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filterPrivacy="1" defaultThemeVersion="124226"/>
  <bookViews>
    <workbookView xWindow="0" yWindow="0" windowWidth="24000" windowHeight="9510" activeTab="8"/>
  </bookViews>
  <sheets>
    <sheet name="Consolidado " sheetId="1" r:id="rId1"/>
    <sheet name="Enero" sheetId="5" r:id="rId2"/>
    <sheet name="Febrero" sheetId="6" r:id="rId3"/>
    <sheet name="Marzo " sheetId="7" r:id="rId4"/>
    <sheet name="Abril " sheetId="13" r:id="rId5"/>
    <sheet name="Mayo " sheetId="12" r:id="rId6"/>
    <sheet name="Junio" sheetId="11" r:id="rId7"/>
    <sheet name="Julio" sheetId="10" r:id="rId8"/>
    <sheet name="Agosto" sheetId="9" r:id="rId9"/>
    <sheet name="Septiembre" sheetId="8" r:id="rId10"/>
    <sheet name="Octubre " sheetId="4" r:id="rId11"/>
    <sheet name="Noviembre" sheetId="2" r:id="rId12"/>
    <sheet name="Diciembre " sheetId="3" r:id="rId13"/>
  </sheets>
  <externalReferences>
    <externalReference r:id="rId14"/>
    <externalReference r:id="rId15"/>
    <externalReference r:id="rId16"/>
    <externalReference r:id="rId17"/>
    <externalReference r:id="rId18"/>
    <externalReference r:id="rId19"/>
    <externalReference r:id="rId20"/>
    <externalReference r:id="rId21"/>
  </externalReferences>
  <calcPr calcId="171027"/>
</workbook>
</file>

<file path=xl/calcChain.xml><?xml version="1.0" encoding="utf-8"?>
<calcChain xmlns="http://schemas.openxmlformats.org/spreadsheetml/2006/main">
  <c r="B77" i="9" l="1"/>
  <c r="B73" i="9"/>
  <c r="B72" i="9"/>
  <c r="C67" i="9"/>
  <c r="C66" i="9"/>
  <c r="C65" i="9"/>
  <c r="C64" i="9"/>
  <c r="C63" i="9"/>
  <c r="C62" i="9"/>
  <c r="C57" i="9"/>
  <c r="CB56" i="9"/>
  <c r="CA56" i="9"/>
  <c r="C56" i="9"/>
  <c r="C55" i="9"/>
  <c r="CB55" i="9" s="1"/>
  <c r="C54" i="9"/>
  <c r="C53" i="9"/>
  <c r="CB53" i="9" s="1"/>
  <c r="C52" i="9"/>
  <c r="CB52" i="9" s="1"/>
  <c r="C51" i="9"/>
  <c r="C50" i="9"/>
  <c r="H46" i="9"/>
  <c r="G46" i="9"/>
  <c r="F46" i="9"/>
  <c r="E46" i="9"/>
  <c r="D46" i="9"/>
  <c r="C45" i="9"/>
  <c r="C44" i="9"/>
  <c r="C43" i="9"/>
  <c r="C42" i="9"/>
  <c r="C41" i="9"/>
  <c r="C40" i="9"/>
  <c r="C39" i="9"/>
  <c r="C38" i="9"/>
  <c r="C37" i="9"/>
  <c r="C46" i="9" s="1"/>
  <c r="C34" i="9"/>
  <c r="C33" i="9"/>
  <c r="CG32" i="9"/>
  <c r="C32" i="9"/>
  <c r="CB32" i="9" s="1"/>
  <c r="C31" i="9"/>
  <c r="CH31" i="9" s="1"/>
  <c r="CG30" i="9"/>
  <c r="CB30" i="9"/>
  <c r="CA30" i="9"/>
  <c r="C30" i="9"/>
  <c r="CH30" i="9" s="1"/>
  <c r="C29" i="9"/>
  <c r="CG29" i="9" s="1"/>
  <c r="C28" i="9"/>
  <c r="CG28" i="9" s="1"/>
  <c r="CG27" i="9"/>
  <c r="C27" i="9"/>
  <c r="CA27" i="9" s="1"/>
  <c r="CG26" i="9"/>
  <c r="CA26" i="9"/>
  <c r="C26" i="9"/>
  <c r="C25" i="9"/>
  <c r="CG25" i="9" s="1"/>
  <c r="C24" i="9"/>
  <c r="CG24" i="9" s="1"/>
  <c r="CG23" i="9"/>
  <c r="C23" i="9"/>
  <c r="CA23" i="9" s="1"/>
  <c r="CG22" i="9"/>
  <c r="CB22" i="9"/>
  <c r="C22" i="9"/>
  <c r="CA22" i="9" s="1"/>
  <c r="CG21" i="9"/>
  <c r="CA21" i="9"/>
  <c r="C21" i="9"/>
  <c r="C20" i="9"/>
  <c r="CG20" i="9" s="1"/>
  <c r="C19" i="9"/>
  <c r="CG19" i="9" s="1"/>
  <c r="CG18" i="9"/>
  <c r="C18" i="9"/>
  <c r="CA18" i="9" s="1"/>
  <c r="CG17" i="9"/>
  <c r="CA17" i="9"/>
  <c r="C17" i="9"/>
  <c r="C16" i="9"/>
  <c r="CG16" i="9" s="1"/>
  <c r="C15" i="9"/>
  <c r="CG15" i="9" s="1"/>
  <c r="CG14" i="9"/>
  <c r="C14" i="9"/>
  <c r="CA14" i="9" s="1"/>
  <c r="CG13" i="9"/>
  <c r="CA13" i="9"/>
  <c r="C13" i="9"/>
  <c r="C12" i="9"/>
  <c r="A195" i="9" s="1"/>
  <c r="C11" i="9"/>
  <c r="CG11" i="9" s="1"/>
  <c r="CG10" i="9"/>
  <c r="C10" i="9"/>
  <c r="CA10" i="9" s="1"/>
  <c r="A5" i="9"/>
  <c r="A4" i="9"/>
  <c r="A3" i="9"/>
  <c r="A2" i="9"/>
  <c r="CA12" i="9" l="1"/>
  <c r="CA16" i="9"/>
  <c r="CA20" i="9"/>
  <c r="CA25" i="9"/>
  <c r="CA29" i="9"/>
  <c r="CA31" i="9"/>
  <c r="CH32" i="9"/>
  <c r="CA53" i="9"/>
  <c r="CA55" i="9"/>
  <c r="CA11" i="9"/>
  <c r="CG12" i="9"/>
  <c r="B195" i="9" s="1"/>
  <c r="CA15" i="9"/>
  <c r="CA19" i="9"/>
  <c r="CA24" i="9"/>
  <c r="CA28" i="9"/>
  <c r="CB31" i="9"/>
  <c r="CA32" i="9"/>
  <c r="CA52" i="9"/>
  <c r="CG31" i="9"/>
  <c r="B77" i="10"/>
  <c r="B73" i="10"/>
  <c r="B72" i="10"/>
  <c r="C67" i="10"/>
  <c r="C66" i="10"/>
  <c r="C65" i="10"/>
  <c r="C64" i="10"/>
  <c r="C63" i="10"/>
  <c r="C62" i="10"/>
  <c r="C57" i="10"/>
  <c r="CB56" i="10"/>
  <c r="CA56" i="10"/>
  <c r="C56" i="10"/>
  <c r="C55" i="10"/>
  <c r="CB55" i="10" s="1"/>
  <c r="C54" i="10"/>
  <c r="C53" i="10"/>
  <c r="CB53" i="10" s="1"/>
  <c r="C52" i="10"/>
  <c r="CB52" i="10" s="1"/>
  <c r="C51" i="10"/>
  <c r="C50" i="10"/>
  <c r="H46" i="10"/>
  <c r="G46" i="10"/>
  <c r="F46" i="10"/>
  <c r="E46" i="10"/>
  <c r="D46" i="10"/>
  <c r="C45" i="10"/>
  <c r="C44" i="10"/>
  <c r="C43" i="10"/>
  <c r="C42" i="10"/>
  <c r="C41" i="10"/>
  <c r="C40" i="10"/>
  <c r="C39" i="10"/>
  <c r="C38" i="10"/>
  <c r="C37" i="10"/>
  <c r="C46" i="10" s="1"/>
  <c r="C34" i="10"/>
  <c r="C33" i="10"/>
  <c r="CG32" i="10"/>
  <c r="C32" i="10"/>
  <c r="CB32" i="10" s="1"/>
  <c r="C31" i="10"/>
  <c r="CG31" i="10" s="1"/>
  <c r="CG30" i="10"/>
  <c r="CB30" i="10"/>
  <c r="CA30" i="10"/>
  <c r="C30" i="10"/>
  <c r="CH30" i="10" s="1"/>
  <c r="C29" i="10"/>
  <c r="CG29" i="10" s="1"/>
  <c r="C28" i="10"/>
  <c r="CG28" i="10" s="1"/>
  <c r="CG27" i="10"/>
  <c r="C27" i="10"/>
  <c r="CA27" i="10" s="1"/>
  <c r="CG26" i="10"/>
  <c r="CA26" i="10"/>
  <c r="C26" i="10"/>
  <c r="C25" i="10"/>
  <c r="CG25" i="10" s="1"/>
  <c r="C24" i="10"/>
  <c r="CG24" i="10" s="1"/>
  <c r="CG23" i="10"/>
  <c r="C23" i="10"/>
  <c r="CA23" i="10" s="1"/>
  <c r="CG22" i="10"/>
  <c r="CB22" i="10"/>
  <c r="C22" i="10"/>
  <c r="CA22" i="10" s="1"/>
  <c r="CG21" i="10"/>
  <c r="CA21" i="10"/>
  <c r="C21" i="10"/>
  <c r="C20" i="10"/>
  <c r="CG20" i="10" s="1"/>
  <c r="C19" i="10"/>
  <c r="CG19" i="10" s="1"/>
  <c r="CG18" i="10"/>
  <c r="C18" i="10"/>
  <c r="CA18" i="10" s="1"/>
  <c r="CG17" i="10"/>
  <c r="CA17" i="10"/>
  <c r="C17" i="10"/>
  <c r="C16" i="10"/>
  <c r="CG16" i="10" s="1"/>
  <c r="C15" i="10"/>
  <c r="CG15" i="10" s="1"/>
  <c r="CG14" i="10"/>
  <c r="C14" i="10"/>
  <c r="CA14" i="10" s="1"/>
  <c r="CG13" i="10"/>
  <c r="CA13" i="10"/>
  <c r="C13" i="10"/>
  <c r="C12" i="10"/>
  <c r="CG12" i="10" s="1"/>
  <c r="C11" i="10"/>
  <c r="CG11" i="10" s="1"/>
  <c r="CG10" i="10"/>
  <c r="C10" i="10"/>
  <c r="CA10" i="10" s="1"/>
  <c r="A5" i="10"/>
  <c r="A4" i="10"/>
  <c r="A3" i="10"/>
  <c r="A2" i="10"/>
  <c r="CH31" i="10" l="1"/>
  <c r="B195" i="10" s="1"/>
  <c r="A195" i="10"/>
  <c r="CA12" i="10"/>
  <c r="CA16" i="10"/>
  <c r="CA20" i="10"/>
  <c r="CA25" i="10"/>
  <c r="CA29" i="10"/>
  <c r="CA31" i="10"/>
  <c r="CH32" i="10"/>
  <c r="CA53" i="10"/>
  <c r="CA55" i="10"/>
  <c r="CA11" i="10"/>
  <c r="CA15" i="10"/>
  <c r="CA19" i="10"/>
  <c r="CA24" i="10"/>
  <c r="CA28" i="10"/>
  <c r="CB31" i="10"/>
  <c r="CA32" i="10"/>
  <c r="CA52" i="10"/>
  <c r="D77" i="1"/>
  <c r="E77" i="1"/>
  <c r="F77" i="1"/>
  <c r="G77" i="1"/>
  <c r="C77" i="1"/>
  <c r="C73" i="1"/>
  <c r="D73" i="1"/>
  <c r="E73" i="1"/>
  <c r="F73" i="1"/>
  <c r="G73" i="1"/>
  <c r="D72" i="1"/>
  <c r="E72" i="1"/>
  <c r="F72" i="1"/>
  <c r="G72" i="1"/>
  <c r="C72" i="1"/>
  <c r="D63" i="1"/>
  <c r="E63" i="1"/>
  <c r="F63" i="1"/>
  <c r="G63" i="1"/>
  <c r="H63" i="1"/>
  <c r="I63" i="1"/>
  <c r="D64" i="1"/>
  <c r="E64" i="1"/>
  <c r="F64" i="1"/>
  <c r="G64" i="1"/>
  <c r="H64" i="1"/>
  <c r="I64" i="1"/>
  <c r="D65" i="1"/>
  <c r="E65" i="1"/>
  <c r="F65" i="1"/>
  <c r="G65" i="1"/>
  <c r="H65" i="1"/>
  <c r="I65" i="1"/>
  <c r="D66" i="1"/>
  <c r="E66" i="1"/>
  <c r="F66" i="1"/>
  <c r="G66" i="1"/>
  <c r="H66" i="1"/>
  <c r="I66" i="1"/>
  <c r="D67" i="1"/>
  <c r="E67" i="1"/>
  <c r="F67" i="1"/>
  <c r="G67" i="1"/>
  <c r="H67" i="1"/>
  <c r="I67" i="1"/>
  <c r="E62" i="1"/>
  <c r="F62" i="1"/>
  <c r="G62" i="1"/>
  <c r="H62" i="1"/>
  <c r="I62" i="1"/>
  <c r="D62" i="1"/>
  <c r="F57" i="1"/>
  <c r="F54" i="1"/>
  <c r="F51" i="1"/>
  <c r="F50" i="1"/>
  <c r="E56" i="1"/>
  <c r="F56" i="1"/>
  <c r="F55" i="1"/>
  <c r="E53" i="1"/>
  <c r="F53" i="1"/>
  <c r="F52" i="1"/>
  <c r="D51" i="1"/>
  <c r="E51" i="1"/>
  <c r="D52" i="1"/>
  <c r="E52" i="1"/>
  <c r="D53" i="1"/>
  <c r="D54" i="1"/>
  <c r="E54" i="1"/>
  <c r="D55" i="1"/>
  <c r="E55" i="1"/>
  <c r="D56" i="1"/>
  <c r="D57" i="1"/>
  <c r="E57" i="1"/>
  <c r="E50" i="1"/>
  <c r="D38" i="1"/>
  <c r="E38" i="1"/>
  <c r="F38" i="1"/>
  <c r="G38" i="1"/>
  <c r="H38" i="1"/>
  <c r="D39" i="1"/>
  <c r="E39" i="1"/>
  <c r="F39" i="1"/>
  <c r="G39" i="1"/>
  <c r="H39" i="1"/>
  <c r="D40" i="1"/>
  <c r="E40" i="1"/>
  <c r="F40" i="1"/>
  <c r="G40" i="1"/>
  <c r="H40" i="1"/>
  <c r="D41" i="1"/>
  <c r="E41" i="1"/>
  <c r="F41" i="1"/>
  <c r="G41" i="1"/>
  <c r="H41" i="1"/>
  <c r="D42" i="1"/>
  <c r="E42" i="1"/>
  <c r="F42" i="1"/>
  <c r="G42" i="1"/>
  <c r="H42" i="1"/>
  <c r="D43" i="1"/>
  <c r="E43" i="1"/>
  <c r="F43" i="1"/>
  <c r="G43" i="1"/>
  <c r="H43" i="1"/>
  <c r="D44" i="1"/>
  <c r="E44" i="1"/>
  <c r="F44" i="1"/>
  <c r="G44" i="1"/>
  <c r="H44" i="1"/>
  <c r="D45" i="1"/>
  <c r="E45" i="1"/>
  <c r="F45" i="1"/>
  <c r="G45" i="1"/>
  <c r="H45" i="1"/>
  <c r="E37" i="1"/>
  <c r="F37" i="1"/>
  <c r="G37" i="1"/>
  <c r="H37" i="1"/>
  <c r="D37" i="1"/>
  <c r="D11" i="1"/>
  <c r="E11" i="1"/>
  <c r="F11" i="1"/>
  <c r="G11" i="1"/>
  <c r="H11" i="1"/>
  <c r="I11" i="1"/>
  <c r="J11" i="1"/>
  <c r="K11" i="1"/>
  <c r="D12" i="1"/>
  <c r="E12" i="1"/>
  <c r="F12" i="1"/>
  <c r="G12" i="1"/>
  <c r="H12" i="1"/>
  <c r="I12" i="1"/>
  <c r="J12" i="1"/>
  <c r="K12" i="1"/>
  <c r="D13" i="1"/>
  <c r="E13" i="1"/>
  <c r="F13" i="1"/>
  <c r="G13" i="1"/>
  <c r="H13" i="1"/>
  <c r="I13" i="1"/>
  <c r="J13" i="1"/>
  <c r="K13" i="1"/>
  <c r="D14" i="1"/>
  <c r="E14" i="1"/>
  <c r="F14" i="1"/>
  <c r="G14" i="1"/>
  <c r="H14" i="1"/>
  <c r="I14" i="1"/>
  <c r="J14" i="1"/>
  <c r="K14" i="1"/>
  <c r="D15" i="1"/>
  <c r="E15" i="1"/>
  <c r="F15" i="1"/>
  <c r="G15" i="1"/>
  <c r="H15" i="1"/>
  <c r="I15" i="1"/>
  <c r="J15" i="1"/>
  <c r="K15" i="1"/>
  <c r="D16" i="1"/>
  <c r="E16" i="1"/>
  <c r="F16" i="1"/>
  <c r="G16" i="1"/>
  <c r="H16" i="1"/>
  <c r="I16" i="1"/>
  <c r="J16" i="1"/>
  <c r="K16" i="1"/>
  <c r="D17" i="1"/>
  <c r="E17" i="1"/>
  <c r="F17" i="1"/>
  <c r="G17" i="1"/>
  <c r="H17" i="1"/>
  <c r="I17" i="1"/>
  <c r="J17" i="1"/>
  <c r="K17" i="1"/>
  <c r="D18" i="1"/>
  <c r="E18" i="1"/>
  <c r="F18" i="1"/>
  <c r="G18" i="1"/>
  <c r="H18" i="1"/>
  <c r="I18" i="1"/>
  <c r="J18" i="1"/>
  <c r="K18" i="1"/>
  <c r="D19" i="1"/>
  <c r="E19" i="1"/>
  <c r="F19" i="1"/>
  <c r="G19" i="1"/>
  <c r="H19" i="1"/>
  <c r="I19" i="1"/>
  <c r="J19" i="1"/>
  <c r="K19" i="1"/>
  <c r="D20" i="1"/>
  <c r="E20" i="1"/>
  <c r="F20" i="1"/>
  <c r="G20" i="1"/>
  <c r="H20" i="1"/>
  <c r="I20" i="1"/>
  <c r="J20" i="1"/>
  <c r="K20" i="1"/>
  <c r="D21" i="1"/>
  <c r="E21" i="1"/>
  <c r="F21" i="1"/>
  <c r="G21" i="1"/>
  <c r="H21" i="1"/>
  <c r="I21" i="1"/>
  <c r="J21" i="1"/>
  <c r="K21" i="1"/>
  <c r="D22" i="1"/>
  <c r="E22" i="1"/>
  <c r="F22" i="1"/>
  <c r="G22" i="1"/>
  <c r="H22" i="1"/>
  <c r="I22" i="1"/>
  <c r="J22" i="1"/>
  <c r="K22" i="1"/>
  <c r="D23" i="1"/>
  <c r="E23" i="1"/>
  <c r="F23" i="1"/>
  <c r="G23" i="1"/>
  <c r="H23" i="1"/>
  <c r="I23" i="1"/>
  <c r="J23" i="1"/>
  <c r="K23" i="1"/>
  <c r="D24" i="1"/>
  <c r="E24" i="1"/>
  <c r="F24" i="1"/>
  <c r="G24" i="1"/>
  <c r="H24" i="1"/>
  <c r="I24" i="1"/>
  <c r="J24" i="1"/>
  <c r="K24" i="1"/>
  <c r="D25" i="1"/>
  <c r="E25" i="1"/>
  <c r="F25" i="1"/>
  <c r="G25" i="1"/>
  <c r="H25" i="1"/>
  <c r="I25" i="1"/>
  <c r="J25" i="1"/>
  <c r="K25" i="1"/>
  <c r="D26" i="1"/>
  <c r="E26" i="1"/>
  <c r="F26" i="1"/>
  <c r="G26" i="1"/>
  <c r="H26" i="1"/>
  <c r="I26" i="1"/>
  <c r="J26" i="1"/>
  <c r="K26" i="1"/>
  <c r="D27" i="1"/>
  <c r="E27" i="1"/>
  <c r="F27" i="1"/>
  <c r="G27" i="1"/>
  <c r="H27" i="1"/>
  <c r="I27" i="1"/>
  <c r="J27" i="1"/>
  <c r="K27" i="1"/>
  <c r="D28" i="1"/>
  <c r="E28" i="1"/>
  <c r="F28" i="1"/>
  <c r="G28" i="1"/>
  <c r="H28" i="1"/>
  <c r="I28" i="1"/>
  <c r="J28" i="1"/>
  <c r="K28" i="1"/>
  <c r="D29" i="1"/>
  <c r="E29" i="1"/>
  <c r="F29" i="1"/>
  <c r="G29" i="1"/>
  <c r="H29" i="1"/>
  <c r="I29" i="1"/>
  <c r="J29" i="1"/>
  <c r="K29" i="1"/>
  <c r="D30" i="1"/>
  <c r="E30" i="1"/>
  <c r="F30" i="1"/>
  <c r="G30" i="1"/>
  <c r="H30" i="1"/>
  <c r="I30" i="1"/>
  <c r="J30" i="1"/>
  <c r="K30" i="1"/>
  <c r="D31" i="1"/>
  <c r="E31" i="1"/>
  <c r="F31" i="1"/>
  <c r="G31" i="1"/>
  <c r="H31" i="1"/>
  <c r="I31" i="1"/>
  <c r="J31" i="1"/>
  <c r="K31" i="1"/>
  <c r="D32" i="1"/>
  <c r="E32" i="1"/>
  <c r="F32" i="1"/>
  <c r="G32" i="1"/>
  <c r="H32" i="1"/>
  <c r="I32" i="1"/>
  <c r="J32" i="1"/>
  <c r="K32" i="1"/>
  <c r="D33" i="1"/>
  <c r="E33" i="1"/>
  <c r="F33" i="1"/>
  <c r="G33" i="1"/>
  <c r="H33" i="1"/>
  <c r="I33" i="1"/>
  <c r="J33" i="1"/>
  <c r="K33" i="1"/>
  <c r="D34" i="1"/>
  <c r="E34" i="1"/>
  <c r="F34" i="1"/>
  <c r="G34" i="1"/>
  <c r="H34" i="1"/>
  <c r="I34" i="1"/>
  <c r="J34" i="1"/>
  <c r="K34" i="1"/>
  <c r="E10" i="1"/>
  <c r="F10" i="1"/>
  <c r="G10" i="1"/>
  <c r="H10" i="1"/>
  <c r="I10" i="1"/>
  <c r="J10" i="1"/>
  <c r="K10" i="1"/>
  <c r="D10" i="1"/>
  <c r="B77" i="11" l="1"/>
  <c r="B73" i="11"/>
  <c r="B72" i="11"/>
  <c r="C67" i="11"/>
  <c r="C66" i="11"/>
  <c r="C65" i="11"/>
  <c r="C64" i="11"/>
  <c r="C63" i="11"/>
  <c r="C62" i="11"/>
  <c r="C57" i="11"/>
  <c r="CB56" i="11"/>
  <c r="CA56" i="11"/>
  <c r="C56" i="11"/>
  <c r="C55" i="11"/>
  <c r="CA55" i="11" s="1"/>
  <c r="C54" i="11"/>
  <c r="C53" i="11"/>
  <c r="CA53" i="11" s="1"/>
  <c r="C52" i="11"/>
  <c r="CB52" i="11" s="1"/>
  <c r="C51" i="11"/>
  <c r="C50" i="11"/>
  <c r="H46" i="11"/>
  <c r="G46" i="11"/>
  <c r="F46" i="11"/>
  <c r="E46" i="11"/>
  <c r="D46" i="11"/>
  <c r="C45" i="11"/>
  <c r="C44" i="11"/>
  <c r="C43" i="11"/>
  <c r="C42" i="11"/>
  <c r="C41" i="11"/>
  <c r="C40" i="11"/>
  <c r="C39" i="11"/>
  <c r="C38" i="11"/>
  <c r="C37" i="11"/>
  <c r="C34" i="11"/>
  <c r="C33" i="11"/>
  <c r="CG32" i="11"/>
  <c r="C32" i="11"/>
  <c r="CH32" i="11" s="1"/>
  <c r="C31" i="11"/>
  <c r="CA31" i="11" s="1"/>
  <c r="CG30" i="11"/>
  <c r="CB30" i="11"/>
  <c r="C30" i="11"/>
  <c r="CH30" i="11" s="1"/>
  <c r="C29" i="11"/>
  <c r="CA29" i="11" s="1"/>
  <c r="C28" i="11"/>
  <c r="CG28" i="11" s="1"/>
  <c r="C27" i="11"/>
  <c r="CA27" i="11" s="1"/>
  <c r="CG26" i="11"/>
  <c r="CA26" i="11"/>
  <c r="C26" i="11"/>
  <c r="C25" i="11"/>
  <c r="CA25" i="11" s="1"/>
  <c r="C24" i="11"/>
  <c r="CG24" i="11" s="1"/>
  <c r="CG23" i="11"/>
  <c r="C23" i="11"/>
  <c r="CA23" i="11" s="1"/>
  <c r="C22" i="11"/>
  <c r="CA22" i="11" s="1"/>
  <c r="C21" i="11"/>
  <c r="CG21" i="11" s="1"/>
  <c r="C20" i="11"/>
  <c r="CA20" i="11" s="1"/>
  <c r="C19" i="11"/>
  <c r="CG19" i="11" s="1"/>
  <c r="C18" i="11"/>
  <c r="CA18" i="11" s="1"/>
  <c r="CG17" i="11"/>
  <c r="C17" i="11"/>
  <c r="CA17" i="11" s="1"/>
  <c r="C16" i="11"/>
  <c r="CA16" i="11" s="1"/>
  <c r="C15" i="11"/>
  <c r="CG15" i="11" s="1"/>
  <c r="C14" i="11"/>
  <c r="CA14" i="11" s="1"/>
  <c r="CG13" i="11"/>
  <c r="CA13" i="11"/>
  <c r="C13" i="11"/>
  <c r="C12" i="11"/>
  <c r="CA12" i="11" s="1"/>
  <c r="C11" i="11"/>
  <c r="CG10" i="11"/>
  <c r="C10" i="11"/>
  <c r="CA10" i="11" s="1"/>
  <c r="A5" i="11"/>
  <c r="A4" i="11"/>
  <c r="A3" i="11"/>
  <c r="A2" i="11"/>
  <c r="B77" i="12"/>
  <c r="B73" i="12"/>
  <c r="B72" i="12"/>
  <c r="C67" i="12"/>
  <c r="C66" i="12"/>
  <c r="C65" i="12"/>
  <c r="C64" i="12"/>
  <c r="C63" i="12"/>
  <c r="C62" i="12"/>
  <c r="C57" i="12"/>
  <c r="CB56" i="12"/>
  <c r="C56" i="12"/>
  <c r="CA56" i="12" s="1"/>
  <c r="C55" i="12"/>
  <c r="CA55" i="12" s="1"/>
  <c r="C54" i="12"/>
  <c r="C53" i="12"/>
  <c r="CA53" i="12" s="1"/>
  <c r="C52" i="12"/>
  <c r="CB52" i="12" s="1"/>
  <c r="C51" i="12"/>
  <c r="H46" i="12"/>
  <c r="G46" i="12"/>
  <c r="F46" i="12"/>
  <c r="E46" i="12"/>
  <c r="D46" i="12"/>
  <c r="C45" i="12"/>
  <c r="C44" i="12"/>
  <c r="C43" i="12"/>
  <c r="C42" i="12"/>
  <c r="C41" i="12"/>
  <c r="C40" i="12"/>
  <c r="C39" i="12"/>
  <c r="C38" i="12"/>
  <c r="C37" i="12"/>
  <c r="C34" i="12"/>
  <c r="C33" i="12"/>
  <c r="C32" i="12"/>
  <c r="CH32" i="12" s="1"/>
  <c r="C31" i="12"/>
  <c r="CA31" i="12" s="1"/>
  <c r="CG30" i="12"/>
  <c r="C30" i="12"/>
  <c r="CH30" i="12" s="1"/>
  <c r="C29" i="12"/>
  <c r="CA29" i="12" s="1"/>
  <c r="C28" i="12"/>
  <c r="CG28" i="12" s="1"/>
  <c r="C27" i="12"/>
  <c r="CA27" i="12" s="1"/>
  <c r="CG26" i="12"/>
  <c r="C26" i="12"/>
  <c r="CA26" i="12" s="1"/>
  <c r="C25" i="12"/>
  <c r="CA25" i="12" s="1"/>
  <c r="C24" i="12"/>
  <c r="CG24" i="12" s="1"/>
  <c r="C23" i="12"/>
  <c r="CA23" i="12" s="1"/>
  <c r="CG22" i="12"/>
  <c r="CB22" i="12"/>
  <c r="C22" i="12"/>
  <c r="CA22" i="12" s="1"/>
  <c r="C21" i="12"/>
  <c r="CG21" i="12" s="1"/>
  <c r="C20" i="12"/>
  <c r="CA20" i="12" s="1"/>
  <c r="C19" i="12"/>
  <c r="CG19" i="12" s="1"/>
  <c r="C18" i="12"/>
  <c r="CA18" i="12" s="1"/>
  <c r="C17" i="12"/>
  <c r="CG17" i="12" s="1"/>
  <c r="C16" i="12"/>
  <c r="CA16" i="12" s="1"/>
  <c r="C15" i="12"/>
  <c r="CG15" i="12" s="1"/>
  <c r="C14" i="12"/>
  <c r="CA14" i="12" s="1"/>
  <c r="CG13" i="12"/>
  <c r="C13" i="12"/>
  <c r="CA13" i="12" s="1"/>
  <c r="C12" i="12"/>
  <c r="CA12" i="12" s="1"/>
  <c r="C11" i="12"/>
  <c r="C10" i="12"/>
  <c r="CA10" i="12" s="1"/>
  <c r="A5" i="12"/>
  <c r="A4" i="12"/>
  <c r="A3" i="12"/>
  <c r="A2" i="12"/>
  <c r="B77" i="13"/>
  <c r="B73" i="13"/>
  <c r="B72" i="13"/>
  <c r="C67" i="13"/>
  <c r="C66" i="13"/>
  <c r="C65" i="13"/>
  <c r="C64" i="13"/>
  <c r="C63" i="13"/>
  <c r="C62" i="13"/>
  <c r="C57" i="13"/>
  <c r="C56" i="13"/>
  <c r="CB56" i="13" s="1"/>
  <c r="C55" i="13"/>
  <c r="CB55" i="13" s="1"/>
  <c r="C54" i="13"/>
  <c r="C53" i="13"/>
  <c r="CB53" i="13" s="1"/>
  <c r="C52" i="13"/>
  <c r="CB52" i="13" s="1"/>
  <c r="C51" i="13"/>
  <c r="C50" i="13"/>
  <c r="H46" i="13"/>
  <c r="G46" i="13"/>
  <c r="F46" i="13"/>
  <c r="E46" i="13"/>
  <c r="D46" i="13"/>
  <c r="C45" i="13"/>
  <c r="C44" i="13"/>
  <c r="C43" i="13"/>
  <c r="C42" i="13"/>
  <c r="C41" i="13"/>
  <c r="C40" i="13"/>
  <c r="C39" i="13"/>
  <c r="C38" i="13"/>
  <c r="C37" i="13"/>
  <c r="C34" i="13"/>
  <c r="C33" i="13"/>
  <c r="C32" i="13"/>
  <c r="CB32" i="13" s="1"/>
  <c r="C31" i="13"/>
  <c r="CG31" i="13" s="1"/>
  <c r="C30" i="13"/>
  <c r="CH30" i="13" s="1"/>
  <c r="C29" i="13"/>
  <c r="CG29" i="13" s="1"/>
  <c r="C28" i="13"/>
  <c r="CG28" i="13" s="1"/>
  <c r="C27" i="13"/>
  <c r="CA27" i="13" s="1"/>
  <c r="C26" i="13"/>
  <c r="CG26" i="13" s="1"/>
  <c r="C25" i="13"/>
  <c r="CG25" i="13" s="1"/>
  <c r="C24" i="13"/>
  <c r="CG24" i="13" s="1"/>
  <c r="C23" i="13"/>
  <c r="CA23" i="13" s="1"/>
  <c r="CG22" i="13"/>
  <c r="C22" i="13"/>
  <c r="CA22" i="13" s="1"/>
  <c r="CG21" i="13"/>
  <c r="CA21" i="13"/>
  <c r="C21" i="13"/>
  <c r="C20" i="13"/>
  <c r="CG20" i="13" s="1"/>
  <c r="C19" i="13"/>
  <c r="CG19" i="13" s="1"/>
  <c r="CG18" i="13"/>
  <c r="C18" i="13"/>
  <c r="CA18" i="13" s="1"/>
  <c r="C17" i="13"/>
  <c r="CG17" i="13" s="1"/>
  <c r="C16" i="13"/>
  <c r="CG16" i="13" s="1"/>
  <c r="C15" i="13"/>
  <c r="CG15" i="13" s="1"/>
  <c r="C14" i="13"/>
  <c r="CA14" i="13" s="1"/>
  <c r="C13" i="13"/>
  <c r="CG13" i="13" s="1"/>
  <c r="C12" i="13"/>
  <c r="CG12" i="13" s="1"/>
  <c r="C11" i="13"/>
  <c r="CG11" i="13" s="1"/>
  <c r="C10" i="13"/>
  <c r="CA10" i="13" s="1"/>
  <c r="A5" i="13"/>
  <c r="A4" i="13"/>
  <c r="A3" i="13"/>
  <c r="A2" i="13"/>
  <c r="CG14" i="13" l="1"/>
  <c r="CA17" i="13"/>
  <c r="CG27" i="13"/>
  <c r="CA30" i="13"/>
  <c r="C46" i="13"/>
  <c r="CG18" i="12"/>
  <c r="CA21" i="12"/>
  <c r="CB22" i="11"/>
  <c r="CG10" i="13"/>
  <c r="CA13" i="13"/>
  <c r="CG23" i="13"/>
  <c r="CA26" i="13"/>
  <c r="CB30" i="13"/>
  <c r="CG32" i="13"/>
  <c r="CA56" i="13"/>
  <c r="CG14" i="12"/>
  <c r="CA17" i="12"/>
  <c r="CG27" i="12"/>
  <c r="CA30" i="12"/>
  <c r="C46" i="12"/>
  <c r="CG18" i="11"/>
  <c r="CA21" i="11"/>
  <c r="CG22" i="11"/>
  <c r="CB22" i="13"/>
  <c r="CG30" i="13"/>
  <c r="CG10" i="12"/>
  <c r="CG23" i="12"/>
  <c r="CB30" i="12"/>
  <c r="CG32" i="12"/>
  <c r="CG14" i="11"/>
  <c r="CG27" i="11"/>
  <c r="CA30" i="11"/>
  <c r="C46" i="11"/>
  <c r="A195" i="11" s="1"/>
  <c r="CA11" i="11"/>
  <c r="CG12" i="11"/>
  <c r="CA15" i="11"/>
  <c r="CG16" i="11"/>
  <c r="CA19" i="11"/>
  <c r="CG20" i="11"/>
  <c r="CA24" i="11"/>
  <c r="CG25" i="11"/>
  <c r="CA28" i="11"/>
  <c r="CG29" i="11"/>
  <c r="CB31" i="11"/>
  <c r="CA32" i="11"/>
  <c r="CA52" i="11"/>
  <c r="CB53" i="11"/>
  <c r="CB55" i="11"/>
  <c r="CG11" i="11"/>
  <c r="CG31" i="11"/>
  <c r="CB32" i="11"/>
  <c r="CH31" i="11"/>
  <c r="CA11" i="12"/>
  <c r="CG12" i="12"/>
  <c r="CA15" i="12"/>
  <c r="CG16" i="12"/>
  <c r="CA19" i="12"/>
  <c r="CG20" i="12"/>
  <c r="CA24" i="12"/>
  <c r="CG25" i="12"/>
  <c r="CA28" i="12"/>
  <c r="CG29" i="12"/>
  <c r="CB31" i="12"/>
  <c r="CA32" i="12"/>
  <c r="CA52" i="12"/>
  <c r="CB53" i="12"/>
  <c r="CB55" i="12"/>
  <c r="CG11" i="12"/>
  <c r="CG31" i="12"/>
  <c r="CB32" i="12"/>
  <c r="CH31" i="12"/>
  <c r="CH31" i="13"/>
  <c r="A195" i="13"/>
  <c r="CA12" i="13"/>
  <c r="CA16" i="13"/>
  <c r="CA20" i="13"/>
  <c r="CA25" i="13"/>
  <c r="CA29" i="13"/>
  <c r="CA31" i="13"/>
  <c r="CH32" i="13"/>
  <c r="CA53" i="13"/>
  <c r="CA55" i="13"/>
  <c r="CA11" i="13"/>
  <c r="CA15" i="13"/>
  <c r="CA19" i="13"/>
  <c r="CA24" i="13"/>
  <c r="CA28" i="13"/>
  <c r="CB31" i="13"/>
  <c r="CA32" i="13"/>
  <c r="CA52" i="13"/>
  <c r="B195" i="11" l="1"/>
  <c r="B195" i="13"/>
  <c r="B195" i="12"/>
  <c r="B73" i="1"/>
  <c r="B72" i="1"/>
  <c r="C54" i="1"/>
  <c r="C53" i="1"/>
  <c r="CB53" i="1" s="1"/>
  <c r="C52" i="1"/>
  <c r="CB52" i="1" s="1"/>
  <c r="G46" i="1"/>
  <c r="C44" i="1"/>
  <c r="C41" i="1"/>
  <c r="C40" i="1"/>
  <c r="F46" i="1"/>
  <c r="C11" i="1"/>
  <c r="C14" i="1"/>
  <c r="C18" i="1"/>
  <c r="C19" i="1"/>
  <c r="CG19" i="1" s="1"/>
  <c r="C22" i="1"/>
  <c r="CG22" i="1" s="1"/>
  <c r="C26" i="1"/>
  <c r="C27" i="1"/>
  <c r="C30" i="1"/>
  <c r="CB30" i="1" s="1"/>
  <c r="C31" i="1"/>
  <c r="C10" i="1"/>
  <c r="B77" i="7"/>
  <c r="B73" i="7"/>
  <c r="B72" i="7"/>
  <c r="C67" i="7"/>
  <c r="C66" i="7"/>
  <c r="C65" i="7"/>
  <c r="C64" i="7"/>
  <c r="C63" i="7"/>
  <c r="C62" i="7"/>
  <c r="C57" i="7"/>
  <c r="C56" i="7"/>
  <c r="CB56" i="7" s="1"/>
  <c r="C55" i="7"/>
  <c r="CB55" i="7" s="1"/>
  <c r="C54" i="7"/>
  <c r="C53" i="7"/>
  <c r="C52" i="7"/>
  <c r="CB52" i="7" s="1"/>
  <c r="C51" i="7"/>
  <c r="C50" i="7"/>
  <c r="H46" i="7"/>
  <c r="G46" i="7"/>
  <c r="F46" i="7"/>
  <c r="E46" i="7"/>
  <c r="D46" i="7"/>
  <c r="C45" i="7"/>
  <c r="C44" i="7"/>
  <c r="C43" i="7"/>
  <c r="C42" i="7"/>
  <c r="C41" i="7"/>
  <c r="C40" i="7"/>
  <c r="C39" i="7"/>
  <c r="C38" i="7"/>
  <c r="C37" i="7"/>
  <c r="C34" i="7"/>
  <c r="C33" i="7"/>
  <c r="C32" i="7"/>
  <c r="CG32" i="7" s="1"/>
  <c r="C31" i="7"/>
  <c r="CG31" i="7" s="1"/>
  <c r="C30" i="7"/>
  <c r="CG30" i="7" s="1"/>
  <c r="C29" i="7"/>
  <c r="CG29" i="7" s="1"/>
  <c r="C28" i="7"/>
  <c r="C27" i="7"/>
  <c r="C26" i="7"/>
  <c r="C25" i="7"/>
  <c r="C24" i="7"/>
  <c r="CG24" i="7" s="1"/>
  <c r="C23" i="7"/>
  <c r="C22" i="7"/>
  <c r="C21" i="7"/>
  <c r="C20" i="7"/>
  <c r="CA20" i="7" s="1"/>
  <c r="C19" i="7"/>
  <c r="C18" i="7"/>
  <c r="C17" i="7"/>
  <c r="C16" i="7"/>
  <c r="CG16" i="7" s="1"/>
  <c r="C15" i="7"/>
  <c r="C14" i="7"/>
  <c r="C13" i="7"/>
  <c r="CG13" i="7" s="1"/>
  <c r="C12" i="7"/>
  <c r="C11" i="7"/>
  <c r="C10" i="7"/>
  <c r="A5" i="7"/>
  <c r="A4" i="7"/>
  <c r="A3" i="7"/>
  <c r="A2" i="7"/>
  <c r="C67" i="1"/>
  <c r="C57" i="1"/>
  <c r="C56" i="1"/>
  <c r="CB56" i="1" s="1"/>
  <c r="C43" i="1"/>
  <c r="C37" i="1"/>
  <c r="C23" i="1"/>
  <c r="CG23" i="1" s="1"/>
  <c r="C15" i="1"/>
  <c r="CG15" i="1" s="1"/>
  <c r="A5" i="1"/>
  <c r="A4" i="1"/>
  <c r="A3" i="1"/>
  <c r="A2" i="1"/>
  <c r="CA56" i="7"/>
  <c r="CB53" i="7"/>
  <c r="CA53" i="7"/>
  <c r="CB31" i="7"/>
  <c r="CA31" i="7"/>
  <c r="CH31" i="7"/>
  <c r="CA30" i="7"/>
  <c r="CA29" i="7"/>
  <c r="CG28" i="7"/>
  <c r="CG27" i="7"/>
  <c r="CG26" i="7"/>
  <c r="CA26" i="7"/>
  <c r="CG23" i="7"/>
  <c r="CG22" i="7"/>
  <c r="CB22" i="7"/>
  <c r="CG20" i="7"/>
  <c r="CG19" i="7"/>
  <c r="CG18" i="7"/>
  <c r="CG15" i="7"/>
  <c r="CG14" i="7"/>
  <c r="CA13" i="7"/>
  <c r="CG12" i="7"/>
  <c r="CG11" i="7"/>
  <c r="B77" i="6"/>
  <c r="B73" i="6"/>
  <c r="B72" i="6"/>
  <c r="C67" i="6"/>
  <c r="C66" i="6"/>
  <c r="C65" i="6"/>
  <c r="C64" i="6"/>
  <c r="C63" i="6"/>
  <c r="C62" i="6"/>
  <c r="C57" i="6"/>
  <c r="C56" i="6"/>
  <c r="CB56" i="6" s="1"/>
  <c r="C55" i="6"/>
  <c r="CA55" i="6" s="1"/>
  <c r="C54" i="6"/>
  <c r="C53" i="6"/>
  <c r="CA53" i="6" s="1"/>
  <c r="C52" i="6"/>
  <c r="CB52" i="6" s="1"/>
  <c r="C51" i="6"/>
  <c r="C50" i="6"/>
  <c r="H46" i="6"/>
  <c r="G46" i="6"/>
  <c r="F46" i="6"/>
  <c r="E46" i="6"/>
  <c r="D46" i="6"/>
  <c r="C45" i="6"/>
  <c r="C44" i="6"/>
  <c r="C43" i="6"/>
  <c r="C42" i="6"/>
  <c r="C41" i="6"/>
  <c r="C40" i="6"/>
  <c r="C39" i="6"/>
  <c r="C38" i="6"/>
  <c r="C37" i="6"/>
  <c r="C34" i="6"/>
  <c r="C33" i="6"/>
  <c r="C32" i="6"/>
  <c r="C31" i="6"/>
  <c r="CA31" i="6" s="1"/>
  <c r="C30" i="6"/>
  <c r="C29" i="6"/>
  <c r="CA29" i="6" s="1"/>
  <c r="C28" i="6"/>
  <c r="CG28" i="6" s="1"/>
  <c r="C27" i="6"/>
  <c r="CA27" i="6" s="1"/>
  <c r="C26" i="6"/>
  <c r="C25" i="6"/>
  <c r="CA25" i="6" s="1"/>
  <c r="C24" i="6"/>
  <c r="CG24" i="6" s="1"/>
  <c r="C23" i="6"/>
  <c r="CG22" i="6"/>
  <c r="C22" i="6"/>
  <c r="CA22" i="6" s="1"/>
  <c r="CG21" i="6"/>
  <c r="CA21" i="6"/>
  <c r="C21" i="6"/>
  <c r="C20" i="6"/>
  <c r="CA20" i="6" s="1"/>
  <c r="C19" i="6"/>
  <c r="CG19" i="6" s="1"/>
  <c r="CG18" i="6"/>
  <c r="C18" i="6"/>
  <c r="CA18" i="6" s="1"/>
  <c r="C17" i="6"/>
  <c r="CG17" i="6" s="1"/>
  <c r="C16" i="6"/>
  <c r="CA16" i="6" s="1"/>
  <c r="C15" i="6"/>
  <c r="CG15" i="6" s="1"/>
  <c r="C14" i="6"/>
  <c r="CA14" i="6" s="1"/>
  <c r="C13" i="6"/>
  <c r="C12" i="6"/>
  <c r="CA12" i="6" s="1"/>
  <c r="C11" i="6"/>
  <c r="CG11" i="6" s="1"/>
  <c r="C10" i="6"/>
  <c r="A5" i="6"/>
  <c r="A4" i="6"/>
  <c r="A3" i="6"/>
  <c r="A2" i="6"/>
  <c r="B77" i="5"/>
  <c r="B73" i="5"/>
  <c r="B72" i="5"/>
  <c r="C67" i="5"/>
  <c r="C66" i="5"/>
  <c r="C65" i="5"/>
  <c r="C64" i="5"/>
  <c r="C63" i="5"/>
  <c r="C62" i="5"/>
  <c r="C57" i="5"/>
  <c r="C56" i="5"/>
  <c r="C55" i="5"/>
  <c r="CA55" i="5" s="1"/>
  <c r="C54" i="5"/>
  <c r="C53" i="5"/>
  <c r="CA53" i="5" s="1"/>
  <c r="C52" i="5"/>
  <c r="CB52" i="5" s="1"/>
  <c r="C51" i="5"/>
  <c r="C50" i="5"/>
  <c r="H46" i="5"/>
  <c r="G46" i="5"/>
  <c r="F46" i="5"/>
  <c r="E46" i="5"/>
  <c r="D46" i="5"/>
  <c r="C45" i="5"/>
  <c r="C44" i="5"/>
  <c r="C43" i="5"/>
  <c r="C42" i="5"/>
  <c r="C41" i="5"/>
  <c r="C40" i="5"/>
  <c r="C39" i="5"/>
  <c r="C38" i="5"/>
  <c r="C37" i="5"/>
  <c r="C46" i="5" s="1"/>
  <c r="C34" i="5"/>
  <c r="C33" i="5"/>
  <c r="CG32" i="5"/>
  <c r="CA32" i="5"/>
  <c r="C32" i="5"/>
  <c r="CH32" i="5" s="1"/>
  <c r="C31" i="5"/>
  <c r="C30" i="5"/>
  <c r="CG29" i="5"/>
  <c r="C29" i="5"/>
  <c r="CA29" i="5" s="1"/>
  <c r="C28" i="5"/>
  <c r="CG28" i="5" s="1"/>
  <c r="C27" i="5"/>
  <c r="CG27" i="5" s="1"/>
  <c r="CA26" i="5"/>
  <c r="C26" i="5"/>
  <c r="CG26" i="5" s="1"/>
  <c r="C25" i="5"/>
  <c r="CA24" i="5"/>
  <c r="C24" i="5"/>
  <c r="CG24" i="5" s="1"/>
  <c r="C23" i="5"/>
  <c r="CG23" i="5" s="1"/>
  <c r="C22" i="5"/>
  <c r="CG22" i="5" s="1"/>
  <c r="CG21" i="5"/>
  <c r="C21" i="5"/>
  <c r="CA21" i="5" s="1"/>
  <c r="C20" i="5"/>
  <c r="CA20" i="5" s="1"/>
  <c r="C19" i="5"/>
  <c r="CG19" i="5" s="1"/>
  <c r="C18" i="5"/>
  <c r="CG18" i="5" s="1"/>
  <c r="CG17" i="5"/>
  <c r="C17" i="5"/>
  <c r="CA17" i="5" s="1"/>
  <c r="CG16" i="5"/>
  <c r="C16" i="5"/>
  <c r="CA16" i="5" s="1"/>
  <c r="C15" i="5"/>
  <c r="CG15" i="5" s="1"/>
  <c r="C14" i="5"/>
  <c r="CG14" i="5" s="1"/>
  <c r="CG13" i="5"/>
  <c r="C13" i="5"/>
  <c r="CA13" i="5" s="1"/>
  <c r="C12" i="5"/>
  <c r="CA12" i="5" s="1"/>
  <c r="C11" i="5"/>
  <c r="CG11" i="5" s="1"/>
  <c r="C10" i="5"/>
  <c r="A5" i="5"/>
  <c r="A4" i="5"/>
  <c r="A3" i="5"/>
  <c r="A2" i="5"/>
  <c r="CA53" i="1" l="1"/>
  <c r="CA31" i="1"/>
  <c r="CG31" i="1"/>
  <c r="CG13" i="6"/>
  <c r="CA13" i="6"/>
  <c r="CA23" i="6"/>
  <c r="CG23" i="6"/>
  <c r="CH30" i="6"/>
  <c r="CG30" i="6"/>
  <c r="CB30" i="6"/>
  <c r="CG25" i="5"/>
  <c r="CA25" i="5"/>
  <c r="CH30" i="5"/>
  <c r="CB30" i="5"/>
  <c r="CA30" i="5"/>
  <c r="CG27" i="6"/>
  <c r="CA30" i="6"/>
  <c r="A195" i="5"/>
  <c r="CA31" i="5"/>
  <c r="CB31" i="5"/>
  <c r="CG26" i="6"/>
  <c r="CA26" i="6"/>
  <c r="CH32" i="6"/>
  <c r="CG32" i="6"/>
  <c r="CA17" i="7"/>
  <c r="CG17" i="7"/>
  <c r="CG21" i="7"/>
  <c r="CA21" i="7"/>
  <c r="CA25" i="7"/>
  <c r="CG25" i="7"/>
  <c r="CG30" i="1"/>
  <c r="CG27" i="1"/>
  <c r="CG26" i="1"/>
  <c r="CA19" i="1"/>
  <c r="CG18" i="1"/>
  <c r="CG14" i="1"/>
  <c r="CA11" i="1"/>
  <c r="CG11" i="1"/>
  <c r="C39" i="1"/>
  <c r="E46" i="1"/>
  <c r="C63" i="1"/>
  <c r="C65" i="1"/>
  <c r="CG10" i="6"/>
  <c r="CA15" i="1"/>
  <c r="CG12" i="5"/>
  <c r="CG20" i="5"/>
  <c r="CA28" i="5"/>
  <c r="CG30" i="5"/>
  <c r="CA52" i="5"/>
  <c r="CB56" i="5"/>
  <c r="CA56" i="5"/>
  <c r="CG14" i="6"/>
  <c r="CA17" i="6"/>
  <c r="C46" i="6"/>
  <c r="A195" i="6" s="1"/>
  <c r="B77" i="1"/>
  <c r="CA56" i="6"/>
  <c r="CB30" i="7"/>
  <c r="CA55" i="7"/>
  <c r="C33" i="1"/>
  <c r="C32" i="1"/>
  <c r="CA32" i="1" s="1"/>
  <c r="CB31" i="1"/>
  <c r="C29" i="1"/>
  <c r="CA29" i="1" s="1"/>
  <c r="C28" i="1"/>
  <c r="CG28" i="1" s="1"/>
  <c r="C25" i="1"/>
  <c r="CG25" i="1" s="1"/>
  <c r="C24" i="1"/>
  <c r="CG24" i="1" s="1"/>
  <c r="C21" i="1"/>
  <c r="CG21" i="1" s="1"/>
  <c r="C20" i="1"/>
  <c r="CG20" i="1" s="1"/>
  <c r="C17" i="1"/>
  <c r="CG17" i="1" s="1"/>
  <c r="C16" i="1"/>
  <c r="CA16" i="1" s="1"/>
  <c r="C13" i="1"/>
  <c r="CG13" i="1" s="1"/>
  <c r="C12" i="1"/>
  <c r="CA12" i="1" s="1"/>
  <c r="D46" i="1"/>
  <c r="H46" i="1"/>
  <c r="C42" i="1"/>
  <c r="C51" i="1"/>
  <c r="CA52" i="1"/>
  <c r="C55" i="1"/>
  <c r="CB55" i="1" s="1"/>
  <c r="CA11" i="5"/>
  <c r="CA15" i="5"/>
  <c r="CA19" i="5"/>
  <c r="CB22" i="6"/>
  <c r="C46" i="7"/>
  <c r="A195" i="7" s="1"/>
  <c r="C34" i="1"/>
  <c r="C62" i="1"/>
  <c r="C64" i="1"/>
  <c r="C66" i="1"/>
  <c r="C45" i="1"/>
  <c r="C38" i="1"/>
  <c r="CG16" i="1"/>
  <c r="CA16" i="7"/>
  <c r="CA12" i="7"/>
  <c r="CH32" i="7"/>
  <c r="CA11" i="7"/>
  <c r="CA15" i="7"/>
  <c r="CA19" i="7"/>
  <c r="CA24" i="7"/>
  <c r="CA28" i="7"/>
  <c r="CA32" i="7"/>
  <c r="CA52" i="7"/>
  <c r="CA10" i="7"/>
  <c r="CA14" i="7"/>
  <c r="CA18" i="7"/>
  <c r="CA22" i="7"/>
  <c r="CA23" i="7"/>
  <c r="CA27" i="7"/>
  <c r="CH30" i="7"/>
  <c r="CB32" i="7"/>
  <c r="CG10" i="7"/>
  <c r="B195" i="7" s="1"/>
  <c r="CA11" i="6"/>
  <c r="CG12" i="6"/>
  <c r="CA15" i="6"/>
  <c r="CG16" i="6"/>
  <c r="CA19" i="6"/>
  <c r="CG20" i="6"/>
  <c r="CA24" i="6"/>
  <c r="CG25" i="6"/>
  <c r="CA28" i="6"/>
  <c r="CG29" i="6"/>
  <c r="CB31" i="6"/>
  <c r="CA32" i="6"/>
  <c r="CA52" i="6"/>
  <c r="CB53" i="6"/>
  <c r="CB55" i="6"/>
  <c r="CA10" i="6"/>
  <c r="CG31" i="6"/>
  <c r="CB32" i="6"/>
  <c r="CH31" i="6"/>
  <c r="CB53" i="5"/>
  <c r="CB55" i="5"/>
  <c r="CA10" i="5"/>
  <c r="CA14" i="5"/>
  <c r="CA18" i="5"/>
  <c r="CA22" i="5"/>
  <c r="CA23" i="5"/>
  <c r="CA27" i="5"/>
  <c r="CG31" i="5"/>
  <c r="CB32" i="5"/>
  <c r="CG10" i="5"/>
  <c r="CB22" i="5"/>
  <c r="CH31" i="5"/>
  <c r="CA10" i="1"/>
  <c r="CA14" i="1"/>
  <c r="CA18" i="1"/>
  <c r="CA22" i="1"/>
  <c r="CA23" i="1"/>
  <c r="CA27" i="1"/>
  <c r="CH30" i="1"/>
  <c r="CG10" i="1"/>
  <c r="CA21" i="1"/>
  <c r="CB22" i="1"/>
  <c r="CA26" i="1"/>
  <c r="CA30" i="1"/>
  <c r="CH31" i="1"/>
  <c r="CA56" i="1"/>
  <c r="CG29" i="1" l="1"/>
  <c r="CA24" i="1"/>
  <c r="C46" i="1"/>
  <c r="CA17" i="1"/>
  <c r="CA25" i="1"/>
  <c r="CG32" i="1"/>
  <c r="CB32" i="1"/>
  <c r="CH32" i="1"/>
  <c r="CA20" i="1"/>
  <c r="B195" i="5"/>
  <c r="CG12" i="1"/>
  <c r="B195" i="6"/>
  <c r="CA28" i="1"/>
  <c r="CA13" i="1"/>
  <c r="CA55" i="1"/>
  <c r="B195" i="1" l="1"/>
  <c r="A195" i="1" l="1"/>
  <c r="A195" i="12"/>
  <c r="C50" i="12"/>
  <c r="D50" i="12"/>
  <c r="D50" i="1"/>
  <c r="C50" i="1"/>
</calcChain>
</file>

<file path=xl/sharedStrings.xml><?xml version="1.0" encoding="utf-8"?>
<sst xmlns="http://schemas.openxmlformats.org/spreadsheetml/2006/main" count="1089" uniqueCount="99">
  <si>
    <t>SERVICIO DE SALUD</t>
  </si>
  <si>
    <t>REM-26.  ACTIVIDADES EN DOMICILIO Y OTROS ESPACIOS</t>
  </si>
  <si>
    <t>SECCIÓN A: VISITAS DOMICILIARIAS INTEGRALES A FAMILIAS (ESTABLECIMIENTOS APS)</t>
  </si>
  <si>
    <t>CONCEPTOS</t>
  </si>
  <si>
    <t>TOTAL</t>
  </si>
  <si>
    <t>UN PROFESIONAL</t>
  </si>
  <si>
    <t>DOS O MÁS PROFESIONALES</t>
  </si>
  <si>
    <t>UN PROFESIONAL Y UN TÉCNICO PARAMÉDICO</t>
  </si>
  <si>
    <t>PRIMER CONTACTO</t>
  </si>
  <si>
    <t>VISITA DE SEGUIMIENTO</t>
  </si>
  <si>
    <t>PROGRAMA DE ATENCIÓN DOMICILIARIA A PERSONAS CON DEPENDENCIA SEVERA</t>
  </si>
  <si>
    <t>SECCIÓN B: OTRAS VISITAS INTEGRALES</t>
  </si>
  <si>
    <t>DOS O MÁS 
PROFESIONALES</t>
  </si>
  <si>
    <t>UN PROFESIONAL Y 
UN TÉCNICO PARAMÉDICO</t>
  </si>
  <si>
    <t>TÉCNICO PARAMÉDICO</t>
  </si>
  <si>
    <t>(*) Excluye visita integral de salud mental</t>
  </si>
  <si>
    <t>SECCIÓN C:  VISITAS CON FINES DE TRATAMIENTOS Y/O PROCEDIMIENTOS EN  DOMICILIO</t>
  </si>
  <si>
    <t>PROFESIONAL</t>
  </si>
  <si>
    <t>TÉCNICO 
PARAMÉDICO</t>
  </si>
  <si>
    <t>A PERSONAS CON DEPENDENCIA LEVE</t>
  </si>
  <si>
    <t>A PERSONAS CON DEPENDENCIA MODERADA</t>
  </si>
  <si>
    <t xml:space="preserve"> A PERSONAS CON DEPENDENCIA SEVERA</t>
  </si>
  <si>
    <t>ONCOLÓGICOS</t>
  </si>
  <si>
    <t>NO ONCOLÓGICOS</t>
  </si>
  <si>
    <t>OTROS</t>
  </si>
  <si>
    <t xml:space="preserve">VISITA DE SEGUIMIENTO A PERSONAS CON DEPEDENCIA SEVERA </t>
  </si>
  <si>
    <t>ATENCION  FARMACEÚTICA EN DOMICILIO</t>
  </si>
  <si>
    <t>SECCIÓN D: RESCATE DE PACIENTES INASISTENTES</t>
  </si>
  <si>
    <t>RESCATE EN DOMICILIO</t>
  </si>
  <si>
    <t>RESCATE TELEFONICO</t>
  </si>
  <si>
    <t>FUNCIONARIO</t>
  </si>
  <si>
    <t>COMPRA DE SERVICIO (*)</t>
  </si>
  <si>
    <t>* No incluidas como producción del establecimiento.</t>
  </si>
  <si>
    <t>FACILITADOR/A INTERCULTURAL</t>
  </si>
  <si>
    <t>PROGRAMA DE ACOMPAÑAMIENTO PSICOSOCIAL EN APS</t>
  </si>
  <si>
    <t>FAMILIA CON NIÑO PREMATURO</t>
  </si>
  <si>
    <t>FAMILIA CON NIÑO RECIÉN NACIDO</t>
  </si>
  <si>
    <t>FAMILIA CON NIÑO CON DÉFICIT DEL DSM</t>
  </si>
  <si>
    <t>FAMILIA CON NIÑO EN RIESGO VINCULAR AFECTIVO</t>
  </si>
  <si>
    <t>FAMILIA CON NIÑO &lt; 7 MESES CON SCORE DE RIESGO MODERADO DE MORIR POR NEUMONÍA</t>
  </si>
  <si>
    <t>FAMILIA CON NIÑO &lt; 7 MESES CON SCORE DE RIESGO GRAVE DE MORIR POR NEUMONÍA</t>
  </si>
  <si>
    <t>FAMILIA CON NIÑO CON PROBLEMA RESPIRATORIO CRÓNICO O NO CONTROLADO</t>
  </si>
  <si>
    <t>FAMILIA CON NIÑO MALNUTRIDO</t>
  </si>
  <si>
    <t>FAMILIA CON NIÑO CON RIESGO PSICOSOCIAL (EXCLUYE VINCULAR AFECTIVO)</t>
  </si>
  <si>
    <t>FAMILIA CON ADOLESCENTE EN RIESGO O PROBLEMA PSICOSOCIAL</t>
  </si>
  <si>
    <t>FAMILIA CON INTEGRANTE CON PATOLOGÍA CRÓNICA DESCOMPENSADA</t>
  </si>
  <si>
    <t>FAMILIA CON ADULTO MAYOR DEPENDEDIENTE (EXCLUYE DEPENDIENTE SEVERO)</t>
  </si>
  <si>
    <t>FAMILIA CON ADULTO MAYOR CON DEMENCIA</t>
  </si>
  <si>
    <t xml:space="preserve"> </t>
  </si>
  <si>
    <t>FAMILIA CON ADULTO MAYOR EN RIESGO PSICOSOCIAL</t>
  </si>
  <si>
    <t>FAMILIA CON GESTANTE &gt;20 AÑOS EN RIESGO PSICOSOCIAL</t>
  </si>
  <si>
    <t>FAMILIA CON GESTANTE ADOLESCENTE 10 A 14 AÑOS</t>
  </si>
  <si>
    <t>FAMILIA CON GESTANTE ADOLESCENTE EN RIESGO PSICOSOCIAL 15 A 19 AÑOS</t>
  </si>
  <si>
    <t>FAMILIA CON ADOLESCENTE CON PROBLEMA RESPIRATORIO CRÓNICO O NO CONTROLADO</t>
  </si>
  <si>
    <t>FAMILIA CON ADULTO CON PROBLEMA RESPIRATORIO CRÓNICO O NO CONTROLADO</t>
  </si>
  <si>
    <t>FAMILIA CON GESTANTE EN RIESGO BIOMÉDICO</t>
  </si>
  <si>
    <t>FAMILIA CON INTEGRANTE CON ENFERMEDAD TERMINAL</t>
  </si>
  <si>
    <t>FAMILIA CON INTEGRANTE ALTA HOSPITALIZACIÓN PRECOZ</t>
  </si>
  <si>
    <t>FAMILIA CON INTEGRANTE CON DEPENDENCIA SEVERA</t>
  </si>
  <si>
    <t>FAMILIA CON OTRO RIESGO PSICOSOCIAL</t>
  </si>
  <si>
    <t>FAMILIA CON INTEGRANTE CON PROBLEMA DE SALUD MENTAL</t>
  </si>
  <si>
    <t>VISITA EPIDEMIOLÓGICA</t>
  </si>
  <si>
    <t>A LUGAR DE TRABAJO (*)</t>
  </si>
  <si>
    <t>A COLEGIO, SALAS CUNA, JARDÍN INFANTIL (*)</t>
  </si>
  <si>
    <t>A GRUPO COMUNITARIO</t>
  </si>
  <si>
    <t>VISITA INTEGRAL DE SALUD MENTAL</t>
  </si>
  <si>
    <t>A DOMINICILIO (NIVEL SECUNDARIO)</t>
  </si>
  <si>
    <t>A LUGAR DE TRABAJO</t>
  </si>
  <si>
    <t>A ESTABLECIMIENTOS EDUCACIONALES</t>
  </si>
  <si>
    <t>EN SECTOR RURAL</t>
  </si>
  <si>
    <t>OTRAS</t>
  </si>
  <si>
    <t>ATENCION ODONTOLÓGICA EN DOMICILIO</t>
  </si>
  <si>
    <t>GRUPO ETARIO</t>
  </si>
  <si>
    <t>Técnico paramédico</t>
  </si>
  <si>
    <t>Administrativo</t>
  </si>
  <si>
    <t>Otro</t>
  </si>
  <si>
    <t>Desde el establecimiento</t>
  </si>
  <si>
    <t>Compra de servicio (*)</t>
  </si>
  <si>
    <t>MENOR DE 1 AÑO</t>
  </si>
  <si>
    <t>1 a 4 AÑOS</t>
  </si>
  <si>
    <t>5 a 9 AÑOS</t>
  </si>
  <si>
    <t>10 a 24 AÑOS</t>
  </si>
  <si>
    <t>25 a 64 AÑOS</t>
  </si>
  <si>
    <t>65 Y MÁS</t>
  </si>
  <si>
    <t>SECCIÓN E: OTRAS VISITAS PROGRAMA DE ACOMPAÑAMIENTO PSICOSOCIAL EN ATENCIÓN PRIMARIA</t>
  </si>
  <si>
    <t>GRUPOS</t>
  </si>
  <si>
    <t>TOTAL VISITAS</t>
  </si>
  <si>
    <t>NÚMERO DE OTRAS VISITAS SEGÚN RANGO ETARIO</t>
  </si>
  <si>
    <t>0 - 4</t>
  </si>
  <si>
    <t>5 - 9</t>
  </si>
  <si>
    <t>10 - 14</t>
  </si>
  <si>
    <t>15 - 19</t>
  </si>
  <si>
    <t>20 - 24</t>
  </si>
  <si>
    <t>ESTABLECIMIENTO EDUCACIONAL</t>
  </si>
  <si>
    <t>SECCIÓN F: APOYO TELEFÓNICO DEL PROGRAMA DE ACOMPAÑAMIENTO PSICOSOCIAL EN APS</t>
  </si>
  <si>
    <t>TOTAL ACCIONES</t>
  </si>
  <si>
    <t>NÚMERO DE ACCIONES DE ACOMPAÑAMIENTO TELEFÓNICO</t>
  </si>
  <si>
    <t>ACCIONES TELEFÓNICAS REALIZADAS (LLAMADAS O MENSAJERÍA)</t>
  </si>
  <si>
    <t>FACILITADOR/A INTERCULTURAL/ AGENTE COMUNITARIO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</si>
</sst>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_)"/>
  </numFmts>
  <fonts count="17" x14ac:knownFonts="1">
    <font>
      <sz val="11"/>
      <color theme="1"/>
      <name val="Calibri"/>
      <family val="2"/>
      <scheme val="minor"/>
    </font>
    <font>
      <b/>
      <sz val="8"/>
      <name val="Verdana"/>
      <family val="2"/>
    </font>
    <font>
      <sz val="8"/>
      <name val="Verdana"/>
      <family val="2"/>
    </font>
    <font>
      <b/>
      <sz val="10"/>
      <name val="Verdana"/>
      <family val="2"/>
    </font>
    <font>
      <b/>
      <sz val="12"/>
      <name val="Verdana"/>
      <family val="2"/>
    </font>
    <font>
      <sz val="12"/>
      <name val="Verdana"/>
      <family val="2"/>
    </font>
    <font>
      <b/>
      <sz val="11"/>
      <name val="Verdana"/>
      <family val="2"/>
    </font>
    <font>
      <sz val="11"/>
      <name val="Verdana"/>
      <family val="2"/>
    </font>
    <font>
      <sz val="9"/>
      <name val="Verdana"/>
      <family val="2"/>
    </font>
    <font>
      <sz val="10"/>
      <name val="Verdana"/>
      <family val="2"/>
    </font>
    <font>
      <b/>
      <sz val="8"/>
      <color indexed="8"/>
      <name val="Verdana"/>
      <family val="2"/>
    </font>
    <font>
      <sz val="11"/>
      <color indexed="8"/>
      <name val="Verdana"/>
      <family val="2"/>
    </font>
    <font>
      <sz val="7"/>
      <name val="Verdana"/>
      <family val="2"/>
    </font>
    <font>
      <sz val="8"/>
      <color indexed="10"/>
      <name val="Verdana"/>
      <family val="2"/>
    </font>
    <font>
      <sz val="8"/>
      <color rgb="FFFF0000"/>
      <name val="Verdana"/>
      <family val="2"/>
    </font>
    <font>
      <sz val="8"/>
      <color indexed="8"/>
      <name val="Verdana"/>
      <family val="2"/>
    </font>
    <font>
      <b/>
      <sz val="11"/>
      <color indexed="8"/>
      <name val="Verdana"/>
      <family val="2"/>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theme="0" tint="-0.34998626667073579"/>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9"/>
      </left>
      <right style="thin">
        <color indexed="9"/>
      </right>
      <top style="thin">
        <color indexed="64"/>
      </top>
      <bottom/>
      <diagonal/>
    </border>
    <border>
      <left style="thin">
        <color indexed="9"/>
      </left>
      <right/>
      <top style="thin">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hair">
        <color indexed="64"/>
      </bottom>
      <diagonal/>
    </border>
  </borders>
  <cellStyleXfs count="1">
    <xf numFmtId="0" fontId="0" fillId="0" borderId="0"/>
  </cellStyleXfs>
  <cellXfs count="505">
    <xf numFmtId="0" fontId="0" fillId="0" borderId="0" xfId="0"/>
    <xf numFmtId="0" fontId="2" fillId="2" borderId="0" xfId="0" applyFont="1" applyFill="1" applyBorder="1" applyProtection="1"/>
    <xf numFmtId="0" fontId="2" fillId="2" borderId="0" xfId="0" applyFont="1" applyFill="1" applyProtection="1"/>
    <xf numFmtId="0" fontId="4" fillId="2" borderId="0" xfId="0" applyFont="1" applyFill="1" applyBorder="1" applyAlignment="1" applyProtection="1">
      <alignment horizontal="center"/>
    </xf>
    <xf numFmtId="0" fontId="5" fillId="2" borderId="0" xfId="0" applyNumberFormat="1" applyFont="1" applyFill="1" applyAlignment="1" applyProtection="1"/>
    <xf numFmtId="0" fontId="2" fillId="2" borderId="0" xfId="0" applyNumberFormat="1" applyFont="1" applyFill="1" applyAlignment="1" applyProtection="1"/>
    <xf numFmtId="0" fontId="2" fillId="2" borderId="0" xfId="0" applyNumberFormat="1" applyFont="1" applyFill="1" applyAlignment="1" applyProtection="1">
      <protection hidden="1"/>
    </xf>
    <xf numFmtId="0" fontId="6" fillId="2" borderId="0" xfId="0" applyFont="1" applyFill="1" applyAlignment="1" applyProtection="1"/>
    <xf numFmtId="0" fontId="7" fillId="2" borderId="0" xfId="0" applyFont="1" applyFill="1" applyAlignment="1" applyProtection="1"/>
    <xf numFmtId="0" fontId="7" fillId="2" borderId="0" xfId="0" applyFont="1" applyFill="1" applyBorder="1" applyAlignment="1" applyProtection="1"/>
    <xf numFmtId="0" fontId="7" fillId="2" borderId="0" xfId="0" applyFont="1" applyFill="1" applyBorder="1" applyProtection="1"/>
    <xf numFmtId="0" fontId="6" fillId="2" borderId="0" xfId="0" applyFont="1" applyFill="1" applyBorder="1" applyProtection="1"/>
    <xf numFmtId="0" fontId="8" fillId="2" borderId="0" xfId="0" applyNumberFormat="1" applyFont="1" applyFill="1" applyAlignment="1" applyProtection="1"/>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0" xfId="0" applyNumberFormat="1" applyFont="1" applyFill="1" applyAlignment="1" applyProtection="1">
      <protection hidden="1"/>
    </xf>
    <xf numFmtId="3" fontId="2" fillId="0" borderId="11" xfId="0" applyNumberFormat="1" applyFont="1" applyFill="1" applyBorder="1" applyAlignment="1" applyProtection="1">
      <alignment horizontal="right" vertical="center" wrapText="1"/>
    </xf>
    <xf numFmtId="3" fontId="2" fillId="3" borderId="12" xfId="0" applyNumberFormat="1" applyFont="1" applyFill="1" applyBorder="1" applyAlignment="1" applyProtection="1">
      <alignment horizontal="right"/>
      <protection locked="0"/>
    </xf>
    <xf numFmtId="3" fontId="2" fillId="3" borderId="13" xfId="0" applyNumberFormat="1" applyFont="1" applyFill="1" applyBorder="1" applyAlignment="1" applyProtection="1">
      <alignment horizontal="right"/>
      <protection locked="0"/>
    </xf>
    <xf numFmtId="3" fontId="2" fillId="3" borderId="14" xfId="0" applyNumberFormat="1" applyFont="1" applyFill="1" applyBorder="1" applyAlignment="1" applyProtection="1">
      <alignment horizontal="right"/>
      <protection locked="0"/>
    </xf>
    <xf numFmtId="3" fontId="2" fillId="3" borderId="15" xfId="0" applyNumberFormat="1" applyFont="1" applyFill="1" applyBorder="1" applyAlignment="1" applyProtection="1">
      <alignment horizontal="right"/>
      <protection locked="0"/>
    </xf>
    <xf numFmtId="3" fontId="2" fillId="4" borderId="16" xfId="0" applyNumberFormat="1" applyFont="1" applyFill="1" applyBorder="1" applyAlignment="1" applyProtection="1">
      <alignment horizontal="right"/>
    </xf>
    <xf numFmtId="0" fontId="2" fillId="0" borderId="0" xfId="0" applyFont="1" applyFill="1" applyProtection="1"/>
    <xf numFmtId="0" fontId="2" fillId="0" borderId="0" xfId="0" applyNumberFormat="1" applyFont="1" applyFill="1" applyAlignment="1" applyProtection="1"/>
    <xf numFmtId="3" fontId="2" fillId="3" borderId="19" xfId="0" applyNumberFormat="1" applyFont="1" applyFill="1" applyBorder="1" applyAlignment="1" applyProtection="1">
      <alignment horizontal="right"/>
      <protection locked="0"/>
    </xf>
    <xf numFmtId="3" fontId="2" fillId="3" borderId="20" xfId="0" applyNumberFormat="1" applyFont="1" applyFill="1" applyBorder="1" applyAlignment="1" applyProtection="1">
      <alignment horizontal="right"/>
      <protection locked="0"/>
    </xf>
    <xf numFmtId="3" fontId="2" fillId="3" borderId="21" xfId="0" applyNumberFormat="1" applyFont="1" applyFill="1" applyBorder="1" applyAlignment="1" applyProtection="1">
      <alignment horizontal="right"/>
      <protection locked="0"/>
    </xf>
    <xf numFmtId="3" fontId="2" fillId="3" borderId="22" xfId="0" applyNumberFormat="1" applyFont="1" applyFill="1" applyBorder="1" applyAlignment="1" applyProtection="1">
      <alignment horizontal="right"/>
      <protection locked="0"/>
    </xf>
    <xf numFmtId="3" fontId="2" fillId="3" borderId="23" xfId="0" applyNumberFormat="1" applyFont="1" applyFill="1" applyBorder="1" applyAlignment="1" applyProtection="1">
      <alignment horizontal="right"/>
      <protection locked="0"/>
    </xf>
    <xf numFmtId="3" fontId="2" fillId="4" borderId="24" xfId="0" applyNumberFormat="1" applyFont="1" applyFill="1" applyBorder="1" applyAlignment="1" applyProtection="1">
      <alignment horizontal="right"/>
    </xf>
    <xf numFmtId="3" fontId="2" fillId="3" borderId="24" xfId="0" applyNumberFormat="1" applyFont="1" applyFill="1" applyBorder="1" applyAlignment="1" applyProtection="1">
      <alignment horizontal="right"/>
      <protection locked="0"/>
    </xf>
    <xf numFmtId="0" fontId="1" fillId="2" borderId="0" xfId="0" applyNumberFormat="1" applyFont="1" applyFill="1" applyAlignment="1" applyProtection="1"/>
    <xf numFmtId="0" fontId="2" fillId="5" borderId="0" xfId="0" applyFont="1" applyFill="1" applyProtection="1"/>
    <xf numFmtId="0" fontId="2" fillId="5" borderId="0" xfId="0" applyFont="1" applyFill="1" applyAlignment="1" applyProtection="1">
      <alignment wrapText="1"/>
    </xf>
    <xf numFmtId="0" fontId="2" fillId="6" borderId="0" xfId="0" applyFont="1" applyFill="1" applyProtection="1"/>
    <xf numFmtId="3" fontId="2" fillId="3" borderId="27" xfId="0" applyNumberFormat="1" applyFont="1" applyFill="1" applyBorder="1" applyAlignment="1" applyProtection="1">
      <alignment horizontal="right"/>
      <protection locked="0"/>
    </xf>
    <xf numFmtId="3" fontId="2" fillId="3" borderId="28" xfId="0" applyNumberFormat="1" applyFont="1" applyFill="1" applyBorder="1" applyAlignment="1" applyProtection="1">
      <protection locked="0"/>
    </xf>
    <xf numFmtId="3" fontId="2" fillId="3" borderId="29" xfId="0" applyNumberFormat="1" applyFont="1" applyFill="1" applyBorder="1" applyAlignment="1" applyProtection="1">
      <protection locked="0"/>
    </xf>
    <xf numFmtId="3" fontId="2" fillId="3" borderId="22" xfId="0" applyNumberFormat="1" applyFont="1" applyFill="1" applyBorder="1" applyAlignment="1" applyProtection="1">
      <protection locked="0"/>
    </xf>
    <xf numFmtId="3" fontId="2" fillId="3" borderId="30" xfId="0" applyNumberFormat="1" applyFont="1" applyFill="1" applyBorder="1" applyAlignment="1" applyProtection="1">
      <protection locked="0"/>
    </xf>
    <xf numFmtId="3" fontId="2" fillId="3" borderId="31" xfId="0" applyNumberFormat="1" applyFont="1" applyFill="1" applyBorder="1" applyAlignment="1" applyProtection="1">
      <protection locked="0"/>
    </xf>
    <xf numFmtId="3" fontId="2" fillId="3" borderId="19" xfId="0" applyNumberFormat="1" applyFont="1" applyFill="1" applyBorder="1" applyAlignment="1" applyProtection="1">
      <protection locked="0"/>
    </xf>
    <xf numFmtId="3" fontId="2" fillId="3" borderId="34" xfId="0" applyNumberFormat="1" applyFont="1" applyFill="1" applyBorder="1" applyAlignment="1" applyProtection="1">
      <alignment horizontal="right"/>
      <protection locked="0"/>
    </xf>
    <xf numFmtId="3" fontId="2" fillId="3" borderId="35" xfId="0" applyNumberFormat="1" applyFont="1" applyFill="1" applyBorder="1" applyAlignment="1" applyProtection="1">
      <alignment horizontal="right"/>
      <protection locked="0"/>
    </xf>
    <xf numFmtId="3" fontId="2" fillId="3" borderId="36" xfId="0" applyNumberFormat="1" applyFont="1" applyFill="1" applyBorder="1" applyAlignment="1" applyProtection="1">
      <alignment horizontal="right"/>
      <protection locked="0"/>
    </xf>
    <xf numFmtId="3" fontId="2" fillId="3" borderId="37" xfId="0" applyNumberFormat="1" applyFont="1" applyFill="1" applyBorder="1" applyAlignment="1" applyProtection="1">
      <alignment horizontal="right"/>
      <protection locked="0"/>
    </xf>
    <xf numFmtId="3" fontId="2" fillId="3" borderId="38" xfId="0" applyNumberFormat="1" applyFont="1" applyFill="1" applyBorder="1" applyAlignment="1" applyProtection="1">
      <alignment horizontal="right"/>
      <protection locked="0"/>
    </xf>
    <xf numFmtId="3" fontId="2" fillId="4" borderId="39" xfId="0" applyNumberFormat="1" applyFont="1" applyFill="1" applyBorder="1" applyAlignment="1" applyProtection="1">
      <alignment horizontal="right"/>
    </xf>
    <xf numFmtId="0" fontId="6" fillId="2" borderId="2" xfId="0" applyFont="1" applyFill="1" applyBorder="1" applyAlignment="1" applyProtection="1">
      <alignment horizontal="left"/>
    </xf>
    <xf numFmtId="0" fontId="2" fillId="2" borderId="2" xfId="0" applyFont="1" applyFill="1" applyBorder="1" applyAlignment="1" applyProtection="1">
      <alignment horizontal="left" vertical="center"/>
    </xf>
    <xf numFmtId="164" fontId="2" fillId="2" borderId="2" xfId="0" applyNumberFormat="1" applyFont="1" applyFill="1" applyBorder="1" applyAlignment="1" applyProtection="1"/>
    <xf numFmtId="41" fontId="2" fillId="2" borderId="2" xfId="0" applyNumberFormat="1" applyFont="1" applyFill="1" applyBorder="1" applyAlignment="1" applyProtection="1"/>
    <xf numFmtId="41" fontId="2" fillId="2" borderId="40" xfId="0" applyNumberFormat="1" applyFont="1" applyFill="1" applyBorder="1" applyAlignment="1" applyProtection="1"/>
    <xf numFmtId="164" fontId="2" fillId="2" borderId="0" xfId="0" applyNumberFormat="1" applyFont="1" applyFill="1" applyBorder="1" applyAlignment="1" applyProtection="1"/>
    <xf numFmtId="0" fontId="2"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3" fontId="2" fillId="2" borderId="44" xfId="0" applyNumberFormat="1" applyFont="1" applyFill="1" applyBorder="1" applyAlignment="1" applyProtection="1"/>
    <xf numFmtId="3" fontId="2" fillId="3" borderId="46" xfId="0" applyNumberFormat="1" applyFont="1" applyFill="1" applyBorder="1" applyAlignment="1" applyProtection="1">
      <protection locked="0"/>
    </xf>
    <xf numFmtId="3" fontId="2" fillId="3" borderId="47" xfId="0" applyNumberFormat="1" applyFont="1" applyFill="1" applyBorder="1" applyAlignment="1" applyProtection="1">
      <protection locked="0"/>
    </xf>
    <xf numFmtId="3" fontId="2" fillId="3" borderId="48" xfId="0" applyNumberFormat="1" applyFont="1" applyFill="1" applyBorder="1" applyAlignment="1" applyProtection="1">
      <protection locked="0"/>
    </xf>
    <xf numFmtId="3" fontId="2" fillId="4" borderId="49" xfId="0" applyNumberFormat="1" applyFont="1" applyFill="1" applyBorder="1" applyAlignment="1" applyProtection="1"/>
    <xf numFmtId="3" fontId="2" fillId="2" borderId="17" xfId="0" applyNumberFormat="1" applyFont="1" applyFill="1" applyBorder="1" applyAlignment="1" applyProtection="1"/>
    <xf numFmtId="3" fontId="2" fillId="3" borderId="20" xfId="0" applyNumberFormat="1" applyFont="1" applyFill="1" applyBorder="1" applyAlignment="1" applyProtection="1">
      <protection locked="0"/>
    </xf>
    <xf numFmtId="3" fontId="2" fillId="3" borderId="21" xfId="0" applyNumberFormat="1" applyFont="1" applyFill="1" applyBorder="1" applyAlignment="1" applyProtection="1">
      <protection locked="0"/>
    </xf>
    <xf numFmtId="3" fontId="2" fillId="4" borderId="11" xfId="0" applyNumberFormat="1" applyFont="1" applyFill="1" applyBorder="1" applyAlignment="1" applyProtection="1"/>
    <xf numFmtId="3" fontId="2" fillId="4" borderId="50" xfId="0" applyNumberFormat="1" applyFont="1" applyFill="1" applyBorder="1" applyAlignment="1" applyProtection="1"/>
    <xf numFmtId="0" fontId="2" fillId="0" borderId="49" xfId="0" applyFont="1" applyFill="1" applyBorder="1" applyAlignment="1" applyProtection="1">
      <alignment vertical="center" wrapText="1"/>
    </xf>
    <xf numFmtId="0" fontId="2" fillId="0" borderId="51" xfId="0" applyFont="1" applyFill="1" applyBorder="1" applyAlignment="1" applyProtection="1">
      <alignment vertical="center" wrapText="1"/>
    </xf>
    <xf numFmtId="3" fontId="2" fillId="3" borderId="34" xfId="0" applyNumberFormat="1" applyFont="1" applyFill="1" applyBorder="1" applyAlignment="1" applyProtection="1">
      <protection locked="0"/>
    </xf>
    <xf numFmtId="3" fontId="2" fillId="3" borderId="35" xfId="0" applyNumberFormat="1" applyFont="1" applyFill="1" applyBorder="1" applyAlignment="1" applyProtection="1">
      <protection locked="0"/>
    </xf>
    <xf numFmtId="3" fontId="2" fillId="3" borderId="52" xfId="0" applyNumberFormat="1" applyFont="1" applyFill="1" applyBorder="1" applyAlignment="1" applyProtection="1">
      <protection locked="0"/>
    </xf>
    <xf numFmtId="3" fontId="2" fillId="4" borderId="51" xfId="0" applyNumberFormat="1" applyFont="1" applyFill="1" applyBorder="1" applyAlignment="1" applyProtection="1"/>
    <xf numFmtId="3" fontId="2" fillId="3" borderId="49" xfId="0" applyNumberFormat="1" applyFont="1" applyFill="1" applyBorder="1" applyAlignment="1" applyProtection="1">
      <protection locked="0"/>
    </xf>
    <xf numFmtId="3" fontId="2" fillId="3" borderId="11" xfId="0" applyNumberFormat="1" applyFont="1" applyFill="1" applyBorder="1" applyAlignment="1" applyProtection="1">
      <protection locked="0"/>
    </xf>
    <xf numFmtId="0" fontId="2" fillId="2" borderId="57" xfId="0" applyFont="1" applyFill="1" applyBorder="1" applyAlignment="1" applyProtection="1">
      <alignment vertical="center"/>
    </xf>
    <xf numFmtId="0" fontId="2" fillId="2" borderId="57" xfId="0" applyFont="1" applyFill="1" applyBorder="1" applyAlignment="1" applyProtection="1">
      <alignment horizontal="center"/>
    </xf>
    <xf numFmtId="164" fontId="8" fillId="2" borderId="57" xfId="0" applyNumberFormat="1" applyFont="1" applyFill="1" applyBorder="1" applyAlignment="1" applyProtection="1"/>
    <xf numFmtId="164" fontId="8" fillId="2" borderId="0" xfId="0" applyNumberFormat="1" applyFont="1" applyFill="1" applyBorder="1" applyAlignment="1" applyProtection="1"/>
    <xf numFmtId="0" fontId="8" fillId="2" borderId="0" xfId="0" applyNumberFormat="1" applyFont="1" applyFill="1" applyBorder="1" applyAlignment="1" applyProtection="1"/>
    <xf numFmtId="0" fontId="3" fillId="2" borderId="40" xfId="0" applyFont="1" applyFill="1" applyBorder="1" applyAlignment="1" applyProtection="1"/>
    <xf numFmtId="0" fontId="3" fillId="2" borderId="0" xfId="0" applyFont="1" applyFill="1" applyBorder="1" applyAlignment="1" applyProtection="1"/>
    <xf numFmtId="0" fontId="2" fillId="0" borderId="55" xfId="0" applyFont="1" applyFill="1" applyBorder="1" applyAlignment="1" applyProtection="1">
      <alignment horizontal="center" vertical="center" wrapText="1"/>
    </xf>
    <xf numFmtId="0" fontId="8" fillId="2" borderId="0" xfId="0" applyFont="1" applyFill="1" applyBorder="1" applyProtection="1"/>
    <xf numFmtId="0" fontId="9" fillId="2" borderId="0" xfId="0" applyFont="1" applyFill="1" applyBorder="1" applyProtection="1"/>
    <xf numFmtId="3" fontId="2" fillId="2" borderId="49" xfId="0" applyNumberFormat="1" applyFont="1" applyFill="1" applyBorder="1" applyAlignment="1" applyProtection="1"/>
    <xf numFmtId="3" fontId="2" fillId="3" borderId="46" xfId="0" applyNumberFormat="1" applyFont="1" applyFill="1" applyBorder="1" applyProtection="1">
      <protection locked="0"/>
    </xf>
    <xf numFmtId="3" fontId="2" fillId="3" borderId="48" xfId="0" applyNumberFormat="1" applyFont="1" applyFill="1" applyBorder="1" applyProtection="1">
      <protection locked="0"/>
    </xf>
    <xf numFmtId="3" fontId="2" fillId="4" borderId="16" xfId="0" applyNumberFormat="1" applyFont="1" applyFill="1" applyBorder="1" applyProtection="1"/>
    <xf numFmtId="0" fontId="9" fillId="2" borderId="0" xfId="0" applyFont="1" applyFill="1" applyProtection="1"/>
    <xf numFmtId="3" fontId="2" fillId="2" borderId="60" xfId="0" applyNumberFormat="1" applyFont="1" applyFill="1" applyBorder="1" applyAlignment="1" applyProtection="1"/>
    <xf numFmtId="3" fontId="2" fillId="3" borderId="61" xfId="0" applyNumberFormat="1" applyFont="1" applyFill="1" applyBorder="1" applyProtection="1">
      <protection locked="0"/>
    </xf>
    <xf numFmtId="3" fontId="2" fillId="3" borderId="62" xfId="0" applyNumberFormat="1" applyFont="1" applyFill="1" applyBorder="1" applyProtection="1">
      <protection locked="0"/>
    </xf>
    <xf numFmtId="3" fontId="2" fillId="4" borderId="63" xfId="0" applyNumberFormat="1" applyFont="1" applyFill="1" applyBorder="1" applyProtection="1"/>
    <xf numFmtId="0" fontId="2" fillId="0" borderId="45" xfId="0" applyFont="1" applyFill="1" applyBorder="1" applyAlignment="1" applyProtection="1">
      <alignment vertical="center" wrapText="1"/>
    </xf>
    <xf numFmtId="3" fontId="2" fillId="3" borderId="16" xfId="0" applyNumberFormat="1" applyFont="1" applyFill="1" applyBorder="1" applyProtection="1">
      <protection locked="0"/>
    </xf>
    <xf numFmtId="0" fontId="2" fillId="0" borderId="65" xfId="0" applyFont="1" applyFill="1" applyBorder="1" applyAlignment="1" applyProtection="1">
      <alignment vertical="center" wrapText="1"/>
    </xf>
    <xf numFmtId="3" fontId="2" fillId="2" borderId="51" xfId="0" applyNumberFormat="1" applyFont="1" applyFill="1" applyBorder="1" applyAlignment="1" applyProtection="1"/>
    <xf numFmtId="3" fontId="2" fillId="3" borderId="34" xfId="0" applyNumberFormat="1" applyFont="1" applyFill="1" applyBorder="1" applyProtection="1">
      <protection locked="0"/>
    </xf>
    <xf numFmtId="3" fontId="2" fillId="3" borderId="36" xfId="0" applyNumberFormat="1" applyFont="1" applyFill="1" applyBorder="1" applyProtection="1">
      <protection locked="0"/>
    </xf>
    <xf numFmtId="3" fontId="2" fillId="3" borderId="39" xfId="0" applyNumberFormat="1" applyFont="1" applyFill="1" applyBorder="1" applyProtection="1">
      <protection locked="0"/>
    </xf>
    <xf numFmtId="3" fontId="2" fillId="3" borderId="66" xfId="0" applyNumberFormat="1" applyFont="1" applyFill="1" applyBorder="1" applyProtection="1">
      <protection locked="0"/>
    </xf>
    <xf numFmtId="3" fontId="2" fillId="2" borderId="11" xfId="0" applyNumberFormat="1" applyFont="1" applyFill="1" applyBorder="1" applyAlignment="1" applyProtection="1"/>
    <xf numFmtId="3" fontId="2" fillId="3" borderId="19" xfId="0" applyNumberFormat="1" applyFont="1" applyFill="1" applyBorder="1" applyProtection="1">
      <protection locked="0"/>
    </xf>
    <xf numFmtId="3" fontId="2" fillId="3" borderId="18" xfId="0" applyNumberFormat="1" applyFont="1" applyFill="1" applyBorder="1" applyProtection="1">
      <protection locked="0"/>
    </xf>
    <xf numFmtId="3" fontId="2" fillId="3" borderId="24" xfId="0" applyNumberFormat="1" applyFont="1" applyFill="1" applyBorder="1" applyProtection="1">
      <protection locked="0"/>
    </xf>
    <xf numFmtId="3" fontId="2" fillId="3" borderId="24" xfId="0" applyNumberFormat="1" applyFont="1" applyFill="1" applyBorder="1" applyAlignment="1" applyProtection="1">
      <protection locked="0"/>
    </xf>
    <xf numFmtId="3" fontId="2" fillId="3" borderId="45" xfId="0" applyNumberFormat="1" applyFont="1" applyFill="1" applyBorder="1" applyAlignment="1" applyProtection="1">
      <protection locked="0"/>
    </xf>
    <xf numFmtId="3" fontId="2" fillId="2" borderId="32" xfId="0" applyNumberFormat="1" applyFont="1" applyFill="1" applyBorder="1" applyAlignment="1" applyProtection="1"/>
    <xf numFmtId="3" fontId="2" fillId="3" borderId="51" xfId="0" applyNumberFormat="1" applyFont="1" applyFill="1" applyBorder="1" applyAlignment="1" applyProtection="1">
      <protection locked="0"/>
    </xf>
    <xf numFmtId="3" fontId="2" fillId="3" borderId="65" xfId="0" applyNumberFormat="1" applyFont="1" applyFill="1" applyBorder="1" applyAlignment="1" applyProtection="1">
      <protection locked="0"/>
    </xf>
    <xf numFmtId="0" fontId="2" fillId="0" borderId="0" xfId="0" applyNumberFormat="1" applyFont="1" applyFill="1" applyBorder="1" applyAlignment="1" applyProtection="1"/>
    <xf numFmtId="0" fontId="8" fillId="0" borderId="0" xfId="0" applyNumberFormat="1" applyFont="1" applyFill="1" applyBorder="1" applyAlignment="1" applyProtection="1"/>
    <xf numFmtId="0" fontId="2" fillId="0" borderId="0" xfId="0" applyNumberFormat="1" applyFont="1" applyFill="1" applyBorder="1" applyAlignment="1" applyProtection="1">
      <protection hidden="1"/>
    </xf>
    <xf numFmtId="3" fontId="8" fillId="6" borderId="0" xfId="0" applyNumberFormat="1" applyFont="1" applyFill="1" applyBorder="1" applyAlignment="1" applyProtection="1"/>
    <xf numFmtId="0" fontId="2" fillId="6" borderId="0" xfId="0" applyNumberFormat="1" applyFont="1" applyFill="1" applyBorder="1" applyAlignment="1" applyProtection="1">
      <protection hidden="1"/>
    </xf>
    <xf numFmtId="0" fontId="2" fillId="2" borderId="6"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3" fontId="2" fillId="4" borderId="18" xfId="0" applyNumberFormat="1" applyFont="1" applyFill="1" applyBorder="1" applyAlignment="1" applyProtection="1"/>
    <xf numFmtId="3" fontId="2" fillId="4" borderId="33" xfId="0" applyNumberFormat="1" applyFont="1" applyFill="1" applyBorder="1" applyAlignment="1" applyProtection="1"/>
    <xf numFmtId="3" fontId="2" fillId="4" borderId="39" xfId="0" applyNumberFormat="1" applyFont="1" applyFill="1" applyBorder="1" applyAlignment="1" applyProtection="1"/>
    <xf numFmtId="0" fontId="4" fillId="2" borderId="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11" xfId="0" applyFont="1" applyFill="1" applyBorder="1" applyAlignment="1" applyProtection="1">
      <alignment vertical="center" wrapText="1"/>
    </xf>
    <xf numFmtId="0" fontId="2" fillId="0" borderId="11" xfId="0" applyFont="1" applyFill="1" applyBorder="1" applyAlignment="1" applyProtection="1">
      <alignment vertical="center" wrapText="1"/>
    </xf>
    <xf numFmtId="0" fontId="2" fillId="0" borderId="3"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10" fillId="2" borderId="0" xfId="0" applyFont="1" applyFill="1"/>
    <xf numFmtId="0" fontId="11" fillId="2" borderId="0" xfId="0" applyFont="1" applyFill="1"/>
    <xf numFmtId="0" fontId="11" fillId="2" borderId="0" xfId="0" applyFont="1" applyFill="1" applyProtection="1">
      <protection locked="0"/>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center"/>
    </xf>
    <xf numFmtId="0" fontId="2" fillId="0" borderId="2"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3" fontId="2" fillId="0" borderId="11" xfId="0" applyNumberFormat="1" applyFont="1" applyFill="1" applyBorder="1" applyAlignment="1" applyProtection="1">
      <alignment horizontal="right" vertical="center" wrapText="1"/>
      <protection locked="0"/>
    </xf>
    <xf numFmtId="3" fontId="2" fillId="3" borderId="47" xfId="0" applyNumberFormat="1" applyFont="1" applyFill="1" applyBorder="1" applyAlignment="1" applyProtection="1">
      <alignment horizontal="right"/>
      <protection locked="0"/>
    </xf>
    <xf numFmtId="3" fontId="2" fillId="3" borderId="10" xfId="0" applyNumberFormat="1" applyFont="1" applyFill="1" applyBorder="1" applyAlignment="1" applyProtection="1">
      <alignment horizontal="right"/>
      <protection locked="0"/>
    </xf>
    <xf numFmtId="0" fontId="13" fillId="2" borderId="0" xfId="0" applyFont="1" applyFill="1" applyProtection="1">
      <protection locked="0"/>
    </xf>
    <xf numFmtId="3" fontId="2" fillId="3" borderId="18" xfId="0" applyNumberFormat="1" applyFont="1" applyFill="1" applyBorder="1" applyAlignment="1" applyProtection="1">
      <alignment horizontal="right"/>
      <protection locked="0"/>
    </xf>
    <xf numFmtId="3" fontId="2" fillId="3" borderId="54" xfId="0" applyNumberFormat="1" applyFont="1" applyFill="1" applyBorder="1" applyAlignment="1" applyProtection="1">
      <protection locked="0"/>
    </xf>
    <xf numFmtId="3" fontId="2" fillId="3" borderId="33" xfId="0" applyNumberFormat="1" applyFont="1" applyFill="1" applyBorder="1" applyAlignment="1" applyProtection="1">
      <alignment horizontal="right"/>
      <protection locked="0"/>
    </xf>
    <xf numFmtId="3" fontId="2" fillId="3" borderId="39" xfId="0" applyNumberFormat="1" applyFont="1" applyFill="1" applyBorder="1" applyAlignment="1" applyProtection="1">
      <alignment horizontal="right"/>
      <protection locked="0"/>
    </xf>
    <xf numFmtId="3" fontId="2" fillId="2" borderId="44" xfId="0" applyNumberFormat="1" applyFont="1" applyFill="1" applyBorder="1" applyAlignment="1" applyProtection="1">
      <alignment horizontal="right"/>
      <protection locked="0"/>
    </xf>
    <xf numFmtId="0" fontId="8" fillId="2" borderId="0" xfId="0" applyNumberFormat="1" applyFont="1" applyFill="1" applyAlignment="1" applyProtection="1">
      <protection locked="0"/>
    </xf>
    <xf numFmtId="3" fontId="2" fillId="2" borderId="17" xfId="0" applyNumberFormat="1" applyFont="1" applyFill="1" applyBorder="1" applyAlignment="1" applyProtection="1">
      <alignment horizontal="right"/>
      <protection locked="0"/>
    </xf>
    <xf numFmtId="3" fontId="2" fillId="0" borderId="49" xfId="0" applyNumberFormat="1" applyFont="1" applyFill="1" applyBorder="1" applyAlignment="1" applyProtection="1">
      <alignment horizontal="right" vertical="center" wrapText="1"/>
      <protection locked="0"/>
    </xf>
    <xf numFmtId="3" fontId="2" fillId="3" borderId="73" xfId="0" applyNumberFormat="1" applyFont="1" applyFill="1" applyBorder="1" applyAlignment="1" applyProtection="1">
      <protection locked="0"/>
    </xf>
    <xf numFmtId="3" fontId="2" fillId="0" borderId="51" xfId="0" applyNumberFormat="1" applyFont="1" applyFill="1" applyBorder="1" applyAlignment="1" applyProtection="1">
      <alignment horizontal="right" vertical="center" wrapText="1"/>
      <protection locked="0"/>
    </xf>
    <xf numFmtId="3" fontId="2" fillId="0" borderId="55" xfId="0" applyNumberFormat="1" applyFont="1" applyFill="1" applyBorder="1" applyAlignment="1" applyProtection="1">
      <alignment horizontal="right"/>
      <protection locked="0"/>
    </xf>
    <xf numFmtId="3" fontId="2" fillId="0" borderId="4" xfId="0" applyNumberFormat="1" applyFont="1" applyFill="1" applyBorder="1" applyAlignment="1" applyProtection="1">
      <alignment horizontal="right"/>
      <protection locked="0"/>
    </xf>
    <xf numFmtId="3" fontId="2" fillId="0" borderId="56" xfId="0" applyNumberFormat="1" applyFont="1" applyFill="1" applyBorder="1" applyAlignment="1" applyProtection="1">
      <alignment horizontal="right"/>
      <protection locked="0"/>
    </xf>
    <xf numFmtId="3" fontId="2" fillId="0" borderId="3" xfId="0" applyNumberFormat="1" applyFont="1" applyFill="1" applyBorder="1" applyAlignment="1" applyProtection="1">
      <alignment horizontal="right"/>
      <protection locked="0"/>
    </xf>
    <xf numFmtId="0" fontId="6" fillId="2" borderId="40" xfId="0" applyFont="1" applyFill="1" applyBorder="1" applyAlignment="1" applyProtection="1"/>
    <xf numFmtId="3" fontId="2" fillId="2" borderId="49" xfId="0" applyNumberFormat="1" applyFont="1" applyFill="1" applyBorder="1" applyAlignment="1" applyProtection="1">
      <protection locked="0"/>
    </xf>
    <xf numFmtId="0" fontId="14" fillId="2" borderId="0" xfId="0" applyFont="1" applyFill="1" applyBorder="1" applyProtection="1">
      <protection locked="0"/>
    </xf>
    <xf numFmtId="3" fontId="2" fillId="2" borderId="60" xfId="0" applyNumberFormat="1" applyFont="1" applyFill="1" applyBorder="1" applyAlignment="1" applyProtection="1">
      <protection locked="0"/>
    </xf>
    <xf numFmtId="0" fontId="14" fillId="2" borderId="0" xfId="0" applyFont="1" applyFill="1" applyAlignment="1" applyProtection="1">
      <alignment vertical="center"/>
      <protection locked="0"/>
    </xf>
    <xf numFmtId="3" fontId="2" fillId="2" borderId="51" xfId="0" applyNumberFormat="1" applyFont="1" applyFill="1" applyBorder="1" applyAlignment="1" applyProtection="1">
      <protection locked="0"/>
    </xf>
    <xf numFmtId="3" fontId="2" fillId="2" borderId="11" xfId="0" applyNumberFormat="1" applyFont="1" applyFill="1" applyBorder="1" applyAlignment="1" applyProtection="1">
      <protection locked="0"/>
    </xf>
    <xf numFmtId="3" fontId="8" fillId="0" borderId="11" xfId="0" applyNumberFormat="1" applyFont="1" applyFill="1" applyBorder="1" applyAlignment="1" applyProtection="1">
      <alignment vertical="center" wrapText="1"/>
      <protection locked="0"/>
    </xf>
    <xf numFmtId="3" fontId="8" fillId="0" borderId="51" xfId="0" applyNumberFormat="1" applyFont="1" applyFill="1" applyBorder="1" applyAlignment="1" applyProtection="1">
      <alignment vertical="center" wrapText="1"/>
      <protection locked="0"/>
    </xf>
    <xf numFmtId="0" fontId="14" fillId="2" borderId="0" xfId="0" applyFont="1" applyFill="1" applyProtection="1">
      <protection locked="0"/>
    </xf>
    <xf numFmtId="41" fontId="9" fillId="2" borderId="40" xfId="0" applyNumberFormat="1" applyFont="1" applyFill="1" applyBorder="1" applyAlignment="1" applyProtection="1"/>
    <xf numFmtId="0" fontId="2" fillId="0" borderId="56" xfId="0" applyFont="1" applyFill="1" applyBorder="1" applyAlignment="1" applyProtection="1">
      <alignment horizontal="center" vertical="center" wrapText="1"/>
    </xf>
    <xf numFmtId="3" fontId="2" fillId="2" borderId="44" xfId="0" applyNumberFormat="1" applyFont="1" applyFill="1" applyBorder="1" applyAlignment="1" applyProtection="1">
      <protection locked="0"/>
    </xf>
    <xf numFmtId="3" fontId="2" fillId="3" borderId="58" xfId="0" applyNumberFormat="1" applyFont="1" applyFill="1" applyBorder="1" applyAlignment="1" applyProtection="1">
      <protection locked="0"/>
    </xf>
    <xf numFmtId="3" fontId="2" fillId="3" borderId="44" xfId="0" applyNumberFormat="1" applyFont="1" applyFill="1" applyBorder="1" applyAlignment="1" applyProtection="1">
      <protection locked="0"/>
    </xf>
    <xf numFmtId="3" fontId="2" fillId="3" borderId="16" xfId="0" applyNumberFormat="1" applyFont="1" applyFill="1" applyBorder="1" applyAlignment="1" applyProtection="1">
      <protection locked="0"/>
    </xf>
    <xf numFmtId="3" fontId="2" fillId="2" borderId="17" xfId="0" applyNumberFormat="1" applyFont="1" applyFill="1" applyBorder="1" applyAlignment="1" applyProtection="1">
      <protection locked="0"/>
    </xf>
    <xf numFmtId="3" fontId="2" fillId="3" borderId="72" xfId="0" applyNumberFormat="1" applyFont="1" applyFill="1" applyBorder="1" applyAlignment="1" applyProtection="1">
      <protection locked="0"/>
    </xf>
    <xf numFmtId="3" fontId="2" fillId="3" borderId="17" xfId="0" applyNumberFormat="1" applyFont="1" applyFill="1" applyBorder="1" applyAlignment="1" applyProtection="1">
      <protection locked="0"/>
    </xf>
    <xf numFmtId="3" fontId="2" fillId="2" borderId="32" xfId="0" applyNumberFormat="1" applyFont="1" applyFill="1" applyBorder="1" applyAlignment="1" applyProtection="1">
      <protection locked="0"/>
    </xf>
    <xf numFmtId="3" fontId="2" fillId="3" borderId="59" xfId="0" applyNumberFormat="1" applyFont="1" applyFill="1" applyBorder="1" applyAlignment="1" applyProtection="1">
      <protection locked="0"/>
    </xf>
    <xf numFmtId="3" fontId="2" fillId="3" borderId="32" xfId="0" applyNumberFormat="1" applyFont="1" applyFill="1" applyBorder="1" applyAlignment="1" applyProtection="1">
      <protection locked="0"/>
    </xf>
    <xf numFmtId="3" fontId="2" fillId="3" borderId="39" xfId="0" applyNumberFormat="1" applyFont="1" applyFill="1" applyBorder="1" applyAlignment="1" applyProtection="1">
      <protection locked="0"/>
    </xf>
    <xf numFmtId="0" fontId="15" fillId="0" borderId="0" xfId="0" applyFont="1"/>
    <xf numFmtId="0" fontId="16" fillId="0" borderId="0" xfId="0" applyFont="1" applyFill="1"/>
    <xf numFmtId="0" fontId="11" fillId="0" borderId="0" xfId="0" applyFont="1"/>
    <xf numFmtId="0" fontId="3" fillId="2" borderId="0" xfId="0" applyNumberFormat="1" applyFont="1" applyFill="1" applyAlignment="1" applyProtection="1">
      <protection hidden="1"/>
    </xf>
    <xf numFmtId="0" fontId="2" fillId="0" borderId="55" xfId="0" applyNumberFormat="1" applyFont="1" applyFill="1" applyBorder="1" applyAlignment="1" applyProtection="1">
      <alignment horizontal="center" vertical="center" wrapText="1"/>
    </xf>
    <xf numFmtId="49" fontId="2" fillId="0" borderId="7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6" xfId="0" applyNumberFormat="1" applyFont="1" applyFill="1" applyBorder="1" applyAlignment="1" applyProtection="1">
      <alignment horizontal="center" vertical="center" wrapText="1"/>
    </xf>
    <xf numFmtId="0" fontId="15" fillId="0" borderId="67" xfId="0" applyFont="1" applyBorder="1"/>
    <xf numFmtId="3" fontId="15" fillId="0" borderId="0" xfId="0" applyNumberFormat="1" applyFont="1" applyProtection="1">
      <protection locked="0"/>
    </xf>
    <xf numFmtId="3" fontId="2" fillId="3" borderId="75" xfId="0" applyNumberFormat="1" applyFont="1" applyFill="1" applyBorder="1" applyAlignment="1" applyProtection="1">
      <protection locked="0"/>
    </xf>
    <xf numFmtId="0" fontId="2" fillId="0" borderId="51" xfId="0" applyNumberFormat="1" applyFont="1" applyFill="1" applyBorder="1" applyAlignment="1" applyProtection="1">
      <alignment vertical="center" wrapText="1"/>
      <protection hidden="1"/>
    </xf>
    <xf numFmtId="3" fontId="15" fillId="0" borderId="60" xfId="0" applyNumberFormat="1" applyFont="1" applyBorder="1" applyProtection="1">
      <protection locked="0"/>
    </xf>
    <xf numFmtId="0" fontId="15" fillId="0" borderId="2" xfId="0" applyFont="1" applyBorder="1" applyAlignment="1">
      <alignment wrapText="1"/>
    </xf>
    <xf numFmtId="3" fontId="2" fillId="2" borderId="3" xfId="0" applyNumberFormat="1" applyFont="1" applyFill="1" applyBorder="1" applyAlignment="1" applyProtection="1">
      <protection locked="0"/>
    </xf>
    <xf numFmtId="3" fontId="2" fillId="3" borderId="55" xfId="0" applyNumberFormat="1" applyFont="1" applyFill="1" applyBorder="1" applyAlignment="1" applyProtection="1">
      <protection locked="0"/>
    </xf>
    <xf numFmtId="3" fontId="2" fillId="3" borderId="74" xfId="0" applyNumberFormat="1" applyFont="1" applyFill="1" applyBorder="1" applyAlignment="1" applyProtection="1">
      <protection locked="0"/>
    </xf>
    <xf numFmtId="3" fontId="2" fillId="3" borderId="41" xfId="0" applyNumberFormat="1" applyFont="1" applyFill="1" applyBorder="1" applyAlignment="1" applyProtection="1">
      <protection locked="0"/>
    </xf>
    <xf numFmtId="0" fontId="8" fillId="0" borderId="76" xfId="0" applyNumberFormat="1" applyFont="1" applyFill="1" applyBorder="1" applyAlignment="1" applyProtection="1"/>
    <xf numFmtId="0" fontId="8" fillId="0" borderId="77" xfId="0" applyNumberFormat="1" applyFont="1" applyFill="1" applyBorder="1" applyAlignment="1" applyProtection="1"/>
    <xf numFmtId="3" fontId="11" fillId="2" borderId="0" xfId="0" applyNumberFormat="1" applyFont="1" applyFill="1"/>
    <xf numFmtId="0" fontId="2" fillId="0" borderId="78" xfId="0" applyFont="1" applyFill="1" applyBorder="1" applyAlignment="1" applyProtection="1">
      <alignment horizontal="center" vertical="center" wrapText="1"/>
    </xf>
    <xf numFmtId="3" fontId="2" fillId="3" borderId="48" xfId="0" applyNumberFormat="1" applyFont="1" applyFill="1" applyBorder="1" applyAlignment="1" applyProtection="1">
      <alignment horizontal="right"/>
      <protection locked="0"/>
    </xf>
    <xf numFmtId="3" fontId="2" fillId="3" borderId="79" xfId="0" applyNumberFormat="1" applyFont="1" applyFill="1" applyBorder="1" applyAlignment="1" applyProtection="1">
      <alignment horizontal="right"/>
      <protection locked="0"/>
    </xf>
    <xf numFmtId="3" fontId="2" fillId="3" borderId="80" xfId="0" applyNumberFormat="1" applyFont="1" applyFill="1" applyBorder="1" applyAlignment="1" applyProtection="1">
      <alignment horizontal="right"/>
      <protection locked="0"/>
    </xf>
    <xf numFmtId="3" fontId="2" fillId="3" borderId="81" xfId="0" applyNumberFormat="1" applyFont="1" applyFill="1" applyBorder="1" applyAlignment="1" applyProtection="1">
      <protection locked="0"/>
    </xf>
    <xf numFmtId="3" fontId="2" fillId="3" borderId="82" xfId="0" applyNumberFormat="1" applyFont="1" applyFill="1" applyBorder="1" applyAlignment="1" applyProtection="1">
      <alignment horizontal="right"/>
      <protection locked="0"/>
    </xf>
    <xf numFmtId="3" fontId="2" fillId="2" borderId="44" xfId="0" applyNumberFormat="1" applyFont="1" applyFill="1" applyBorder="1" applyAlignment="1" applyProtection="1">
      <alignment horizontal="right"/>
    </xf>
    <xf numFmtId="3" fontId="2" fillId="4" borderId="44" xfId="0" applyNumberFormat="1" applyFont="1" applyFill="1" applyBorder="1" applyAlignment="1" applyProtection="1"/>
    <xf numFmtId="3" fontId="2" fillId="3" borderId="80" xfId="0" applyNumberFormat="1" applyFont="1" applyFill="1" applyBorder="1" applyAlignment="1" applyProtection="1">
      <protection locked="0"/>
    </xf>
    <xf numFmtId="3" fontId="2" fillId="2" borderId="17" xfId="0" applyNumberFormat="1" applyFont="1" applyFill="1" applyBorder="1" applyAlignment="1" applyProtection="1">
      <alignment horizontal="right"/>
    </xf>
    <xf numFmtId="3" fontId="2" fillId="4" borderId="17" xfId="0" applyNumberFormat="1" applyFont="1" applyFill="1" applyBorder="1" applyAlignment="1" applyProtection="1"/>
    <xf numFmtId="3" fontId="2" fillId="4" borderId="53" xfId="0" applyNumberFormat="1" applyFont="1" applyFill="1" applyBorder="1" applyAlignment="1" applyProtection="1"/>
    <xf numFmtId="3" fontId="2" fillId="3" borderId="82" xfId="0" applyNumberFormat="1" applyFont="1" applyFill="1" applyBorder="1" applyAlignment="1" applyProtection="1">
      <protection locked="0"/>
    </xf>
    <xf numFmtId="3" fontId="2" fillId="0" borderId="49" xfId="0" applyNumberFormat="1" applyFont="1" applyFill="1" applyBorder="1" applyAlignment="1" applyProtection="1">
      <alignment horizontal="right" vertical="center" wrapText="1"/>
    </xf>
    <xf numFmtId="3" fontId="2" fillId="3" borderId="79" xfId="0" applyNumberFormat="1" applyFont="1" applyFill="1" applyBorder="1" applyAlignment="1" applyProtection="1">
      <protection locked="0"/>
    </xf>
    <xf numFmtId="3" fontId="2" fillId="0" borderId="51" xfId="0" applyNumberFormat="1" applyFont="1" applyFill="1" applyBorder="1" applyAlignment="1" applyProtection="1">
      <alignment horizontal="right" vertical="center" wrapText="1"/>
    </xf>
    <xf numFmtId="3" fontId="2" fillId="4" borderId="32" xfId="0" applyNumberFormat="1" applyFont="1" applyFill="1" applyBorder="1" applyAlignment="1" applyProtection="1"/>
    <xf numFmtId="3" fontId="2" fillId="3" borderId="83" xfId="0" applyNumberFormat="1" applyFont="1" applyFill="1" applyBorder="1" applyAlignment="1" applyProtection="1">
      <protection locked="0"/>
    </xf>
    <xf numFmtId="3" fontId="2" fillId="0" borderId="55" xfId="0" applyNumberFormat="1" applyFont="1" applyFill="1" applyBorder="1" applyAlignment="1" applyProtection="1">
      <alignment horizontal="right"/>
    </xf>
    <xf numFmtId="3" fontId="2" fillId="0" borderId="4" xfId="0" applyNumberFormat="1" applyFont="1" applyFill="1" applyBorder="1" applyAlignment="1" applyProtection="1">
      <alignment horizontal="right"/>
    </xf>
    <xf numFmtId="3" fontId="2" fillId="0" borderId="56" xfId="0" applyNumberFormat="1" applyFont="1" applyFill="1" applyBorder="1" applyAlignment="1" applyProtection="1">
      <alignment horizontal="right"/>
    </xf>
    <xf numFmtId="3" fontId="2" fillId="0" borderId="3" xfId="0" applyNumberFormat="1" applyFont="1" applyFill="1" applyBorder="1" applyAlignment="1" applyProtection="1">
      <alignment horizontal="right"/>
    </xf>
    <xf numFmtId="3" fontId="8" fillId="0" borderId="11" xfId="0" applyNumberFormat="1" applyFont="1" applyFill="1" applyBorder="1" applyAlignment="1" applyProtection="1">
      <alignment vertical="center" wrapText="1"/>
    </xf>
    <xf numFmtId="3" fontId="8" fillId="0" borderId="51" xfId="0" applyNumberFormat="1" applyFont="1" applyFill="1" applyBorder="1" applyAlignment="1" applyProtection="1">
      <alignment vertical="center" wrapText="1"/>
    </xf>
    <xf numFmtId="3" fontId="15" fillId="0" borderId="0" xfId="0" applyNumberFormat="1" applyFont="1" applyProtection="1"/>
    <xf numFmtId="3" fontId="15" fillId="0" borderId="60" xfId="0" applyNumberFormat="1" applyFont="1" applyBorder="1" applyProtection="1"/>
    <xf numFmtId="3" fontId="2" fillId="2" borderId="3" xfId="0" applyNumberFormat="1" applyFont="1" applyFill="1" applyBorder="1" applyAlignment="1" applyProtection="1"/>
    <xf numFmtId="1" fontId="10" fillId="2" borderId="0" xfId="0" applyNumberFormat="1" applyFont="1" applyFill="1"/>
    <xf numFmtId="1" fontId="11" fillId="2" borderId="0" xfId="0" applyNumberFormat="1" applyFont="1" applyFill="1"/>
    <xf numFmtId="1" fontId="11" fillId="2" borderId="0" xfId="0" applyNumberFormat="1" applyFont="1" applyFill="1" applyProtection="1">
      <protection locked="0"/>
    </xf>
    <xf numFmtId="1" fontId="4" fillId="2" borderId="0" xfId="0" applyNumberFormat="1" applyFont="1" applyFill="1" applyBorder="1" applyAlignment="1" applyProtection="1">
      <alignment vertical="center" wrapText="1"/>
    </xf>
    <xf numFmtId="1" fontId="4" fillId="2" borderId="0" xfId="0" applyNumberFormat="1" applyFont="1" applyFill="1" applyBorder="1" applyAlignment="1" applyProtection="1">
      <alignment vertical="center"/>
    </xf>
    <xf numFmtId="1" fontId="4" fillId="2" borderId="0" xfId="0" applyNumberFormat="1" applyFont="1" applyFill="1" applyBorder="1" applyAlignment="1" applyProtection="1">
      <alignment horizontal="center"/>
    </xf>
    <xf numFmtId="1" fontId="5" fillId="2" borderId="0" xfId="0" applyNumberFormat="1" applyFont="1" applyFill="1" applyAlignment="1" applyProtection="1"/>
    <xf numFmtId="1" fontId="2" fillId="2" borderId="0" xfId="0" applyNumberFormat="1" applyFont="1" applyFill="1" applyAlignment="1" applyProtection="1"/>
    <xf numFmtId="1" fontId="4" fillId="2" borderId="0" xfId="0" applyNumberFormat="1" applyFont="1" applyFill="1" applyBorder="1" applyAlignment="1" applyProtection="1">
      <alignment horizontal="center" vertical="center" wrapText="1"/>
    </xf>
    <xf numFmtId="1" fontId="6" fillId="2" borderId="0" xfId="0" applyNumberFormat="1" applyFont="1" applyFill="1" applyAlignment="1" applyProtection="1"/>
    <xf numFmtId="1" fontId="7" fillId="2" borderId="0" xfId="0" applyNumberFormat="1" applyFont="1" applyFill="1" applyAlignment="1" applyProtection="1"/>
    <xf numFmtId="1" fontId="7" fillId="2" borderId="0" xfId="0" applyNumberFormat="1" applyFont="1" applyFill="1" applyBorder="1" applyAlignment="1" applyProtection="1"/>
    <xf numFmtId="1" fontId="7" fillId="2" borderId="0" xfId="0" applyNumberFormat="1" applyFont="1" applyFill="1" applyBorder="1" applyProtection="1"/>
    <xf numFmtId="1" fontId="6" fillId="2" borderId="0" xfId="0" applyNumberFormat="1" applyFont="1" applyFill="1" applyBorder="1" applyProtection="1"/>
    <xf numFmtId="1" fontId="8" fillId="2" borderId="0" xfId="0" applyNumberFormat="1" applyFont="1" applyFill="1" applyAlignment="1" applyProtection="1"/>
    <xf numFmtId="1" fontId="2" fillId="0" borderId="3"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wrapText="1"/>
    </xf>
    <xf numFmtId="1" fontId="2" fillId="0" borderId="4" xfId="0" applyNumberFormat="1" applyFont="1" applyFill="1" applyBorder="1" applyAlignment="1" applyProtection="1">
      <alignment horizontal="center" vertical="center" wrapText="1"/>
    </xf>
    <xf numFmtId="1" fontId="2" fillId="0" borderId="5" xfId="0" applyNumberFormat="1" applyFont="1" applyFill="1" applyBorder="1" applyAlignment="1" applyProtection="1">
      <alignment horizontal="center" vertical="center" wrapText="1"/>
    </xf>
    <xf numFmtId="1" fontId="2" fillId="0" borderId="78" xfId="0" applyNumberFormat="1" applyFont="1" applyFill="1" applyBorder="1" applyAlignment="1" applyProtection="1">
      <alignment horizontal="center" vertical="center" wrapText="1"/>
    </xf>
    <xf numFmtId="1" fontId="2" fillId="2" borderId="6" xfId="0" applyNumberFormat="1" applyFont="1" applyFill="1" applyBorder="1" applyAlignment="1" applyProtection="1">
      <alignment horizontal="center" vertical="center" wrapText="1"/>
    </xf>
    <xf numFmtId="1" fontId="2" fillId="2" borderId="7" xfId="0" applyNumberFormat="1" applyFont="1" applyFill="1" applyBorder="1" applyAlignment="1" applyProtection="1">
      <alignment horizontal="center" vertical="center" wrapText="1"/>
    </xf>
    <xf numFmtId="1" fontId="12" fillId="0" borderId="8" xfId="0" applyNumberFormat="1" applyFont="1" applyFill="1" applyBorder="1" applyAlignment="1" applyProtection="1">
      <alignment horizontal="center" vertical="center" wrapText="1"/>
    </xf>
    <xf numFmtId="1" fontId="2" fillId="0" borderId="8"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horizontal="right" vertical="center" wrapText="1"/>
    </xf>
    <xf numFmtId="1" fontId="2" fillId="3" borderId="12" xfId="0" applyNumberFormat="1" applyFont="1" applyFill="1" applyBorder="1" applyAlignment="1" applyProtection="1">
      <alignment horizontal="right"/>
      <protection locked="0"/>
    </xf>
    <xf numFmtId="1" fontId="2" fillId="3" borderId="13" xfId="0" applyNumberFormat="1" applyFont="1" applyFill="1" applyBorder="1" applyAlignment="1" applyProtection="1">
      <alignment horizontal="right"/>
      <protection locked="0"/>
    </xf>
    <xf numFmtId="1" fontId="2" fillId="3" borderId="48" xfId="0" applyNumberFormat="1" applyFont="1" applyFill="1" applyBorder="1" applyAlignment="1" applyProtection="1">
      <alignment horizontal="right"/>
      <protection locked="0"/>
    </xf>
    <xf numFmtId="1" fontId="2" fillId="3" borderId="79" xfId="0" applyNumberFormat="1" applyFont="1" applyFill="1" applyBorder="1" applyAlignment="1" applyProtection="1">
      <alignment horizontal="right"/>
      <protection locked="0"/>
    </xf>
    <xf numFmtId="1" fontId="2" fillId="3" borderId="14" xfId="0" applyNumberFormat="1" applyFont="1" applyFill="1" applyBorder="1" applyAlignment="1" applyProtection="1">
      <alignment horizontal="right"/>
      <protection locked="0"/>
    </xf>
    <xf numFmtId="1" fontId="2" fillId="3" borderId="15" xfId="0" applyNumberFormat="1" applyFont="1" applyFill="1" applyBorder="1" applyAlignment="1" applyProtection="1">
      <alignment horizontal="right"/>
      <protection locked="0"/>
    </xf>
    <xf numFmtId="1" fontId="2" fillId="4" borderId="16" xfId="0" applyNumberFormat="1" applyFont="1" applyFill="1" applyBorder="1" applyAlignment="1" applyProtection="1">
      <alignment horizontal="right"/>
    </xf>
    <xf numFmtId="1" fontId="13" fillId="2" borderId="0" xfId="0" applyNumberFormat="1" applyFont="1" applyFill="1" applyProtection="1">
      <protection locked="0"/>
    </xf>
    <xf numFmtId="1" fontId="2" fillId="3" borderId="19" xfId="0" applyNumberFormat="1" applyFont="1" applyFill="1" applyBorder="1" applyAlignment="1" applyProtection="1">
      <alignment horizontal="right"/>
      <protection locked="0"/>
    </xf>
    <xf numFmtId="1" fontId="2" fillId="3" borderId="20" xfId="0" applyNumberFormat="1" applyFont="1" applyFill="1" applyBorder="1" applyAlignment="1" applyProtection="1">
      <alignment horizontal="right"/>
      <protection locked="0"/>
    </xf>
    <xf numFmtId="1" fontId="2" fillId="3" borderId="21" xfId="0" applyNumberFormat="1" applyFont="1" applyFill="1" applyBorder="1" applyAlignment="1" applyProtection="1">
      <alignment horizontal="right"/>
      <protection locked="0"/>
    </xf>
    <xf numFmtId="1" fontId="2" fillId="3" borderId="80" xfId="0" applyNumberFormat="1" applyFont="1" applyFill="1" applyBorder="1" applyAlignment="1" applyProtection="1">
      <alignment horizontal="right"/>
      <protection locked="0"/>
    </xf>
    <xf numFmtId="1" fontId="2" fillId="3" borderId="22" xfId="0" applyNumberFormat="1" applyFont="1" applyFill="1" applyBorder="1" applyAlignment="1" applyProtection="1">
      <alignment horizontal="right"/>
      <protection locked="0"/>
    </xf>
    <xf numFmtId="1" fontId="2" fillId="3" borderId="23" xfId="0" applyNumberFormat="1" applyFont="1" applyFill="1" applyBorder="1" applyAlignment="1" applyProtection="1">
      <alignment horizontal="right"/>
      <protection locked="0"/>
    </xf>
    <xf numFmtId="1" fontId="2" fillId="4" borderId="24" xfId="0" applyNumberFormat="1" applyFont="1" applyFill="1" applyBorder="1" applyAlignment="1" applyProtection="1">
      <alignment horizontal="right"/>
    </xf>
    <xf numFmtId="1" fontId="2" fillId="3" borderId="24" xfId="0" applyNumberFormat="1" applyFont="1" applyFill="1" applyBorder="1" applyAlignment="1" applyProtection="1">
      <alignment horizontal="right"/>
      <protection locked="0"/>
    </xf>
    <xf numFmtId="1" fontId="2" fillId="3" borderId="27" xfId="0" applyNumberFormat="1" applyFont="1" applyFill="1" applyBorder="1" applyAlignment="1" applyProtection="1">
      <alignment horizontal="right"/>
      <protection locked="0"/>
    </xf>
    <xf numFmtId="1" fontId="2" fillId="3" borderId="28" xfId="0" applyNumberFormat="1" applyFont="1" applyFill="1" applyBorder="1" applyAlignment="1" applyProtection="1">
      <protection locked="0"/>
    </xf>
    <xf numFmtId="1" fontId="2" fillId="3" borderId="29" xfId="0" applyNumberFormat="1" applyFont="1" applyFill="1" applyBorder="1" applyAlignment="1" applyProtection="1">
      <protection locked="0"/>
    </xf>
    <xf numFmtId="1" fontId="2" fillId="3" borderId="81" xfId="0" applyNumberFormat="1" applyFont="1" applyFill="1" applyBorder="1" applyAlignment="1" applyProtection="1">
      <protection locked="0"/>
    </xf>
    <xf numFmtId="1" fontId="2" fillId="3" borderId="22" xfId="0" applyNumberFormat="1" applyFont="1" applyFill="1" applyBorder="1" applyAlignment="1" applyProtection="1">
      <protection locked="0"/>
    </xf>
    <xf numFmtId="1" fontId="2" fillId="3" borderId="30" xfId="0" applyNumberFormat="1" applyFont="1" applyFill="1" applyBorder="1" applyAlignment="1" applyProtection="1">
      <protection locked="0"/>
    </xf>
    <xf numFmtId="1" fontId="2" fillId="3" borderId="31" xfId="0" applyNumberFormat="1" applyFont="1" applyFill="1" applyBorder="1" applyAlignment="1" applyProtection="1">
      <protection locked="0"/>
    </xf>
    <xf numFmtId="1" fontId="2" fillId="3" borderId="19" xfId="0" applyNumberFormat="1" applyFont="1" applyFill="1" applyBorder="1" applyAlignment="1" applyProtection="1">
      <protection locked="0"/>
    </xf>
    <xf numFmtId="1" fontId="2" fillId="3" borderId="34" xfId="0" applyNumberFormat="1" applyFont="1" applyFill="1" applyBorder="1" applyAlignment="1" applyProtection="1">
      <alignment horizontal="right"/>
      <protection locked="0"/>
    </xf>
    <xf numFmtId="1" fontId="2" fillId="3" borderId="35" xfId="0" applyNumberFormat="1" applyFont="1" applyFill="1" applyBorder="1" applyAlignment="1" applyProtection="1">
      <alignment horizontal="right"/>
      <protection locked="0"/>
    </xf>
    <xf numFmtId="1" fontId="2" fillId="3" borderId="36" xfId="0" applyNumberFormat="1" applyFont="1" applyFill="1" applyBorder="1" applyAlignment="1" applyProtection="1">
      <alignment horizontal="right"/>
      <protection locked="0"/>
    </xf>
    <xf numFmtId="1" fontId="2" fillId="3" borderId="82" xfId="0" applyNumberFormat="1" applyFont="1" applyFill="1" applyBorder="1" applyAlignment="1" applyProtection="1">
      <alignment horizontal="right"/>
      <protection locked="0"/>
    </xf>
    <xf numFmtId="1" fontId="2" fillId="3" borderId="37" xfId="0" applyNumberFormat="1" applyFont="1" applyFill="1" applyBorder="1" applyAlignment="1" applyProtection="1">
      <alignment horizontal="right"/>
      <protection locked="0"/>
    </xf>
    <xf numFmtId="1" fontId="2" fillId="3" borderId="38" xfId="0" applyNumberFormat="1" applyFont="1" applyFill="1" applyBorder="1" applyAlignment="1" applyProtection="1">
      <alignment horizontal="right"/>
      <protection locked="0"/>
    </xf>
    <xf numFmtId="1" fontId="2" fillId="4" borderId="39" xfId="0" applyNumberFormat="1" applyFont="1" applyFill="1" applyBorder="1" applyAlignment="1" applyProtection="1">
      <alignment horizontal="right"/>
    </xf>
    <xf numFmtId="1" fontId="2" fillId="3" borderId="39" xfId="0" applyNumberFormat="1" applyFont="1" applyFill="1" applyBorder="1" applyAlignment="1" applyProtection="1">
      <alignment horizontal="right"/>
      <protection locked="0"/>
    </xf>
    <xf numFmtId="1" fontId="6" fillId="2" borderId="2" xfId="0" applyNumberFormat="1" applyFont="1" applyFill="1" applyBorder="1" applyAlignment="1" applyProtection="1">
      <alignment horizontal="left"/>
    </xf>
    <xf numFmtId="1" fontId="2" fillId="2" borderId="2" xfId="0" applyNumberFormat="1" applyFont="1" applyFill="1" applyBorder="1" applyAlignment="1" applyProtection="1">
      <alignment horizontal="left" vertical="center"/>
    </xf>
    <xf numFmtId="1" fontId="2" fillId="2" borderId="2" xfId="0" applyNumberFormat="1" applyFont="1" applyFill="1" applyBorder="1" applyAlignment="1" applyProtection="1"/>
    <xf numFmtId="1" fontId="2" fillId="2" borderId="40" xfId="0" applyNumberFormat="1" applyFont="1" applyFill="1" applyBorder="1" applyAlignment="1" applyProtection="1"/>
    <xf numFmtId="1" fontId="2" fillId="2" borderId="0" xfId="0" applyNumberFormat="1" applyFont="1" applyFill="1" applyBorder="1" applyAlignment="1" applyProtection="1"/>
    <xf numFmtId="1" fontId="2" fillId="0" borderId="42" xfId="0" applyNumberFormat="1" applyFont="1" applyFill="1" applyBorder="1" applyAlignment="1" applyProtection="1">
      <alignment horizontal="center" vertical="center" wrapText="1"/>
    </xf>
    <xf numFmtId="1" fontId="2" fillId="0" borderId="43" xfId="0" applyNumberFormat="1" applyFont="1" applyFill="1" applyBorder="1" applyAlignment="1" applyProtection="1">
      <alignment horizontal="center" vertical="center" wrapText="1"/>
    </xf>
    <xf numFmtId="1" fontId="2" fillId="2" borderId="44" xfId="0" applyNumberFormat="1" applyFont="1" applyFill="1" applyBorder="1" applyAlignment="1" applyProtection="1">
      <alignment horizontal="right"/>
    </xf>
    <xf numFmtId="1" fontId="2" fillId="3" borderId="46" xfId="0" applyNumberFormat="1" applyFont="1" applyFill="1" applyBorder="1" applyAlignment="1" applyProtection="1">
      <protection locked="0"/>
    </xf>
    <xf numFmtId="1" fontId="2" fillId="3" borderId="47" xfId="0" applyNumberFormat="1" applyFont="1" applyFill="1" applyBorder="1" applyAlignment="1" applyProtection="1">
      <protection locked="0"/>
    </xf>
    <xf numFmtId="1" fontId="2" fillId="3" borderId="48" xfId="0" applyNumberFormat="1" applyFont="1" applyFill="1" applyBorder="1" applyAlignment="1" applyProtection="1">
      <protection locked="0"/>
    </xf>
    <xf numFmtId="1" fontId="2" fillId="4" borderId="44" xfId="0" applyNumberFormat="1" applyFont="1" applyFill="1" applyBorder="1" applyAlignment="1" applyProtection="1"/>
    <xf numFmtId="1" fontId="2" fillId="3" borderId="80" xfId="0" applyNumberFormat="1" applyFont="1" applyFill="1" applyBorder="1" applyAlignment="1" applyProtection="1">
      <protection locked="0"/>
    </xf>
    <xf numFmtId="1" fontId="8" fillId="2" borderId="0" xfId="0" applyNumberFormat="1" applyFont="1" applyFill="1" applyAlignment="1" applyProtection="1">
      <protection locked="0"/>
    </xf>
    <xf numFmtId="1" fontId="2" fillId="2" borderId="17" xfId="0" applyNumberFormat="1" applyFont="1" applyFill="1" applyBorder="1" applyAlignment="1" applyProtection="1">
      <alignment horizontal="right"/>
    </xf>
    <xf numFmtId="1" fontId="2" fillId="3" borderId="20" xfId="0" applyNumberFormat="1" applyFont="1" applyFill="1" applyBorder="1" applyAlignment="1" applyProtection="1">
      <protection locked="0"/>
    </xf>
    <xf numFmtId="1" fontId="2" fillId="3" borderId="21" xfId="0" applyNumberFormat="1" applyFont="1" applyFill="1" applyBorder="1" applyAlignment="1" applyProtection="1">
      <protection locked="0"/>
    </xf>
    <xf numFmtId="1" fontId="2" fillId="4" borderId="17" xfId="0" applyNumberFormat="1" applyFont="1" applyFill="1" applyBorder="1" applyAlignment="1" applyProtection="1"/>
    <xf numFmtId="1" fontId="2" fillId="4" borderId="53" xfId="0" applyNumberFormat="1" applyFont="1" applyFill="1" applyBorder="1" applyAlignment="1" applyProtection="1"/>
    <xf numFmtId="1" fontId="2" fillId="3" borderId="82" xfId="0" applyNumberFormat="1" applyFont="1" applyFill="1" applyBorder="1" applyAlignment="1" applyProtection="1">
      <protection locked="0"/>
    </xf>
    <xf numFmtId="1" fontId="2" fillId="0" borderId="49" xfId="0" applyNumberFormat="1" applyFont="1" applyFill="1" applyBorder="1" applyAlignment="1" applyProtection="1">
      <alignment vertical="center" wrapText="1"/>
    </xf>
    <xf numFmtId="1" fontId="2" fillId="0" borderId="49" xfId="0" applyNumberFormat="1" applyFont="1" applyFill="1" applyBorder="1" applyAlignment="1" applyProtection="1">
      <alignment horizontal="right" vertical="center" wrapText="1"/>
    </xf>
    <xf numFmtId="1" fontId="2" fillId="3" borderId="79" xfId="0" applyNumberFormat="1" applyFont="1" applyFill="1" applyBorder="1" applyAlignment="1" applyProtection="1">
      <protection locked="0"/>
    </xf>
    <xf numFmtId="1" fontId="2" fillId="0" borderId="11" xfId="0" applyNumberFormat="1" applyFont="1" applyFill="1" applyBorder="1" applyAlignment="1" applyProtection="1">
      <alignment vertical="center" wrapText="1"/>
    </xf>
    <xf numFmtId="1" fontId="2" fillId="0" borderId="51" xfId="0" applyNumberFormat="1" applyFont="1" applyFill="1" applyBorder="1" applyAlignment="1" applyProtection="1">
      <alignment vertical="center" wrapText="1"/>
    </xf>
    <xf numFmtId="1" fontId="2" fillId="0" borderId="51" xfId="0" applyNumberFormat="1" applyFont="1" applyFill="1" applyBorder="1" applyAlignment="1" applyProtection="1">
      <alignment horizontal="right" vertical="center" wrapText="1"/>
    </xf>
    <xf numFmtId="1" fontId="2" fillId="3" borderId="34" xfId="0" applyNumberFormat="1" applyFont="1" applyFill="1" applyBorder="1" applyAlignment="1" applyProtection="1">
      <protection locked="0"/>
    </xf>
    <xf numFmtId="1" fontId="2" fillId="3" borderId="35" xfId="0" applyNumberFormat="1" applyFont="1" applyFill="1" applyBorder="1" applyAlignment="1" applyProtection="1">
      <protection locked="0"/>
    </xf>
    <xf numFmtId="1" fontId="2" fillId="3" borderId="52" xfId="0" applyNumberFormat="1" applyFont="1" applyFill="1" applyBorder="1" applyAlignment="1" applyProtection="1">
      <protection locked="0"/>
    </xf>
    <xf numFmtId="1" fontId="2" fillId="4" borderId="32" xfId="0" applyNumberFormat="1" applyFont="1" applyFill="1" applyBorder="1" applyAlignment="1" applyProtection="1"/>
    <xf numFmtId="1" fontId="2" fillId="3" borderId="44" xfId="0" applyNumberFormat="1" applyFont="1" applyFill="1" applyBorder="1" applyAlignment="1" applyProtection="1">
      <protection locked="0"/>
    </xf>
    <xf numFmtId="1" fontId="2" fillId="3" borderId="83" xfId="0" applyNumberFormat="1" applyFont="1" applyFill="1" applyBorder="1" applyAlignment="1" applyProtection="1">
      <protection locked="0"/>
    </xf>
    <xf numFmtId="1" fontId="2" fillId="3" borderId="17" xfId="0" applyNumberFormat="1" applyFont="1" applyFill="1" applyBorder="1" applyAlignment="1" applyProtection="1">
      <protection locked="0"/>
    </xf>
    <xf numFmtId="1" fontId="2" fillId="0" borderId="55" xfId="0" applyNumberFormat="1" applyFont="1" applyFill="1" applyBorder="1" applyAlignment="1" applyProtection="1">
      <alignment horizontal="right"/>
    </xf>
    <xf numFmtId="1" fontId="2" fillId="0" borderId="4" xfId="0" applyNumberFormat="1" applyFont="1" applyFill="1" applyBorder="1" applyAlignment="1" applyProtection="1">
      <alignment horizontal="right"/>
    </xf>
    <xf numFmtId="1" fontId="2" fillId="0" borderId="56" xfId="0" applyNumberFormat="1" applyFont="1" applyFill="1" applyBorder="1" applyAlignment="1" applyProtection="1">
      <alignment horizontal="right"/>
    </xf>
    <xf numFmtId="1" fontId="2" fillId="0" borderId="3" xfId="0" applyNumberFormat="1" applyFont="1" applyFill="1" applyBorder="1" applyAlignment="1" applyProtection="1">
      <alignment horizontal="right"/>
    </xf>
    <xf numFmtId="1" fontId="2" fillId="2" borderId="57" xfId="0" applyNumberFormat="1" applyFont="1" applyFill="1" applyBorder="1" applyAlignment="1" applyProtection="1">
      <alignment vertical="center"/>
    </xf>
    <xf numFmtId="1" fontId="2" fillId="2" borderId="57" xfId="0" applyNumberFormat="1" applyFont="1" applyFill="1" applyBorder="1" applyAlignment="1" applyProtection="1">
      <alignment horizontal="center"/>
    </xf>
    <xf numFmtId="1" fontId="8" fillId="2" borderId="57" xfId="0" applyNumberFormat="1" applyFont="1" applyFill="1" applyBorder="1" applyAlignment="1" applyProtection="1"/>
    <xf numFmtId="1" fontId="8" fillId="2" borderId="0" xfId="0" applyNumberFormat="1" applyFont="1" applyFill="1" applyBorder="1" applyAlignment="1" applyProtection="1"/>
    <xf numFmtId="1" fontId="2" fillId="2" borderId="0" xfId="0" applyNumberFormat="1" applyFont="1" applyFill="1" applyBorder="1" applyProtection="1"/>
    <xf numFmtId="1" fontId="6" fillId="2" borderId="40" xfId="0" applyNumberFormat="1" applyFont="1" applyFill="1" applyBorder="1" applyAlignment="1" applyProtection="1"/>
    <xf numFmtId="1" fontId="3" fillId="2" borderId="40" xfId="0" applyNumberFormat="1" applyFont="1" applyFill="1" applyBorder="1" applyAlignment="1" applyProtection="1"/>
    <xf numFmtId="1" fontId="3" fillId="2" borderId="0" xfId="0" applyNumberFormat="1" applyFont="1" applyFill="1" applyBorder="1" applyAlignment="1" applyProtection="1"/>
    <xf numFmtId="1" fontId="2" fillId="0" borderId="55" xfId="0" applyNumberFormat="1" applyFont="1" applyFill="1" applyBorder="1" applyAlignment="1" applyProtection="1">
      <alignment horizontal="center" vertical="center" wrapText="1"/>
    </xf>
    <xf numFmtId="1" fontId="8" fillId="2" borderId="0" xfId="0" applyNumberFormat="1" applyFont="1" applyFill="1" applyBorder="1" applyProtection="1"/>
    <xf numFmtId="1" fontId="9" fillId="2" borderId="0" xfId="0" applyNumberFormat="1" applyFont="1" applyFill="1" applyBorder="1" applyProtection="1"/>
    <xf numFmtId="1" fontId="2" fillId="2" borderId="49" xfId="0" applyNumberFormat="1" applyFont="1" applyFill="1" applyBorder="1" applyAlignment="1" applyProtection="1"/>
    <xf numFmtId="1" fontId="2" fillId="3" borderId="46" xfId="0" applyNumberFormat="1" applyFont="1" applyFill="1" applyBorder="1" applyProtection="1">
      <protection locked="0"/>
    </xf>
    <xf numFmtId="1" fontId="2" fillId="3" borderId="48" xfId="0" applyNumberFormat="1" applyFont="1" applyFill="1" applyBorder="1" applyProtection="1">
      <protection locked="0"/>
    </xf>
    <xf numFmtId="1" fontId="2" fillId="4" borderId="16" xfId="0" applyNumberFormat="1" applyFont="1" applyFill="1" applyBorder="1" applyProtection="1"/>
    <xf numFmtId="1" fontId="14" fillId="2" borderId="0" xfId="0" applyNumberFormat="1" applyFont="1" applyFill="1" applyBorder="1" applyProtection="1">
      <protection locked="0"/>
    </xf>
    <xf numFmtId="1" fontId="9" fillId="2" borderId="0" xfId="0" applyNumberFormat="1" applyFont="1" applyFill="1" applyProtection="1"/>
    <xf numFmtId="1" fontId="2" fillId="2" borderId="60" xfId="0" applyNumberFormat="1" applyFont="1" applyFill="1" applyBorder="1" applyAlignment="1" applyProtection="1"/>
    <xf numFmtId="1" fontId="2" fillId="3" borderId="61" xfId="0" applyNumberFormat="1" applyFont="1" applyFill="1" applyBorder="1" applyProtection="1">
      <protection locked="0"/>
    </xf>
    <xf numFmtId="1" fontId="2" fillId="3" borderId="62" xfId="0" applyNumberFormat="1" applyFont="1" applyFill="1" applyBorder="1" applyProtection="1">
      <protection locked="0"/>
    </xf>
    <xf numFmtId="1" fontId="2" fillId="4" borderId="63" xfId="0" applyNumberFormat="1" applyFont="1" applyFill="1" applyBorder="1" applyProtection="1"/>
    <xf numFmtId="1" fontId="2" fillId="0" borderId="45" xfId="0" applyNumberFormat="1" applyFont="1" applyFill="1" applyBorder="1" applyAlignment="1" applyProtection="1">
      <alignment vertical="center" wrapText="1"/>
    </xf>
    <xf numFmtId="1" fontId="2" fillId="3" borderId="16" xfId="0" applyNumberFormat="1" applyFont="1" applyFill="1" applyBorder="1" applyProtection="1">
      <protection locked="0"/>
    </xf>
    <xf numFmtId="1" fontId="14" fillId="2" borderId="0" xfId="0" applyNumberFormat="1" applyFont="1" applyFill="1" applyAlignment="1" applyProtection="1">
      <alignment vertical="center"/>
      <protection locked="0"/>
    </xf>
    <xf numFmtId="1" fontId="2" fillId="0" borderId="65" xfId="0" applyNumberFormat="1" applyFont="1" applyFill="1" applyBorder="1" applyAlignment="1" applyProtection="1">
      <alignment vertical="center" wrapText="1"/>
    </xf>
    <xf numFmtId="1" fontId="2" fillId="2" borderId="51" xfId="0" applyNumberFormat="1" applyFont="1" applyFill="1" applyBorder="1" applyAlignment="1" applyProtection="1"/>
    <xf numFmtId="1" fontId="2" fillId="3" borderId="34" xfId="0" applyNumberFormat="1" applyFont="1" applyFill="1" applyBorder="1" applyProtection="1">
      <protection locked="0"/>
    </xf>
    <xf numFmtId="1" fontId="2" fillId="3" borderId="36" xfId="0" applyNumberFormat="1" applyFont="1" applyFill="1" applyBorder="1" applyProtection="1">
      <protection locked="0"/>
    </xf>
    <xf numFmtId="1" fontId="2" fillId="3" borderId="39" xfId="0" applyNumberFormat="1" applyFont="1" applyFill="1" applyBorder="1" applyProtection="1">
      <protection locked="0"/>
    </xf>
    <xf numFmtId="1" fontId="2" fillId="3" borderId="66" xfId="0" applyNumberFormat="1" applyFont="1" applyFill="1" applyBorder="1" applyProtection="1">
      <protection locked="0"/>
    </xf>
    <xf numFmtId="1" fontId="2" fillId="2" borderId="11" xfId="0" applyNumberFormat="1" applyFont="1" applyFill="1" applyBorder="1" applyAlignment="1" applyProtection="1"/>
    <xf numFmtId="1" fontId="2" fillId="3" borderId="19" xfId="0" applyNumberFormat="1" applyFont="1" applyFill="1" applyBorder="1" applyProtection="1">
      <protection locked="0"/>
    </xf>
    <xf numFmtId="1" fontId="2" fillId="3" borderId="18" xfId="0" applyNumberFormat="1" applyFont="1" applyFill="1" applyBorder="1" applyProtection="1">
      <protection locked="0"/>
    </xf>
    <xf numFmtId="1" fontId="2" fillId="3" borderId="24" xfId="0" applyNumberFormat="1" applyFont="1" applyFill="1" applyBorder="1" applyProtection="1">
      <protection locked="0"/>
    </xf>
    <xf numFmtId="1" fontId="8" fillId="0" borderId="11" xfId="0" applyNumberFormat="1" applyFont="1" applyFill="1" applyBorder="1" applyAlignment="1" applyProtection="1">
      <alignment vertical="center" wrapText="1"/>
    </xf>
    <xf numFmtId="1" fontId="2" fillId="4" borderId="18" xfId="0" applyNumberFormat="1" applyFont="1" applyFill="1" applyBorder="1" applyAlignment="1" applyProtection="1"/>
    <xf numFmtId="1" fontId="2" fillId="3" borderId="24" xfId="0" applyNumberFormat="1" applyFont="1" applyFill="1" applyBorder="1" applyAlignment="1" applyProtection="1">
      <protection locked="0"/>
    </xf>
    <xf numFmtId="1" fontId="8" fillId="0" borderId="51" xfId="0" applyNumberFormat="1" applyFont="1" applyFill="1" applyBorder="1" applyAlignment="1" applyProtection="1">
      <alignment vertical="center" wrapText="1"/>
    </xf>
    <xf numFmtId="1" fontId="2" fillId="4" borderId="33" xfId="0" applyNumberFormat="1" applyFont="1" applyFill="1" applyBorder="1" applyAlignment="1" applyProtection="1"/>
    <xf numFmtId="1" fontId="2" fillId="4" borderId="39" xfId="0" applyNumberFormat="1" applyFont="1" applyFill="1" applyBorder="1" applyAlignment="1" applyProtection="1"/>
    <xf numFmtId="1" fontId="14" fillId="2" borderId="0" xfId="0" applyNumberFormat="1" applyFont="1" applyFill="1" applyProtection="1">
      <protection locked="0"/>
    </xf>
    <xf numFmtId="1" fontId="9" fillId="2" borderId="40" xfId="0" applyNumberFormat="1" applyFont="1" applyFill="1" applyBorder="1" applyAlignment="1" applyProtection="1"/>
    <xf numFmtId="1" fontId="2" fillId="0" borderId="56" xfId="0" applyNumberFormat="1" applyFont="1" applyFill="1" applyBorder="1" applyAlignment="1" applyProtection="1">
      <alignment horizontal="center" vertical="center" wrapText="1"/>
    </xf>
    <xf numFmtId="1" fontId="2" fillId="2" borderId="44" xfId="0" applyNumberFormat="1" applyFont="1" applyFill="1" applyBorder="1" applyAlignment="1" applyProtection="1"/>
    <xf numFmtId="1" fontId="2" fillId="3" borderId="58" xfId="0" applyNumberFormat="1" applyFont="1" applyFill="1" applyBorder="1" applyAlignment="1" applyProtection="1">
      <protection locked="0"/>
    </xf>
    <xf numFmtId="1" fontId="2" fillId="3" borderId="16" xfId="0" applyNumberFormat="1" applyFont="1" applyFill="1" applyBorder="1" applyAlignment="1" applyProtection="1">
      <protection locked="0"/>
    </xf>
    <xf numFmtId="1" fontId="2" fillId="3" borderId="49" xfId="0" applyNumberFormat="1" applyFont="1" applyFill="1" applyBorder="1" applyAlignment="1" applyProtection="1">
      <protection locked="0"/>
    </xf>
    <xf numFmtId="1" fontId="2" fillId="2" borderId="17" xfId="0" applyNumberFormat="1" applyFont="1" applyFill="1" applyBorder="1" applyAlignment="1" applyProtection="1"/>
    <xf numFmtId="1" fontId="2" fillId="3" borderId="72" xfId="0" applyNumberFormat="1" applyFont="1" applyFill="1" applyBorder="1" applyAlignment="1" applyProtection="1">
      <protection locked="0"/>
    </xf>
    <xf numFmtId="1" fontId="2" fillId="3" borderId="11" xfId="0" applyNumberFormat="1" applyFont="1" applyFill="1" applyBorder="1" applyAlignment="1" applyProtection="1">
      <protection locked="0"/>
    </xf>
    <xf numFmtId="1" fontId="2" fillId="2" borderId="32" xfId="0" applyNumberFormat="1" applyFont="1" applyFill="1" applyBorder="1" applyAlignment="1" applyProtection="1"/>
    <xf numFmtId="1" fontId="2" fillId="3" borderId="59" xfId="0" applyNumberFormat="1" applyFont="1" applyFill="1" applyBorder="1" applyAlignment="1" applyProtection="1">
      <protection locked="0"/>
    </xf>
    <xf numFmtId="1" fontId="2" fillId="3" borderId="32" xfId="0" applyNumberFormat="1" applyFont="1" applyFill="1" applyBorder="1" applyAlignment="1" applyProtection="1">
      <protection locked="0"/>
    </xf>
    <xf numFmtId="1" fontId="2" fillId="3" borderId="39" xfId="0" applyNumberFormat="1" applyFont="1" applyFill="1" applyBorder="1" applyAlignment="1" applyProtection="1">
      <protection locked="0"/>
    </xf>
    <xf numFmtId="1" fontId="2" fillId="3" borderId="51" xfId="0" applyNumberFormat="1" applyFont="1" applyFill="1" applyBorder="1" applyAlignment="1" applyProtection="1">
      <protection locked="0"/>
    </xf>
    <xf numFmtId="1" fontId="15" fillId="0" borderId="0" xfId="0" applyNumberFormat="1" applyFont="1"/>
    <xf numFmtId="1" fontId="16" fillId="0" borderId="0" xfId="0" applyNumberFormat="1" applyFont="1" applyFill="1"/>
    <xf numFmtId="1" fontId="11" fillId="0" borderId="0" xfId="0" applyNumberFormat="1" applyFont="1"/>
    <xf numFmtId="1" fontId="3" fillId="2" borderId="0" xfId="0" applyNumberFormat="1" applyFont="1" applyFill="1" applyAlignment="1" applyProtection="1">
      <protection hidden="1"/>
    </xf>
    <xf numFmtId="1" fontId="2" fillId="0" borderId="74" xfId="0" applyNumberFormat="1" applyFont="1" applyFill="1" applyBorder="1" applyAlignment="1" applyProtection="1">
      <alignment horizontal="center" vertical="center" wrapText="1"/>
    </xf>
    <xf numFmtId="1" fontId="15" fillId="0" borderId="67" xfId="0" applyNumberFormat="1" applyFont="1" applyBorder="1"/>
    <xf numFmtId="1" fontId="15" fillId="0" borderId="0" xfId="0" applyNumberFormat="1" applyFont="1" applyProtection="1"/>
    <xf numFmtId="1" fontId="2" fillId="3" borderId="75" xfId="0" applyNumberFormat="1" applyFont="1" applyFill="1" applyBorder="1" applyAlignment="1" applyProtection="1">
      <protection locked="0"/>
    </xf>
    <xf numFmtId="1" fontId="2" fillId="3" borderId="45" xfId="0" applyNumberFormat="1" applyFont="1" applyFill="1" applyBorder="1" applyAlignment="1" applyProtection="1">
      <protection locked="0"/>
    </xf>
    <xf numFmtId="1" fontId="2" fillId="0" borderId="51" xfId="0" applyNumberFormat="1" applyFont="1" applyFill="1" applyBorder="1" applyAlignment="1" applyProtection="1">
      <alignment vertical="center" wrapText="1"/>
      <protection hidden="1"/>
    </xf>
    <xf numFmtId="1" fontId="15" fillId="0" borderId="60" xfId="0" applyNumberFormat="1" applyFont="1" applyBorder="1" applyProtection="1"/>
    <xf numFmtId="1" fontId="2" fillId="3" borderId="65" xfId="0" applyNumberFormat="1" applyFont="1" applyFill="1" applyBorder="1" applyAlignment="1" applyProtection="1">
      <protection locked="0"/>
    </xf>
    <xf numFmtId="1" fontId="15" fillId="0" borderId="2" xfId="0" applyNumberFormat="1" applyFont="1" applyBorder="1" applyAlignment="1">
      <alignment wrapText="1"/>
    </xf>
    <xf numFmtId="1" fontId="2" fillId="2" borderId="3" xfId="0" applyNumberFormat="1" applyFont="1" applyFill="1" applyBorder="1" applyAlignment="1" applyProtection="1"/>
    <xf numFmtId="1" fontId="2" fillId="3" borderId="55" xfId="0" applyNumberFormat="1" applyFont="1" applyFill="1" applyBorder="1" applyAlignment="1" applyProtection="1">
      <protection locked="0"/>
    </xf>
    <xf numFmtId="1" fontId="2" fillId="3" borderId="74" xfId="0" applyNumberFormat="1" applyFont="1" applyFill="1" applyBorder="1" applyAlignment="1" applyProtection="1">
      <protection locked="0"/>
    </xf>
    <xf numFmtId="1" fontId="2" fillId="3" borderId="41" xfId="0" applyNumberFormat="1" applyFont="1" applyFill="1" applyBorder="1" applyAlignment="1" applyProtection="1">
      <protection locked="0"/>
    </xf>
    <xf numFmtId="1" fontId="8" fillId="0" borderId="0" xfId="0" applyNumberFormat="1" applyFont="1" applyFill="1" applyBorder="1" applyAlignment="1" applyProtection="1"/>
    <xf numFmtId="1" fontId="8" fillId="0" borderId="76" xfId="0" applyNumberFormat="1" applyFont="1" applyFill="1" applyBorder="1" applyAlignment="1" applyProtection="1"/>
    <xf numFmtId="1" fontId="8" fillId="0" borderId="77" xfId="0" applyNumberFormat="1" applyFont="1" applyFill="1" applyBorder="1" applyAlignment="1" applyProtection="1"/>
    <xf numFmtId="1" fontId="2" fillId="0" borderId="11" xfId="0" applyNumberFormat="1" applyFont="1" applyFill="1" applyBorder="1" applyAlignment="1" applyProtection="1">
      <alignment vertical="center" wrapText="1"/>
    </xf>
    <xf numFmtId="1" fontId="2" fillId="0" borderId="3"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3" fontId="2" fillId="7" borderId="46" xfId="0" applyNumberFormat="1" applyFont="1" applyFill="1" applyBorder="1" applyAlignment="1" applyProtection="1">
      <protection locked="0"/>
    </xf>
    <xf numFmtId="3" fontId="2" fillId="7" borderId="46" xfId="0" applyNumberFormat="1" applyFont="1" applyFill="1" applyBorder="1" applyProtection="1">
      <protection locked="0"/>
    </xf>
    <xf numFmtId="1" fontId="2" fillId="0" borderId="3" xfId="0" applyNumberFormat="1" applyFont="1" applyFill="1" applyBorder="1" applyAlignment="1" applyProtection="1">
      <alignment horizontal="center" vertical="center" wrapText="1"/>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vertical="center" wrapText="1"/>
    </xf>
    <xf numFmtId="1" fontId="2" fillId="0" borderId="3" xfId="0" applyNumberFormat="1" applyFont="1" applyFill="1" applyBorder="1" applyAlignment="1" applyProtection="1">
      <alignment horizontal="center" vertical="center" wrapText="1"/>
    </xf>
    <xf numFmtId="0" fontId="2" fillId="0" borderId="17" xfId="0" applyFont="1" applyFill="1" applyBorder="1" applyAlignment="1" applyProtection="1">
      <alignment horizontal="left"/>
    </xf>
    <xf numFmtId="0" fontId="2" fillId="0" borderId="25" xfId="0" applyFont="1" applyFill="1" applyBorder="1" applyAlignment="1" applyProtection="1">
      <alignment horizontal="left"/>
    </xf>
    <xf numFmtId="0" fontId="2" fillId="0" borderId="11" xfId="0" applyFont="1" applyFill="1" applyBorder="1" applyAlignment="1" applyProtection="1">
      <alignment vertical="center" wrapText="1"/>
    </xf>
    <xf numFmtId="0" fontId="2" fillId="0" borderId="11" xfId="0" applyNumberFormat="1" applyFont="1" applyFill="1" applyBorder="1" applyAlignment="1" applyProtection="1">
      <alignment horizontal="left" vertical="center" wrapText="1"/>
    </xf>
    <xf numFmtId="0" fontId="2" fillId="0" borderId="44" xfId="0" applyFont="1" applyFill="1" applyBorder="1" applyAlignment="1" applyProtection="1">
      <alignment horizontal="left"/>
    </xf>
    <xf numFmtId="0" fontId="2" fillId="0" borderId="45" xfId="0" applyFont="1" applyFill="1" applyBorder="1" applyAlignment="1" applyProtection="1">
      <alignment horizontal="left"/>
    </xf>
    <xf numFmtId="0" fontId="2" fillId="0" borderId="3"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15" fillId="0" borderId="42" xfId="0" applyFont="1" applyBorder="1" applyAlignment="1">
      <alignment horizontal="center" vertical="center"/>
    </xf>
    <xf numFmtId="0" fontId="2" fillId="2" borderId="3" xfId="0" applyFont="1" applyFill="1" applyBorder="1" applyAlignment="1" applyProtection="1">
      <alignment horizontal="center" vertical="center" wrapText="1"/>
    </xf>
    <xf numFmtId="0" fontId="15" fillId="0" borderId="70" xfId="0" applyFont="1" applyBorder="1" applyAlignment="1">
      <alignment horizontal="center" vertical="center"/>
    </xf>
    <xf numFmtId="0" fontId="2" fillId="0" borderId="42" xfId="0" applyFont="1" applyFill="1" applyBorder="1" applyAlignment="1" applyProtection="1">
      <alignment horizontal="center" vertical="center"/>
    </xf>
    <xf numFmtId="0" fontId="2" fillId="0" borderId="70"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57"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53" xfId="0" applyFont="1" applyFill="1" applyBorder="1" applyAlignment="1" applyProtection="1">
      <alignment horizontal="left" vertical="center" wrapText="1"/>
    </xf>
    <xf numFmtId="0" fontId="2" fillId="0" borderId="54" xfId="0" applyFont="1" applyFill="1" applyBorder="1" applyAlignment="1" applyProtection="1">
      <alignment horizontal="left" vertical="center" wrapText="1"/>
    </xf>
    <xf numFmtId="0" fontId="2" fillId="0" borderId="17" xfId="0" applyFont="1" applyFill="1" applyBorder="1" applyAlignment="1" applyProtection="1">
      <alignment horizontal="left" vertical="center" wrapText="1"/>
    </xf>
    <xf numFmtId="0" fontId="2" fillId="0" borderId="18" xfId="0" applyFont="1" applyFill="1" applyBorder="1" applyAlignment="1" applyProtection="1">
      <alignment horizontal="left" vertical="center" wrapText="1"/>
    </xf>
    <xf numFmtId="0" fontId="2" fillId="0" borderId="9" xfId="0" applyFont="1" applyFill="1" applyBorder="1" applyAlignment="1" applyProtection="1">
      <alignment horizontal="left" vertical="center" wrapText="1"/>
    </xf>
    <xf numFmtId="0" fontId="2" fillId="0" borderId="10" xfId="0" applyFont="1" applyFill="1" applyBorder="1" applyAlignment="1" applyProtection="1">
      <alignment horizontal="left" vertical="center" wrapText="1"/>
    </xf>
    <xf numFmtId="0" fontId="2" fillId="0" borderId="44"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25"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3" xfId="0" applyFont="1" applyFill="1" applyBorder="1" applyAlignment="1" applyProtection="1">
      <alignment horizontal="center" vertical="center" wrapText="1"/>
    </xf>
    <xf numFmtId="0" fontId="2" fillId="0" borderId="26" xfId="0" applyFont="1" applyFill="1" applyBorder="1" applyAlignment="1" applyProtection="1">
      <alignment horizontal="left" vertical="center" wrapText="1"/>
    </xf>
    <xf numFmtId="0" fontId="2" fillId="0" borderId="1" xfId="0" applyFont="1" applyFill="1" applyBorder="1" applyAlignment="1" applyProtection="1">
      <alignment horizontal="center"/>
    </xf>
    <xf numFmtId="0" fontId="2" fillId="0" borderId="41" xfId="0" applyFont="1" applyFill="1" applyBorder="1" applyAlignment="1" applyProtection="1">
      <alignment horizontal="center"/>
    </xf>
    <xf numFmtId="0" fontId="2" fillId="0" borderId="34" xfId="0" applyFont="1" applyFill="1" applyBorder="1" applyAlignment="1" applyProtection="1">
      <alignment horizontal="left" vertical="center" wrapText="1"/>
    </xf>
    <xf numFmtId="0" fontId="2" fillId="0" borderId="59" xfId="0" applyFont="1" applyFill="1" applyBorder="1" applyAlignment="1" applyProtection="1">
      <alignment horizontal="left" vertical="center" wrapText="1"/>
    </xf>
    <xf numFmtId="0" fontId="2" fillId="0" borderId="64" xfId="0" applyFont="1" applyFill="1" applyBorder="1" applyAlignment="1" applyProtection="1">
      <alignment horizontal="left" vertical="center" wrapText="1"/>
    </xf>
    <xf numFmtId="0" fontId="2" fillId="0" borderId="60" xfId="0" applyFont="1" applyFill="1" applyBorder="1" applyAlignment="1" applyProtection="1">
      <alignment horizontal="left" vertical="center" wrapText="1"/>
    </xf>
    <xf numFmtId="0" fontId="2" fillId="2" borderId="51" xfId="0" applyNumberFormat="1" applyFont="1" applyFill="1" applyBorder="1" applyAlignment="1" applyProtection="1">
      <alignment horizontal="left" vertical="center" wrapText="1"/>
    </xf>
    <xf numFmtId="0" fontId="2" fillId="0" borderId="67" xfId="0" applyFont="1" applyFill="1" applyBorder="1" applyAlignment="1" applyProtection="1">
      <alignment horizontal="center" vertical="center"/>
    </xf>
    <xf numFmtId="0" fontId="2" fillId="0" borderId="68" xfId="0" applyFont="1" applyFill="1" applyBorder="1" applyAlignment="1" applyProtection="1">
      <alignment horizontal="center" vertical="center"/>
    </xf>
    <xf numFmtId="0" fontId="2" fillId="0" borderId="69" xfId="0" applyFont="1" applyFill="1" applyBorder="1" applyAlignment="1" applyProtection="1">
      <alignment horizontal="center" vertical="center"/>
    </xf>
    <xf numFmtId="0" fontId="2" fillId="0" borderId="71" xfId="0" applyFont="1" applyFill="1" applyBorder="1" applyAlignment="1" applyProtection="1">
      <alignment horizontal="center" vertical="center"/>
    </xf>
    <xf numFmtId="0" fontId="2" fillId="0" borderId="46" xfId="0" applyFont="1" applyFill="1" applyBorder="1" applyAlignment="1" applyProtection="1">
      <alignment horizontal="left" vertical="center" wrapText="1"/>
    </xf>
    <xf numFmtId="0" fontId="2" fillId="0" borderId="58" xfId="0" applyFont="1" applyFill="1" applyBorder="1" applyAlignment="1" applyProtection="1">
      <alignment horizontal="left" vertical="center" wrapText="1"/>
    </xf>
    <xf numFmtId="0" fontId="2" fillId="0" borderId="49" xfId="0" applyFont="1" applyFill="1" applyBorder="1" applyAlignment="1" applyProtection="1">
      <alignment horizontal="left" vertical="center" wrapText="1"/>
    </xf>
    <xf numFmtId="0" fontId="2" fillId="0" borderId="32" xfId="0" applyFont="1" applyFill="1" applyBorder="1" applyAlignment="1" applyProtection="1">
      <alignment horizontal="left"/>
    </xf>
    <xf numFmtId="0" fontId="2" fillId="0" borderId="65" xfId="0" applyFont="1" applyFill="1" applyBorder="1" applyAlignment="1" applyProtection="1">
      <alignment horizontal="left"/>
    </xf>
    <xf numFmtId="0" fontId="2" fillId="0" borderId="64" xfId="0" applyNumberFormat="1" applyFont="1" applyFill="1" applyBorder="1" applyAlignment="1" applyProtection="1">
      <alignment horizontal="center" vertical="center" wrapText="1"/>
      <protection hidden="1"/>
    </xf>
    <xf numFmtId="0" fontId="2" fillId="0" borderId="60" xfId="0" applyNumberFormat="1" applyFont="1" applyFill="1" applyBorder="1" applyAlignment="1" applyProtection="1">
      <alignment horizontal="center" vertical="center" wrapText="1"/>
      <protection hidden="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1" xfId="0" applyFont="1" applyBorder="1" applyAlignment="1">
      <alignment horizontal="center" vertical="center"/>
    </xf>
    <xf numFmtId="1" fontId="2" fillId="0" borderId="32" xfId="0" applyNumberFormat="1" applyFont="1" applyFill="1" applyBorder="1" applyAlignment="1" applyProtection="1">
      <alignment horizontal="left"/>
    </xf>
    <xf numFmtId="1" fontId="2" fillId="0" borderId="65" xfId="0" applyNumberFormat="1" applyFont="1" applyFill="1" applyBorder="1" applyAlignment="1" applyProtection="1">
      <alignment horizontal="left"/>
    </xf>
    <xf numFmtId="1" fontId="2" fillId="0" borderId="64" xfId="0" applyNumberFormat="1" applyFont="1" applyFill="1" applyBorder="1" applyAlignment="1" applyProtection="1">
      <alignment horizontal="center" vertical="center" wrapText="1"/>
      <protection hidden="1"/>
    </xf>
    <xf numFmtId="1" fontId="2" fillId="0" borderId="60" xfId="0" applyNumberFormat="1" applyFont="1" applyFill="1" applyBorder="1" applyAlignment="1" applyProtection="1">
      <alignment horizontal="center" vertical="center" wrapText="1"/>
      <protection hidden="1"/>
    </xf>
    <xf numFmtId="1" fontId="15" fillId="0" borderId="1" xfId="0" applyNumberFormat="1" applyFont="1" applyBorder="1" applyAlignment="1">
      <alignment horizontal="center" vertical="center"/>
    </xf>
    <xf numFmtId="1" fontId="15" fillId="0" borderId="2" xfId="0" applyNumberFormat="1" applyFont="1" applyBorder="1" applyAlignment="1">
      <alignment horizontal="center" vertical="center"/>
    </xf>
    <xf numFmtId="1" fontId="15" fillId="0" borderId="41" xfId="0" applyNumberFormat="1" applyFont="1" applyBorder="1" applyAlignment="1">
      <alignment horizontal="center" vertical="center"/>
    </xf>
    <xf numFmtId="1" fontId="2" fillId="0" borderId="1" xfId="0" applyNumberFormat="1" applyFont="1" applyFill="1" applyBorder="1" applyAlignment="1" applyProtection="1">
      <alignment horizontal="center"/>
    </xf>
    <xf numFmtId="1" fontId="2" fillId="0" borderId="41" xfId="0" applyNumberFormat="1" applyFont="1" applyFill="1" applyBorder="1" applyAlignment="1" applyProtection="1">
      <alignment horizontal="center"/>
    </xf>
    <xf numFmtId="1" fontId="2" fillId="0" borderId="34" xfId="0" applyNumberFormat="1" applyFont="1" applyFill="1" applyBorder="1" applyAlignment="1" applyProtection="1">
      <alignment horizontal="left" vertical="center" wrapText="1"/>
    </xf>
    <xf numFmtId="1" fontId="2" fillId="0" borderId="59" xfId="0" applyNumberFormat="1" applyFont="1" applyFill="1" applyBorder="1" applyAlignment="1" applyProtection="1">
      <alignment horizontal="left" vertical="center" wrapText="1"/>
    </xf>
    <xf numFmtId="1" fontId="2" fillId="0" borderId="64" xfId="0" applyNumberFormat="1" applyFont="1" applyFill="1" applyBorder="1" applyAlignment="1" applyProtection="1">
      <alignment horizontal="left" vertical="center" wrapText="1"/>
    </xf>
    <xf numFmtId="1" fontId="2" fillId="0" borderId="60" xfId="0" applyNumberFormat="1" applyFont="1" applyFill="1" applyBorder="1" applyAlignment="1" applyProtection="1">
      <alignment horizontal="left" vertical="center" wrapText="1"/>
    </xf>
    <xf numFmtId="1" fontId="2" fillId="2" borderId="51" xfId="0" applyNumberFormat="1" applyFont="1" applyFill="1" applyBorder="1" applyAlignment="1" applyProtection="1">
      <alignment horizontal="left" vertical="center" wrapText="1"/>
    </xf>
    <xf numFmtId="1" fontId="2" fillId="0" borderId="42" xfId="0" applyNumberFormat="1" applyFont="1" applyFill="1" applyBorder="1" applyAlignment="1" applyProtection="1">
      <alignment horizontal="center" vertical="center"/>
    </xf>
    <xf numFmtId="1" fontId="2" fillId="0" borderId="67" xfId="0" applyNumberFormat="1" applyFont="1" applyFill="1" applyBorder="1" applyAlignment="1" applyProtection="1">
      <alignment horizontal="center" vertical="center"/>
    </xf>
    <xf numFmtId="1" fontId="2" fillId="0" borderId="68" xfId="0" applyNumberFormat="1" applyFont="1" applyFill="1" applyBorder="1" applyAlignment="1" applyProtection="1">
      <alignment horizontal="center" vertical="center"/>
    </xf>
    <xf numFmtId="1" fontId="2" fillId="0" borderId="69" xfId="0" applyNumberFormat="1" applyFont="1" applyFill="1" applyBorder="1" applyAlignment="1" applyProtection="1">
      <alignment horizontal="center" vertical="center"/>
    </xf>
    <xf numFmtId="1" fontId="2" fillId="0" borderId="70" xfId="0" applyNumberFormat="1" applyFont="1" applyFill="1" applyBorder="1" applyAlignment="1" applyProtection="1">
      <alignment horizontal="center" vertical="center"/>
    </xf>
    <xf numFmtId="1" fontId="2" fillId="0" borderId="71" xfId="0" applyNumberFormat="1" applyFont="1" applyFill="1" applyBorder="1" applyAlignment="1" applyProtection="1">
      <alignment horizontal="center" vertical="center"/>
    </xf>
    <xf numFmtId="1" fontId="2" fillId="0" borderId="1" xfId="0" applyNumberFormat="1" applyFont="1" applyFill="1" applyBorder="1" applyAlignment="1" applyProtection="1">
      <alignment horizontal="center" vertical="center"/>
    </xf>
    <xf numFmtId="1" fontId="2" fillId="0" borderId="41" xfId="0" applyNumberFormat="1" applyFont="1" applyFill="1" applyBorder="1" applyAlignment="1" applyProtection="1">
      <alignment horizontal="center" vertical="center"/>
    </xf>
    <xf numFmtId="1" fontId="2" fillId="0" borderId="46" xfId="0" applyNumberFormat="1" applyFont="1" applyFill="1" applyBorder="1" applyAlignment="1" applyProtection="1">
      <alignment horizontal="left" vertical="center" wrapText="1"/>
    </xf>
    <xf numFmtId="1" fontId="2" fillId="0" borderId="58" xfId="0" applyNumberFormat="1" applyFont="1" applyFill="1" applyBorder="1" applyAlignment="1" applyProtection="1">
      <alignment horizontal="left" vertical="center" wrapText="1"/>
    </xf>
    <xf numFmtId="1" fontId="2" fillId="0" borderId="49" xfId="0" applyNumberFormat="1" applyFont="1" applyFill="1" applyBorder="1" applyAlignment="1" applyProtection="1">
      <alignment horizontal="left" vertical="center" wrapText="1"/>
    </xf>
    <xf numFmtId="1" fontId="2" fillId="0" borderId="17" xfId="0" applyNumberFormat="1" applyFont="1" applyFill="1" applyBorder="1" applyAlignment="1" applyProtection="1">
      <alignment horizontal="left" vertical="center" wrapText="1"/>
    </xf>
    <xf numFmtId="1" fontId="2" fillId="0" borderId="25" xfId="0" applyNumberFormat="1" applyFont="1" applyFill="1" applyBorder="1" applyAlignment="1" applyProtection="1">
      <alignment horizontal="left" vertical="center" wrapText="1"/>
    </xf>
    <xf numFmtId="1" fontId="2" fillId="0" borderId="2" xfId="0" applyNumberFormat="1" applyFont="1" applyFill="1" applyBorder="1" applyAlignment="1" applyProtection="1">
      <alignment horizontal="center" vertical="center"/>
    </xf>
    <xf numFmtId="1" fontId="2" fillId="0" borderId="9" xfId="0" applyNumberFormat="1" applyFont="1" applyFill="1" applyBorder="1" applyAlignment="1" applyProtection="1">
      <alignment horizontal="left" vertical="center" wrapText="1"/>
    </xf>
    <xf numFmtId="1" fontId="2" fillId="0" borderId="10" xfId="0" applyNumberFormat="1" applyFont="1" applyFill="1" applyBorder="1" applyAlignment="1" applyProtection="1">
      <alignment horizontal="left" vertical="center" wrapText="1"/>
    </xf>
    <xf numFmtId="1" fontId="2" fillId="0" borderId="18" xfId="0" applyNumberFormat="1" applyFont="1" applyFill="1" applyBorder="1" applyAlignment="1" applyProtection="1">
      <alignment horizontal="left" vertical="center" wrapText="1"/>
    </xf>
    <xf numFmtId="1" fontId="2" fillId="0" borderId="26" xfId="0" applyNumberFormat="1" applyFont="1" applyFill="1" applyBorder="1" applyAlignment="1" applyProtection="1">
      <alignment horizontal="left" vertical="center" wrapText="1"/>
    </xf>
    <xf numFmtId="1" fontId="2" fillId="0" borderId="53" xfId="0" applyNumberFormat="1" applyFont="1" applyFill="1" applyBorder="1" applyAlignment="1" applyProtection="1">
      <alignment horizontal="left" vertical="center" wrapText="1"/>
    </xf>
    <xf numFmtId="1" fontId="2" fillId="0" borderId="54" xfId="0" applyNumberFormat="1" applyFont="1" applyFill="1" applyBorder="1" applyAlignment="1" applyProtection="1">
      <alignment horizontal="left" vertical="center" wrapText="1"/>
    </xf>
    <xf numFmtId="1" fontId="2" fillId="0" borderId="44" xfId="0" applyNumberFormat="1" applyFont="1" applyFill="1" applyBorder="1" applyAlignment="1" applyProtection="1">
      <alignment horizontal="left" vertical="center" wrapText="1"/>
    </xf>
    <xf numFmtId="1" fontId="2" fillId="0" borderId="45" xfId="0" applyNumberFormat="1" applyFont="1" applyFill="1" applyBorder="1" applyAlignment="1" applyProtection="1">
      <alignment horizontal="left" vertical="center" wrapText="1"/>
    </xf>
    <xf numFmtId="1" fontId="2" fillId="0" borderId="32" xfId="0" applyNumberFormat="1" applyFont="1" applyFill="1" applyBorder="1" applyAlignment="1" applyProtection="1">
      <alignment horizontal="left" vertical="center" wrapText="1"/>
    </xf>
    <xf numFmtId="1" fontId="2" fillId="0" borderId="33" xfId="0" applyNumberFormat="1" applyFont="1" applyFill="1" applyBorder="1" applyAlignment="1" applyProtection="1">
      <alignment horizontal="left" vertical="center" wrapText="1"/>
    </xf>
    <xf numFmtId="1" fontId="2" fillId="0" borderId="3"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xf>
    <xf numFmtId="1" fontId="15" fillId="0" borderId="42" xfId="0" applyNumberFormat="1" applyFont="1" applyBorder="1" applyAlignment="1">
      <alignment horizontal="center" vertical="center"/>
    </xf>
    <xf numFmtId="1" fontId="2" fillId="2" borderId="3" xfId="0" applyNumberFormat="1" applyFont="1" applyFill="1" applyBorder="1" applyAlignment="1" applyProtection="1">
      <alignment horizontal="center" vertical="center" wrapText="1"/>
    </xf>
    <xf numFmtId="1" fontId="15" fillId="0" borderId="70" xfId="0" applyNumberFormat="1" applyFont="1" applyBorder="1" applyAlignment="1">
      <alignment horizontal="center" vertical="center"/>
    </xf>
    <xf numFmtId="1" fontId="2" fillId="0" borderId="57" xfId="0" applyNumberFormat="1" applyFont="1" applyFill="1" applyBorder="1" applyAlignment="1" applyProtection="1">
      <alignment horizontal="center" vertical="center" wrapText="1"/>
    </xf>
    <xf numFmtId="1" fontId="2" fillId="0" borderId="40" xfId="0" applyNumberFormat="1" applyFont="1" applyFill="1" applyBorder="1" applyAlignment="1" applyProtection="1">
      <alignment horizontal="center" vertical="center" wrapText="1"/>
    </xf>
    <xf numFmtId="1" fontId="2" fillId="0" borderId="17" xfId="0" applyNumberFormat="1" applyFont="1" applyFill="1" applyBorder="1" applyAlignment="1" applyProtection="1">
      <alignment horizontal="left"/>
    </xf>
    <xf numFmtId="1" fontId="2" fillId="0" borderId="25" xfId="0" applyNumberFormat="1" applyFont="1" applyFill="1" applyBorder="1" applyAlignment="1" applyProtection="1">
      <alignment horizontal="left"/>
    </xf>
    <xf numFmtId="1" fontId="2" fillId="0" borderId="11" xfId="0" applyNumberFormat="1" applyFont="1" applyFill="1" applyBorder="1" applyAlignment="1" applyProtection="1">
      <alignment vertical="center" wrapText="1"/>
    </xf>
    <xf numFmtId="1" fontId="2" fillId="0" borderId="11" xfId="0" applyNumberFormat="1" applyFont="1" applyFill="1" applyBorder="1" applyAlignment="1" applyProtection="1">
      <alignment horizontal="left" vertical="center" wrapText="1"/>
    </xf>
    <xf numFmtId="1" fontId="2" fillId="0" borderId="44" xfId="0" applyNumberFormat="1" applyFont="1" applyFill="1" applyBorder="1" applyAlignment="1" applyProtection="1">
      <alignment horizontal="left"/>
    </xf>
    <xf numFmtId="1" fontId="2" fillId="0" borderId="45" xfId="0" applyNumberFormat="1" applyFont="1" applyFill="1" applyBorder="1" applyAlignment="1" applyProtection="1">
      <alignment horizontal="left"/>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nunez/Desktop/Carolina/2017/MARZO/116108SA_0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nunez/Desktop/Carolina/2017/ENERO/116108SA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nunez/Desktop/Carolina/2017/FEBRERO/116108SA0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16108SA_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16108_SA_05.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16108SA_06.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NVIO%20A%20REFERENTES%20JULIO/116108SA_07.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116108SA_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MARZO</v>
          </cell>
          <cell r="C6">
            <v>0</v>
          </cell>
          <cell r="D6">
            <v>3</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ENERO</v>
          </cell>
          <cell r="C6">
            <v>0</v>
          </cell>
          <cell r="D6">
            <v>1</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FEBRERO</v>
          </cell>
          <cell r="C6">
            <v>0</v>
          </cell>
          <cell r="D6">
            <v>2</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l"/>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ABRIL</v>
          </cell>
          <cell r="C6">
            <v>0</v>
          </cell>
          <cell r="D6">
            <v>4</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MAYO</v>
          </cell>
          <cell r="C6">
            <v>0</v>
          </cell>
          <cell r="D6">
            <v>5</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Ibáñez del Campo</v>
          </cell>
          <cell r="C3">
            <v>1</v>
          </cell>
          <cell r="D3">
            <v>1</v>
          </cell>
          <cell r="E3">
            <v>6</v>
          </cell>
          <cell r="F3">
            <v>1</v>
          </cell>
          <cell r="G3">
            <v>0</v>
          </cell>
          <cell r="H3">
            <v>8</v>
          </cell>
        </row>
        <row r="6">
          <cell r="B6" t="str">
            <v>JUNIO</v>
          </cell>
          <cell r="C6">
            <v>0</v>
          </cell>
          <cell r="D6">
            <v>6</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JULIO</v>
          </cell>
          <cell r="C6">
            <v>0</v>
          </cell>
          <cell r="D6">
            <v>7</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A01"/>
      <sheetName val="A02"/>
      <sheetName val="A03"/>
      <sheetName val="A04"/>
      <sheetName val="A05"/>
      <sheetName val="A06"/>
      <sheetName val="A07"/>
      <sheetName val="A08"/>
      <sheetName val="A09"/>
      <sheetName val="A11"/>
      <sheetName val="A19a"/>
      <sheetName val="A19b"/>
      <sheetName val="A21"/>
      <sheetName val="A23"/>
      <sheetName val="A24"/>
      <sheetName val="A25"/>
      <sheetName val="A26"/>
      <sheetName val="A27"/>
      <sheetName val="A28"/>
      <sheetName val="A29"/>
      <sheetName val="A30"/>
      <sheetName val="Contro"/>
      <sheetName val="MACROS"/>
    </sheetNames>
    <sheetDataSet>
      <sheetData sheetId="0">
        <row r="2">
          <cell r="B2" t="str">
            <v>Linares</v>
          </cell>
          <cell r="C2">
            <v>0</v>
          </cell>
          <cell r="D2">
            <v>7</v>
          </cell>
          <cell r="E2">
            <v>4</v>
          </cell>
          <cell r="F2">
            <v>0</v>
          </cell>
          <cell r="G2">
            <v>1</v>
          </cell>
        </row>
        <row r="3">
          <cell r="B3" t="str">
            <v>Hospital Presidente Carlos Ibañez del Campo</v>
          </cell>
          <cell r="C3">
            <v>1</v>
          </cell>
          <cell r="D3">
            <v>1</v>
          </cell>
          <cell r="E3">
            <v>6</v>
          </cell>
          <cell r="F3">
            <v>1</v>
          </cell>
          <cell r="G3">
            <v>0</v>
          </cell>
          <cell r="H3">
            <v>8</v>
          </cell>
        </row>
        <row r="6">
          <cell r="B6" t="str">
            <v>AGOSTO</v>
          </cell>
          <cell r="C6">
            <v>0</v>
          </cell>
          <cell r="D6">
            <v>8</v>
          </cell>
        </row>
        <row r="7">
          <cell r="B7">
            <v>2017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B1" workbookViewId="0">
      <selection activeCell="C77" sqref="C77"/>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",[1]NOMBRE!B2," - ","( ",[1]NOMBRE!C2,[1]NOMBRE!D2,[1]NOMBRE!E2,[1]NOMBRE!F2,[1]NOMBRE!G2," )")</f>
        <v>COMUNA: Linares - ( 07401 )</v>
      </c>
    </row>
    <row r="3" spans="1:85" x14ac:dyDescent="0.2">
      <c r="A3" s="128" t="str">
        <f>CONCATENATE("ESTABLECIMIENTO/ESTRATEGIA: ",[1]NOMBRE!B3," - ","( ",[1]NOMBRE!C3,[1]NOMBRE!D3,[1]NOMBRE!E3,[1]NOMBRE!F3,[1]NOMBRE!G3,[1]NOMBRE!H3," )")</f>
        <v>ESTABLECIMIENTO/ESTRATEGIA: Hospital Presidente Carlos Ibáñez del Campo - ( 116108 )</v>
      </c>
    </row>
    <row r="4" spans="1:85" x14ac:dyDescent="0.2">
      <c r="A4" s="128" t="str">
        <f>CONCATENATE("MES: ",[1]NOMBRE!B6," - ","( ",[1]NOMBRE!C6,[1]NOMBRE!D6," )")</f>
        <v>MES: MARZO - ( 03 )</v>
      </c>
    </row>
    <row r="5" spans="1:85" x14ac:dyDescent="0.2">
      <c r="A5" s="128" t="str">
        <f>CONCATENATE("AÑO: ",[1]NOMBRE!B7)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10" t="s">
        <v>3</v>
      </c>
      <c r="B9" s="416"/>
      <c r="C9" s="123" t="s">
        <v>4</v>
      </c>
      <c r="D9" s="13" t="s">
        <v>5</v>
      </c>
      <c r="E9" s="14" t="s">
        <v>6</v>
      </c>
      <c r="F9" s="14" t="s">
        <v>7</v>
      </c>
      <c r="G9" s="133" t="s">
        <v>98</v>
      </c>
      <c r="H9" s="117" t="s">
        <v>8</v>
      </c>
      <c r="I9" s="118" t="s">
        <v>9</v>
      </c>
      <c r="J9" s="134" t="s">
        <v>10</v>
      </c>
      <c r="K9" s="16" t="s">
        <v>34</v>
      </c>
    </row>
    <row r="10" spans="1:85" ht="17.25" customHeight="1" x14ac:dyDescent="0.2">
      <c r="A10" s="424" t="s">
        <v>35</v>
      </c>
      <c r="B10" s="425"/>
      <c r="C10" s="135">
        <f t="shared" ref="C10:C34" si="0">SUM(D10:F10)</f>
        <v>0</v>
      </c>
      <c r="D10" s="19">
        <f>+Enero!D10+Febrero!D10+'Marzo '!D10+'Abril '!D10+'Mayo '!D10+Junio!D10+Julio!D10+Agosto!D10+Septiembre!D10+'Octubre '!D10+Noviembre!D10+'Diciembre '!D10</f>
        <v>0</v>
      </c>
      <c r="E10" s="19">
        <f>+Enero!E10+Febrero!E10+'Marzo '!E10+'Abril '!E10+'Mayo '!E10+Junio!E10+Julio!E10+Agosto!E10+Septiembre!E10+'Octubre '!E10+Noviembre!E10+'Diciembre '!E10</f>
        <v>0</v>
      </c>
      <c r="F10" s="19">
        <f>+Enero!F10+Febrero!F10+'Marzo '!F10+'Abril '!F10+'Mayo '!F10+Junio!F10+Julio!F10+Agosto!F10+Septiembre!F10+'Octubre '!F10+Noviembre!F10+'Diciembre '!F10</f>
        <v>0</v>
      </c>
      <c r="G10" s="19">
        <f>+Enero!G10+Febrero!G10+'Marzo '!G10+'Abril '!G10+'Mayo '!G10+Junio!G10+Julio!G10+Agosto!G10+Septiembre!G10+'Octubre '!G10+Noviembre!G10+'Diciembre '!G10</f>
        <v>0</v>
      </c>
      <c r="H10" s="19">
        <f>+Enero!H10+Febrero!H10+'Marzo '!H10+'Abril '!H10+'Mayo '!H10+Junio!H10+Julio!H10+Agosto!H10+Septiembre!H10+'Octubre '!H10+Noviembre!H10+'Diciembre '!H10</f>
        <v>0</v>
      </c>
      <c r="I10" s="19">
        <f>+Enero!I10+Febrero!I10+'Marzo '!I10+'Abril '!I10+'Mayo '!I10+Junio!I10+Julio!I10+Agosto!I10+Septiembre!I10+'Octubre '!I10+Noviembre!I10+'Diciembre '!I10</f>
        <v>0</v>
      </c>
      <c r="J10" s="19">
        <f>+Enero!J10+Febrero!J10+'Marzo '!J10+'Abril '!J10+'Mayo '!J10+Junio!J10+Julio!J10+Agosto!J10+Septiembre!J10+'Octubre '!J10+Noviembre!J10+'Diciembre '!J10</f>
        <v>0</v>
      </c>
      <c r="K10" s="19">
        <f>+Enero!K10+Febrero!K10+'Marzo '!K10+'Abril '!K10+'Mayo '!K10+Junio!K10+Julio!K10+Agosto!K10+Septiembre!K10+'Octubre '!K10+Noviembre!K10+'Diciembre '!K10</f>
        <v>0</v>
      </c>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2" t="s">
        <v>36</v>
      </c>
      <c r="B11" s="423"/>
      <c r="C11" s="135">
        <f t="shared" si="0"/>
        <v>0</v>
      </c>
      <c r="D11" s="19">
        <f>+Enero!D11+Febrero!D11+'Marzo '!D11+'Abril '!D11+'Mayo '!D11+Junio!D11+Julio!D11+Agosto!D11+Septiembre!D11+'Octubre '!D11+Noviembre!D11+'Diciembre '!D11</f>
        <v>0</v>
      </c>
      <c r="E11" s="19">
        <f>+Enero!E11+Febrero!E11+'Marzo '!E11+'Abril '!E11+'Mayo '!E11+Junio!E11+Julio!E11+Agosto!E11+Septiembre!E11+'Octubre '!E11+Noviembre!E11+'Diciembre '!E11</f>
        <v>0</v>
      </c>
      <c r="F11" s="19">
        <f>+Enero!F11+Febrero!F11+'Marzo '!F11+'Abril '!F11+'Mayo '!F11+Junio!F11+Julio!F11+Agosto!F11+Septiembre!F11+'Octubre '!F11+Noviembre!F11+'Diciembre '!F11</f>
        <v>0</v>
      </c>
      <c r="G11" s="19">
        <f>+Enero!G11+Febrero!G11+'Marzo '!G11+'Abril '!G11+'Mayo '!G11+Junio!G11+Julio!G11+Agosto!G11+Septiembre!G11+'Octubre '!G11+Noviembre!G11+'Diciembre '!G11</f>
        <v>0</v>
      </c>
      <c r="H11" s="19">
        <f>+Enero!H11+Febrero!H11+'Marzo '!H11+'Abril '!H11+'Mayo '!H11+Junio!H11+Julio!H11+Agosto!H11+Septiembre!H11+'Octubre '!H11+Noviembre!H11+'Diciembre '!H11</f>
        <v>0</v>
      </c>
      <c r="I11" s="19">
        <f>+Enero!I11+Febrero!I11+'Marzo '!I11+'Abril '!I11+'Mayo '!I11+Junio!I11+Julio!I11+Agosto!I11+Septiembre!I11+'Octubre '!I11+Noviembre!I11+'Diciembre '!I11</f>
        <v>0</v>
      </c>
      <c r="J11" s="19">
        <f>+Enero!J11+Febrero!J11+'Marzo '!J11+'Abril '!J11+'Mayo '!J11+Junio!J11+Julio!J11+Agosto!J11+Septiembre!J11+'Octubre '!J11+Noviembre!J11+'Diciembre '!J11</f>
        <v>0</v>
      </c>
      <c r="K11" s="19">
        <f>+Enero!K11+Febrero!K11+'Marzo '!K11+'Abril '!K11+'Mayo '!K11+Junio!K11+Julio!K11+Agosto!K11+Septiembre!K11+'Octubre '!K11+Noviembre!K11+'Diciembre '!K11</f>
        <v>0</v>
      </c>
      <c r="L11" s="138"/>
      <c r="CA11" s="130" t="str">
        <f t="shared" si="1"/>
        <v/>
      </c>
      <c r="CG11" s="130">
        <f t="shared" si="2"/>
        <v>0</v>
      </c>
    </row>
    <row r="12" spans="1:85" ht="17.25" customHeight="1" x14ac:dyDescent="0.2">
      <c r="A12" s="422" t="s">
        <v>37</v>
      </c>
      <c r="B12" s="423"/>
      <c r="C12" s="135">
        <f t="shared" si="0"/>
        <v>0</v>
      </c>
      <c r="D12" s="19">
        <f>+Enero!D12+Febrero!D12+'Marzo '!D12+'Abril '!D12+'Mayo '!D12+Junio!D12+Julio!D12+Agosto!D12+Septiembre!D12+'Octubre '!D12+Noviembre!D12+'Diciembre '!D12</f>
        <v>0</v>
      </c>
      <c r="E12" s="19">
        <f>+Enero!E12+Febrero!E12+'Marzo '!E12+'Abril '!E12+'Mayo '!E12+Junio!E12+Julio!E12+Agosto!E12+Septiembre!E12+'Octubre '!E12+Noviembre!E12+'Diciembre '!E12</f>
        <v>0</v>
      </c>
      <c r="F12" s="19">
        <f>+Enero!F12+Febrero!F12+'Marzo '!F12+'Abril '!F12+'Mayo '!F12+Junio!F12+Julio!F12+Agosto!F12+Septiembre!F12+'Octubre '!F12+Noviembre!F12+'Diciembre '!F12</f>
        <v>0</v>
      </c>
      <c r="G12" s="19">
        <f>+Enero!G12+Febrero!G12+'Marzo '!G12+'Abril '!G12+'Mayo '!G12+Junio!G12+Julio!G12+Agosto!G12+Septiembre!G12+'Octubre '!G12+Noviembre!G12+'Diciembre '!G12</f>
        <v>0</v>
      </c>
      <c r="H12" s="19">
        <f>+Enero!H12+Febrero!H12+'Marzo '!H12+'Abril '!H12+'Mayo '!H12+Junio!H12+Julio!H12+Agosto!H12+Septiembre!H12+'Octubre '!H12+Noviembre!H12+'Diciembre '!H12</f>
        <v>0</v>
      </c>
      <c r="I12" s="19">
        <f>+Enero!I12+Febrero!I12+'Marzo '!I12+'Abril '!I12+'Mayo '!I12+Junio!I12+Julio!I12+Agosto!I12+Septiembre!I12+'Octubre '!I12+Noviembre!I12+'Diciembre '!I12</f>
        <v>0</v>
      </c>
      <c r="J12" s="19">
        <f>+Enero!J12+Febrero!J12+'Marzo '!J12+'Abril '!J12+'Mayo '!J12+Junio!J12+Julio!J12+Agosto!J12+Septiembre!J12+'Octubre '!J12+Noviembre!J12+'Diciembre '!J12</f>
        <v>0</v>
      </c>
      <c r="K12" s="19">
        <f>+Enero!K12+Febrero!K12+'Marzo '!K12+'Abril '!K12+'Mayo '!K12+Junio!K12+Julio!K12+Agosto!K12+Septiembre!K12+'Octubre '!K12+Noviembre!K12+'Diciembre '!K12</f>
        <v>0</v>
      </c>
      <c r="L12" s="138"/>
      <c r="CA12" s="130" t="str">
        <f t="shared" si="1"/>
        <v/>
      </c>
      <c r="CG12" s="130">
        <f t="shared" si="2"/>
        <v>0</v>
      </c>
    </row>
    <row r="13" spans="1:85" ht="17.25" customHeight="1" x14ac:dyDescent="0.2">
      <c r="A13" s="422" t="s">
        <v>38</v>
      </c>
      <c r="B13" s="423"/>
      <c r="C13" s="135">
        <f t="shared" si="0"/>
        <v>0</v>
      </c>
      <c r="D13" s="19">
        <f>+Enero!D13+Febrero!D13+'Marzo '!D13+'Abril '!D13+'Mayo '!D13+Junio!D13+Julio!D13+Agosto!D13+Septiembre!D13+'Octubre '!D13+Noviembre!D13+'Diciembre '!D13</f>
        <v>0</v>
      </c>
      <c r="E13" s="19">
        <f>+Enero!E13+Febrero!E13+'Marzo '!E13+'Abril '!E13+'Mayo '!E13+Junio!E13+Julio!E13+Agosto!E13+Septiembre!E13+'Octubre '!E13+Noviembre!E13+'Diciembre '!E13</f>
        <v>0</v>
      </c>
      <c r="F13" s="19">
        <f>+Enero!F13+Febrero!F13+'Marzo '!F13+'Abril '!F13+'Mayo '!F13+Junio!F13+Julio!F13+Agosto!F13+Septiembre!F13+'Octubre '!F13+Noviembre!F13+'Diciembre '!F13</f>
        <v>0</v>
      </c>
      <c r="G13" s="19">
        <f>+Enero!G13+Febrero!G13+'Marzo '!G13+'Abril '!G13+'Mayo '!G13+Junio!G13+Julio!G13+Agosto!G13+Septiembre!G13+'Octubre '!G13+Noviembre!G13+'Diciembre '!G13</f>
        <v>0</v>
      </c>
      <c r="H13" s="19">
        <f>+Enero!H13+Febrero!H13+'Marzo '!H13+'Abril '!H13+'Mayo '!H13+Junio!H13+Julio!H13+Agosto!H13+Septiembre!H13+'Octubre '!H13+Noviembre!H13+'Diciembre '!H13</f>
        <v>0</v>
      </c>
      <c r="I13" s="19">
        <f>+Enero!I13+Febrero!I13+'Marzo '!I13+'Abril '!I13+'Mayo '!I13+Junio!I13+Julio!I13+Agosto!I13+Septiembre!I13+'Octubre '!I13+Noviembre!I13+'Diciembre '!I13</f>
        <v>0</v>
      </c>
      <c r="J13" s="19">
        <f>+Enero!J13+Febrero!J13+'Marzo '!J13+'Abril '!J13+'Mayo '!J13+Junio!J13+Julio!J13+Agosto!J13+Septiembre!J13+'Octubre '!J13+Noviembre!J13+'Diciembre '!J13</f>
        <v>0</v>
      </c>
      <c r="K13" s="19">
        <f>+Enero!K13+Febrero!K13+'Marzo '!K13+'Abril '!K13+'Mayo '!K13+Junio!K13+Julio!K13+Agosto!K13+Septiembre!K13+'Octubre '!K13+Noviembre!K13+'Diciembre '!K13</f>
        <v>0</v>
      </c>
      <c r="L13" s="138"/>
      <c r="CA13" s="130" t="str">
        <f t="shared" si="1"/>
        <v/>
      </c>
      <c r="CG13" s="130">
        <f t="shared" si="2"/>
        <v>0</v>
      </c>
    </row>
    <row r="14" spans="1:85" ht="25.5" customHeight="1" x14ac:dyDescent="0.2">
      <c r="A14" s="422" t="s">
        <v>39</v>
      </c>
      <c r="B14" s="423"/>
      <c r="C14" s="135">
        <f t="shared" si="0"/>
        <v>0</v>
      </c>
      <c r="D14" s="19">
        <f>+Enero!D14+Febrero!D14+'Marzo '!D14+'Abril '!D14+'Mayo '!D14+Junio!D14+Julio!D14+Agosto!D14+Septiembre!D14+'Octubre '!D14+Noviembre!D14+'Diciembre '!D14</f>
        <v>0</v>
      </c>
      <c r="E14" s="19">
        <f>+Enero!E14+Febrero!E14+'Marzo '!E14+'Abril '!E14+'Mayo '!E14+Junio!E14+Julio!E14+Agosto!E14+Septiembre!E14+'Octubre '!E14+Noviembre!E14+'Diciembre '!E14</f>
        <v>0</v>
      </c>
      <c r="F14" s="19">
        <f>+Enero!F14+Febrero!F14+'Marzo '!F14+'Abril '!F14+'Mayo '!F14+Junio!F14+Julio!F14+Agosto!F14+Septiembre!F14+'Octubre '!F14+Noviembre!F14+'Diciembre '!F14</f>
        <v>0</v>
      </c>
      <c r="G14" s="19">
        <f>+Enero!G14+Febrero!G14+'Marzo '!G14+'Abril '!G14+'Mayo '!G14+Junio!G14+Julio!G14+Agosto!G14+Septiembre!G14+'Octubre '!G14+Noviembre!G14+'Diciembre '!G14</f>
        <v>0</v>
      </c>
      <c r="H14" s="19">
        <f>+Enero!H14+Febrero!H14+'Marzo '!H14+'Abril '!H14+'Mayo '!H14+Junio!H14+Julio!H14+Agosto!H14+Septiembre!H14+'Octubre '!H14+Noviembre!H14+'Diciembre '!H14</f>
        <v>0</v>
      </c>
      <c r="I14" s="19">
        <f>+Enero!I14+Febrero!I14+'Marzo '!I14+'Abril '!I14+'Mayo '!I14+Junio!I14+Julio!I14+Agosto!I14+Septiembre!I14+'Octubre '!I14+Noviembre!I14+'Diciembre '!I14</f>
        <v>0</v>
      </c>
      <c r="J14" s="19">
        <f>+Enero!J14+Febrero!J14+'Marzo '!J14+'Abril '!J14+'Mayo '!J14+Junio!J14+Julio!J14+Agosto!J14+Septiembre!J14+'Octubre '!J14+Noviembre!J14+'Diciembre '!J14</f>
        <v>0</v>
      </c>
      <c r="K14" s="19">
        <f>+Enero!K14+Febrero!K14+'Marzo '!K14+'Abril '!K14+'Mayo '!K14+Junio!K14+Julio!K14+Agosto!K14+Septiembre!K14+'Octubre '!K14+Noviembre!K14+'Diciembre '!K14</f>
        <v>0</v>
      </c>
      <c r="L14" s="138"/>
      <c r="CA14" s="130" t="str">
        <f t="shared" si="1"/>
        <v/>
      </c>
      <c r="CG14" s="130">
        <f t="shared" si="2"/>
        <v>0</v>
      </c>
    </row>
    <row r="15" spans="1:85" ht="27" customHeight="1" x14ac:dyDescent="0.2">
      <c r="A15" s="422" t="s">
        <v>40</v>
      </c>
      <c r="B15" s="423"/>
      <c r="C15" s="135">
        <f t="shared" si="0"/>
        <v>0</v>
      </c>
      <c r="D15" s="19">
        <f>+Enero!D15+Febrero!D15+'Marzo '!D15+'Abril '!D15+'Mayo '!D15+Junio!D15+Julio!D15+Agosto!D15+Septiembre!D15+'Octubre '!D15+Noviembre!D15+'Diciembre '!D15</f>
        <v>0</v>
      </c>
      <c r="E15" s="19">
        <f>+Enero!E15+Febrero!E15+'Marzo '!E15+'Abril '!E15+'Mayo '!E15+Junio!E15+Julio!E15+Agosto!E15+Septiembre!E15+'Octubre '!E15+Noviembre!E15+'Diciembre '!E15</f>
        <v>0</v>
      </c>
      <c r="F15" s="19">
        <f>+Enero!F15+Febrero!F15+'Marzo '!F15+'Abril '!F15+'Mayo '!F15+Junio!F15+Julio!F15+Agosto!F15+Septiembre!F15+'Octubre '!F15+Noviembre!F15+'Diciembre '!F15</f>
        <v>0</v>
      </c>
      <c r="G15" s="19">
        <f>+Enero!G15+Febrero!G15+'Marzo '!G15+'Abril '!G15+'Mayo '!G15+Junio!G15+Julio!G15+Agosto!G15+Septiembre!G15+'Octubre '!G15+Noviembre!G15+'Diciembre '!G15</f>
        <v>0</v>
      </c>
      <c r="H15" s="19">
        <f>+Enero!H15+Febrero!H15+'Marzo '!H15+'Abril '!H15+'Mayo '!H15+Junio!H15+Julio!H15+Agosto!H15+Septiembre!H15+'Octubre '!H15+Noviembre!H15+'Diciembre '!H15</f>
        <v>0</v>
      </c>
      <c r="I15" s="19">
        <f>+Enero!I15+Febrero!I15+'Marzo '!I15+'Abril '!I15+'Mayo '!I15+Junio!I15+Julio!I15+Agosto!I15+Septiembre!I15+'Octubre '!I15+Noviembre!I15+'Diciembre '!I15</f>
        <v>0</v>
      </c>
      <c r="J15" s="19">
        <f>+Enero!J15+Febrero!J15+'Marzo '!J15+'Abril '!J15+'Mayo '!J15+Junio!J15+Julio!J15+Agosto!J15+Septiembre!J15+'Octubre '!J15+Noviembre!J15+'Diciembre '!J15</f>
        <v>0</v>
      </c>
      <c r="K15" s="19">
        <f>+Enero!K15+Febrero!K15+'Marzo '!K15+'Abril '!K15+'Mayo '!K15+Junio!K15+Julio!K15+Agosto!K15+Septiembre!K15+'Octubre '!K15+Noviembre!K15+'Diciembre '!K15</f>
        <v>0</v>
      </c>
      <c r="L15" s="138"/>
      <c r="CA15" s="130" t="str">
        <f t="shared" si="1"/>
        <v/>
      </c>
      <c r="CG15" s="130">
        <f t="shared" si="2"/>
        <v>0</v>
      </c>
    </row>
    <row r="16" spans="1:85" ht="17.25" customHeight="1" x14ac:dyDescent="0.2">
      <c r="A16" s="422" t="s">
        <v>41</v>
      </c>
      <c r="B16" s="423"/>
      <c r="C16" s="135">
        <f t="shared" si="0"/>
        <v>0</v>
      </c>
      <c r="D16" s="19">
        <f>+Enero!D16+Febrero!D16+'Marzo '!D16+'Abril '!D16+'Mayo '!D16+Junio!D16+Julio!D16+Agosto!D16+Septiembre!D16+'Octubre '!D16+Noviembre!D16+'Diciembre '!D16</f>
        <v>0</v>
      </c>
      <c r="E16" s="19">
        <f>+Enero!E16+Febrero!E16+'Marzo '!E16+'Abril '!E16+'Mayo '!E16+Junio!E16+Julio!E16+Agosto!E16+Septiembre!E16+'Octubre '!E16+Noviembre!E16+'Diciembre '!E16</f>
        <v>0</v>
      </c>
      <c r="F16" s="19">
        <f>+Enero!F16+Febrero!F16+'Marzo '!F16+'Abril '!F16+'Mayo '!F16+Junio!F16+Julio!F16+Agosto!F16+Septiembre!F16+'Octubre '!F16+Noviembre!F16+'Diciembre '!F16</f>
        <v>0</v>
      </c>
      <c r="G16" s="19">
        <f>+Enero!G16+Febrero!G16+'Marzo '!G16+'Abril '!G16+'Mayo '!G16+Junio!G16+Julio!G16+Agosto!G16+Septiembre!G16+'Octubre '!G16+Noviembre!G16+'Diciembre '!G16</f>
        <v>0</v>
      </c>
      <c r="H16" s="19">
        <f>+Enero!H16+Febrero!H16+'Marzo '!H16+'Abril '!H16+'Mayo '!H16+Junio!H16+Julio!H16+Agosto!H16+Septiembre!H16+'Octubre '!H16+Noviembre!H16+'Diciembre '!H16</f>
        <v>0</v>
      </c>
      <c r="I16" s="19">
        <f>+Enero!I16+Febrero!I16+'Marzo '!I16+'Abril '!I16+'Mayo '!I16+Junio!I16+Julio!I16+Agosto!I16+Septiembre!I16+'Octubre '!I16+Noviembre!I16+'Diciembre '!I16</f>
        <v>0</v>
      </c>
      <c r="J16" s="19">
        <f>+Enero!J16+Febrero!J16+'Marzo '!J16+'Abril '!J16+'Mayo '!J16+Junio!J16+Julio!J16+Agosto!J16+Septiembre!J16+'Octubre '!J16+Noviembre!J16+'Diciembre '!J16</f>
        <v>0</v>
      </c>
      <c r="K16" s="19">
        <f>+Enero!K16+Febrero!K16+'Marzo '!K16+'Abril '!K16+'Mayo '!K16+Junio!K16+Julio!K16+Agosto!K16+Septiembre!K16+'Octubre '!K16+Noviembre!K16+'Diciembre '!K16</f>
        <v>0</v>
      </c>
      <c r="L16" s="138"/>
      <c r="CA16" s="130" t="str">
        <f t="shared" si="1"/>
        <v/>
      </c>
      <c r="CG16" s="130">
        <f t="shared" si="2"/>
        <v>0</v>
      </c>
    </row>
    <row r="17" spans="1:86" ht="17.25" customHeight="1" x14ac:dyDescent="0.2">
      <c r="A17" s="422" t="s">
        <v>42</v>
      </c>
      <c r="B17" s="423"/>
      <c r="C17" s="135">
        <f t="shared" si="0"/>
        <v>0</v>
      </c>
      <c r="D17" s="19">
        <f>+Enero!D17+Febrero!D17+'Marzo '!D17+'Abril '!D17+'Mayo '!D17+Junio!D17+Julio!D17+Agosto!D17+Septiembre!D17+'Octubre '!D17+Noviembre!D17+'Diciembre '!D17</f>
        <v>0</v>
      </c>
      <c r="E17" s="19">
        <f>+Enero!E17+Febrero!E17+'Marzo '!E17+'Abril '!E17+'Mayo '!E17+Junio!E17+Julio!E17+Agosto!E17+Septiembre!E17+'Octubre '!E17+Noviembre!E17+'Diciembre '!E17</f>
        <v>0</v>
      </c>
      <c r="F17" s="19">
        <f>+Enero!F17+Febrero!F17+'Marzo '!F17+'Abril '!F17+'Mayo '!F17+Junio!F17+Julio!F17+Agosto!F17+Septiembre!F17+'Octubre '!F17+Noviembre!F17+'Diciembre '!F17</f>
        <v>0</v>
      </c>
      <c r="G17" s="19">
        <f>+Enero!G17+Febrero!G17+'Marzo '!G17+'Abril '!G17+'Mayo '!G17+Junio!G17+Julio!G17+Agosto!G17+Septiembre!G17+'Octubre '!G17+Noviembre!G17+'Diciembre '!G17</f>
        <v>0</v>
      </c>
      <c r="H17" s="19">
        <f>+Enero!H17+Febrero!H17+'Marzo '!H17+'Abril '!H17+'Mayo '!H17+Junio!H17+Julio!H17+Agosto!H17+Septiembre!H17+'Octubre '!H17+Noviembre!H17+'Diciembre '!H17</f>
        <v>0</v>
      </c>
      <c r="I17" s="19">
        <f>+Enero!I17+Febrero!I17+'Marzo '!I17+'Abril '!I17+'Mayo '!I17+Junio!I17+Julio!I17+Agosto!I17+Septiembre!I17+'Octubre '!I17+Noviembre!I17+'Diciembre '!I17</f>
        <v>0</v>
      </c>
      <c r="J17" s="19">
        <f>+Enero!J17+Febrero!J17+'Marzo '!J17+'Abril '!J17+'Mayo '!J17+Junio!J17+Julio!J17+Agosto!J17+Septiembre!J17+'Octubre '!J17+Noviembre!J17+'Diciembre '!J17</f>
        <v>0</v>
      </c>
      <c r="K17" s="19">
        <f>+Enero!K17+Febrero!K17+'Marzo '!K17+'Abril '!K17+'Mayo '!K17+Junio!K17+Julio!K17+Agosto!K17+Septiembre!K17+'Octubre '!K17+Noviembre!K17+'Diciembre '!K17</f>
        <v>0</v>
      </c>
      <c r="L17" s="138"/>
      <c r="CA17" s="130" t="str">
        <f t="shared" si="1"/>
        <v/>
      </c>
      <c r="CG17" s="130">
        <f t="shared" si="2"/>
        <v>0</v>
      </c>
    </row>
    <row r="18" spans="1:86" ht="17.25" customHeight="1" x14ac:dyDescent="0.2">
      <c r="A18" s="422" t="s">
        <v>43</v>
      </c>
      <c r="B18" s="428"/>
      <c r="C18" s="135">
        <f t="shared" si="0"/>
        <v>0</v>
      </c>
      <c r="D18" s="19">
        <f>+Enero!D18+Febrero!D18+'Marzo '!D18+'Abril '!D18+'Mayo '!D18+Junio!D18+Julio!D18+Agosto!D18+Septiembre!D18+'Octubre '!D18+Noviembre!D18+'Diciembre '!D18</f>
        <v>0</v>
      </c>
      <c r="E18" s="19">
        <f>+Enero!E18+Febrero!E18+'Marzo '!E18+'Abril '!E18+'Mayo '!E18+Junio!E18+Julio!E18+Agosto!E18+Septiembre!E18+'Octubre '!E18+Noviembre!E18+'Diciembre '!E18</f>
        <v>0</v>
      </c>
      <c r="F18" s="19">
        <f>+Enero!F18+Febrero!F18+'Marzo '!F18+'Abril '!F18+'Mayo '!F18+Junio!F18+Julio!F18+Agosto!F18+Septiembre!F18+'Octubre '!F18+Noviembre!F18+'Diciembre '!F18</f>
        <v>0</v>
      </c>
      <c r="G18" s="19">
        <f>+Enero!G18+Febrero!G18+'Marzo '!G18+'Abril '!G18+'Mayo '!G18+Junio!G18+Julio!G18+Agosto!G18+Septiembre!G18+'Octubre '!G18+Noviembre!G18+'Diciembre '!G18</f>
        <v>0</v>
      </c>
      <c r="H18" s="19">
        <f>+Enero!H18+Febrero!H18+'Marzo '!H18+'Abril '!H18+'Mayo '!H18+Junio!H18+Julio!H18+Agosto!H18+Septiembre!H18+'Octubre '!H18+Noviembre!H18+'Diciembre '!H18</f>
        <v>0</v>
      </c>
      <c r="I18" s="19">
        <f>+Enero!I18+Febrero!I18+'Marzo '!I18+'Abril '!I18+'Mayo '!I18+Junio!I18+Julio!I18+Agosto!I18+Septiembre!I18+'Octubre '!I18+Noviembre!I18+'Diciembre '!I18</f>
        <v>0</v>
      </c>
      <c r="J18" s="19">
        <f>+Enero!J18+Febrero!J18+'Marzo '!J18+'Abril '!J18+'Mayo '!J18+Junio!J18+Julio!J18+Agosto!J18+Septiembre!J18+'Octubre '!J18+Noviembre!J18+'Diciembre '!J18</f>
        <v>0</v>
      </c>
      <c r="K18" s="19">
        <f>+Enero!K18+Febrero!K18+'Marzo '!K18+'Abril '!K18+'Mayo '!K18+Junio!K18+Julio!K18+Agosto!K18+Septiembre!K18+'Octubre '!K18+Noviembre!K18+'Diciembre '!K18</f>
        <v>0</v>
      </c>
      <c r="L18" s="138"/>
      <c r="CA18" s="130" t="str">
        <f t="shared" si="1"/>
        <v/>
      </c>
      <c r="CG18" s="130">
        <f t="shared" si="2"/>
        <v>0</v>
      </c>
    </row>
    <row r="19" spans="1:86" ht="17.25" customHeight="1" x14ac:dyDescent="0.2">
      <c r="A19" s="422" t="s">
        <v>44</v>
      </c>
      <c r="B19" s="423"/>
      <c r="C19" s="135">
        <f t="shared" si="0"/>
        <v>0</v>
      </c>
      <c r="D19" s="19">
        <f>+Enero!D19+Febrero!D19+'Marzo '!D19+'Abril '!D19+'Mayo '!D19+Junio!D19+Julio!D19+Agosto!D19+Septiembre!D19+'Octubre '!D19+Noviembre!D19+'Diciembre '!D19</f>
        <v>0</v>
      </c>
      <c r="E19" s="19">
        <f>+Enero!E19+Febrero!E19+'Marzo '!E19+'Abril '!E19+'Mayo '!E19+Junio!E19+Julio!E19+Agosto!E19+Septiembre!E19+'Octubre '!E19+Noviembre!E19+'Diciembre '!E19</f>
        <v>0</v>
      </c>
      <c r="F19" s="19">
        <f>+Enero!F19+Febrero!F19+'Marzo '!F19+'Abril '!F19+'Mayo '!F19+Junio!F19+Julio!F19+Agosto!F19+Septiembre!F19+'Octubre '!F19+Noviembre!F19+'Diciembre '!F19</f>
        <v>0</v>
      </c>
      <c r="G19" s="19">
        <f>+Enero!G19+Febrero!G19+'Marzo '!G19+'Abril '!G19+'Mayo '!G19+Junio!G19+Julio!G19+Agosto!G19+Septiembre!G19+'Octubre '!G19+Noviembre!G19+'Diciembre '!G19</f>
        <v>0</v>
      </c>
      <c r="H19" s="19">
        <f>+Enero!H19+Febrero!H19+'Marzo '!H19+'Abril '!H19+'Mayo '!H19+Junio!H19+Julio!H19+Agosto!H19+Septiembre!H19+'Octubre '!H19+Noviembre!H19+'Diciembre '!H19</f>
        <v>0</v>
      </c>
      <c r="I19" s="19">
        <f>+Enero!I19+Febrero!I19+'Marzo '!I19+'Abril '!I19+'Mayo '!I19+Junio!I19+Julio!I19+Agosto!I19+Septiembre!I19+'Octubre '!I19+Noviembre!I19+'Diciembre '!I19</f>
        <v>0</v>
      </c>
      <c r="J19" s="19">
        <f>+Enero!J19+Febrero!J19+'Marzo '!J19+'Abril '!J19+'Mayo '!J19+Junio!J19+Julio!J19+Agosto!J19+Septiembre!J19+'Octubre '!J19+Noviembre!J19+'Diciembre '!J19</f>
        <v>0</v>
      </c>
      <c r="K19" s="19">
        <f>+Enero!K19+Febrero!K19+'Marzo '!K19+'Abril '!K19+'Mayo '!K19+Junio!K19+Julio!K19+Agosto!K19+Septiembre!K19+'Octubre '!K19+Noviembre!K19+'Diciembre '!K19</f>
        <v>0</v>
      </c>
      <c r="L19" s="138"/>
      <c r="CA19" s="130" t="str">
        <f t="shared" si="1"/>
        <v/>
      </c>
      <c r="CG19" s="130">
        <f t="shared" si="2"/>
        <v>0</v>
      </c>
    </row>
    <row r="20" spans="1:86" ht="17.25" customHeight="1" x14ac:dyDescent="0.2">
      <c r="A20" s="422" t="s">
        <v>45</v>
      </c>
      <c r="B20" s="423"/>
      <c r="C20" s="135">
        <f t="shared" si="0"/>
        <v>0</v>
      </c>
      <c r="D20" s="19">
        <f>+Enero!D20+Febrero!D20+'Marzo '!D20+'Abril '!D20+'Mayo '!D20+Junio!D20+Julio!D20+Agosto!D20+Septiembre!D20+'Octubre '!D20+Noviembre!D20+'Diciembre '!D20</f>
        <v>0</v>
      </c>
      <c r="E20" s="19">
        <f>+Enero!E20+Febrero!E20+'Marzo '!E20+'Abril '!E20+'Mayo '!E20+Junio!E20+Julio!E20+Agosto!E20+Septiembre!E20+'Octubre '!E20+Noviembre!E20+'Diciembre '!E20</f>
        <v>0</v>
      </c>
      <c r="F20" s="19">
        <f>+Enero!F20+Febrero!F20+'Marzo '!F20+'Abril '!F20+'Mayo '!F20+Junio!F20+Julio!F20+Agosto!F20+Septiembre!F20+'Octubre '!F20+Noviembre!F20+'Diciembre '!F20</f>
        <v>0</v>
      </c>
      <c r="G20" s="19">
        <f>+Enero!G20+Febrero!G20+'Marzo '!G20+'Abril '!G20+'Mayo '!G20+Junio!G20+Julio!G20+Agosto!G20+Septiembre!G20+'Octubre '!G20+Noviembre!G20+'Diciembre '!G20</f>
        <v>0</v>
      </c>
      <c r="H20" s="19">
        <f>+Enero!H20+Febrero!H20+'Marzo '!H20+'Abril '!H20+'Mayo '!H20+Junio!H20+Julio!H20+Agosto!H20+Septiembre!H20+'Octubre '!H20+Noviembre!H20+'Diciembre '!H20</f>
        <v>0</v>
      </c>
      <c r="I20" s="19">
        <f>+Enero!I20+Febrero!I20+'Marzo '!I20+'Abril '!I20+'Mayo '!I20+Junio!I20+Julio!I20+Agosto!I20+Septiembre!I20+'Octubre '!I20+Noviembre!I20+'Diciembre '!I20</f>
        <v>0</v>
      </c>
      <c r="J20" s="19">
        <f>+Enero!J20+Febrero!J20+'Marzo '!J20+'Abril '!J20+'Mayo '!J20+Junio!J20+Julio!J20+Agosto!J20+Septiembre!J20+'Octubre '!J20+Noviembre!J20+'Diciembre '!J20</f>
        <v>0</v>
      </c>
      <c r="K20" s="19">
        <f>+Enero!K20+Febrero!K20+'Marzo '!K20+'Abril '!K20+'Mayo '!K20+Junio!K20+Julio!K20+Agosto!K20+Septiembre!K20+'Octubre '!K20+Noviembre!K20+'Diciembre '!K20</f>
        <v>0</v>
      </c>
      <c r="L20" s="138"/>
      <c r="CA20" s="130" t="str">
        <f t="shared" si="1"/>
        <v/>
      </c>
      <c r="CG20" s="130">
        <f t="shared" si="2"/>
        <v>0</v>
      </c>
    </row>
    <row r="21" spans="1:86" ht="17.25" customHeight="1" x14ac:dyDescent="0.2">
      <c r="A21" s="422" t="s">
        <v>46</v>
      </c>
      <c r="B21" s="423"/>
      <c r="C21" s="135">
        <f t="shared" si="0"/>
        <v>0</v>
      </c>
      <c r="D21" s="19">
        <f>+Enero!D21+Febrero!D21+'Marzo '!D21+'Abril '!D21+'Mayo '!D21+Junio!D21+Julio!D21+Agosto!D21+Septiembre!D21+'Octubre '!D21+Noviembre!D21+'Diciembre '!D21</f>
        <v>0</v>
      </c>
      <c r="E21" s="19">
        <f>+Enero!E21+Febrero!E21+'Marzo '!E21+'Abril '!E21+'Mayo '!E21+Junio!E21+Julio!E21+Agosto!E21+Septiembre!E21+'Octubre '!E21+Noviembre!E21+'Diciembre '!E21</f>
        <v>0</v>
      </c>
      <c r="F21" s="19">
        <f>+Enero!F21+Febrero!F21+'Marzo '!F21+'Abril '!F21+'Mayo '!F21+Junio!F21+Julio!F21+Agosto!F21+Septiembre!F21+'Octubre '!F21+Noviembre!F21+'Diciembre '!F21</f>
        <v>0</v>
      </c>
      <c r="G21" s="19">
        <f>+Enero!G21+Febrero!G21+'Marzo '!G21+'Abril '!G21+'Mayo '!G21+Junio!G21+Julio!G21+Agosto!G21+Septiembre!G21+'Octubre '!G21+Noviembre!G21+'Diciembre '!G21</f>
        <v>0</v>
      </c>
      <c r="H21" s="19">
        <f>+Enero!H21+Febrero!H21+'Marzo '!H21+'Abril '!H21+'Mayo '!H21+Junio!H21+Julio!H21+Agosto!H21+Septiembre!H21+'Octubre '!H21+Noviembre!H21+'Diciembre '!H21</f>
        <v>0</v>
      </c>
      <c r="I21" s="19">
        <f>+Enero!I21+Febrero!I21+'Marzo '!I21+'Abril '!I21+'Mayo '!I21+Junio!I21+Julio!I21+Agosto!I21+Septiembre!I21+'Octubre '!I21+Noviembre!I21+'Diciembre '!I21</f>
        <v>0</v>
      </c>
      <c r="J21" s="19">
        <f>+Enero!J21+Febrero!J21+'Marzo '!J21+'Abril '!J21+'Mayo '!J21+Junio!J21+Julio!J21+Agosto!J21+Septiembre!J21+'Octubre '!J21+Noviembre!J21+'Diciembre '!J21</f>
        <v>0</v>
      </c>
      <c r="K21" s="19">
        <f>+Enero!K21+Febrero!K21+'Marzo '!K21+'Abril '!K21+'Mayo '!K21+Junio!K21+Julio!K21+Agosto!K21+Septiembre!K21+'Octubre '!K21+Noviembre!K21+'Diciembre '!K21</f>
        <v>0</v>
      </c>
      <c r="L21" s="138"/>
      <c r="CA21" s="130" t="str">
        <f t="shared" si="1"/>
        <v/>
      </c>
      <c r="CG21" s="130">
        <f t="shared" si="2"/>
        <v>0</v>
      </c>
    </row>
    <row r="22" spans="1:86" ht="17.25" customHeight="1" x14ac:dyDescent="0.2">
      <c r="A22" s="422" t="s">
        <v>47</v>
      </c>
      <c r="B22" s="423"/>
      <c r="C22" s="135">
        <f t="shared" si="0"/>
        <v>0</v>
      </c>
      <c r="D22" s="19">
        <f>+Enero!D22+Febrero!D22+'Marzo '!D22+'Abril '!D22+'Mayo '!D22+Junio!D22+Julio!D22+Agosto!D22+Septiembre!D22+'Octubre '!D22+Noviembre!D22+'Diciembre '!D22</f>
        <v>0</v>
      </c>
      <c r="E22" s="19">
        <f>+Enero!E22+Febrero!E22+'Marzo '!E22+'Abril '!E22+'Mayo '!E22+Junio!E22+Julio!E22+Agosto!E22+Septiembre!E22+'Octubre '!E22+Noviembre!E22+'Diciembre '!E22</f>
        <v>0</v>
      </c>
      <c r="F22" s="19">
        <f>+Enero!F22+Febrero!F22+'Marzo '!F22+'Abril '!F22+'Mayo '!F22+Junio!F22+Julio!F22+Agosto!F22+Septiembre!F22+'Octubre '!F22+Noviembre!F22+'Diciembre '!F22</f>
        <v>0</v>
      </c>
      <c r="G22" s="19">
        <f>+Enero!G22+Febrero!G22+'Marzo '!G22+'Abril '!G22+'Mayo '!G22+Junio!G22+Julio!G22+Agosto!G22+Septiembre!G22+'Octubre '!G22+Noviembre!G22+'Diciembre '!G22</f>
        <v>0</v>
      </c>
      <c r="H22" s="19">
        <f>+Enero!H22+Febrero!H22+'Marzo '!H22+'Abril '!H22+'Mayo '!H22+Junio!H22+Julio!H22+Agosto!H22+Septiembre!H22+'Octubre '!H22+Noviembre!H22+'Diciembre '!H22</f>
        <v>0</v>
      </c>
      <c r="I22" s="19">
        <f>+Enero!I22+Febrero!I22+'Marzo '!I22+'Abril '!I22+'Mayo '!I22+Junio!I22+Julio!I22+Agosto!I22+Septiembre!I22+'Octubre '!I22+Noviembre!I22+'Diciembre '!I22</f>
        <v>0</v>
      </c>
      <c r="J22" s="19">
        <f>+Enero!J22+Febrero!J22+'Marzo '!J22+'Abril '!J22+'Mayo '!J22+Junio!J22+Julio!J22+Agosto!J22+Septiembre!J22+'Octubre '!J22+Noviembre!J22+'Diciembre '!J22</f>
        <v>0</v>
      </c>
      <c r="K22" s="19">
        <f>+Enero!K22+Febrero!K22+'Marzo '!K22+'Abril '!K22+'Mayo '!K22+Junio!K22+Julio!K22+Agosto!K22+Septiembre!K22+'Octubre '!K22+Noviembre!K22+'Diciembre '!K22</f>
        <v>0</v>
      </c>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2" t="s">
        <v>49</v>
      </c>
      <c r="B23" s="423"/>
      <c r="C23" s="135">
        <f t="shared" si="0"/>
        <v>0</v>
      </c>
      <c r="D23" s="19">
        <f>+Enero!D23+Febrero!D23+'Marzo '!D23+'Abril '!D23+'Mayo '!D23+Junio!D23+Julio!D23+Agosto!D23+Septiembre!D23+'Octubre '!D23+Noviembre!D23+'Diciembre '!D23</f>
        <v>0</v>
      </c>
      <c r="E23" s="19">
        <f>+Enero!E23+Febrero!E23+'Marzo '!E23+'Abril '!E23+'Mayo '!E23+Junio!E23+Julio!E23+Agosto!E23+Septiembre!E23+'Octubre '!E23+Noviembre!E23+'Diciembre '!E23</f>
        <v>0</v>
      </c>
      <c r="F23" s="19">
        <f>+Enero!F23+Febrero!F23+'Marzo '!F23+'Abril '!F23+'Mayo '!F23+Junio!F23+Julio!F23+Agosto!F23+Septiembre!F23+'Octubre '!F23+Noviembre!F23+'Diciembre '!F23</f>
        <v>0</v>
      </c>
      <c r="G23" s="19">
        <f>+Enero!G23+Febrero!G23+'Marzo '!G23+'Abril '!G23+'Mayo '!G23+Junio!G23+Julio!G23+Agosto!G23+Septiembre!G23+'Octubre '!G23+Noviembre!G23+'Diciembre '!G23</f>
        <v>0</v>
      </c>
      <c r="H23" s="19">
        <f>+Enero!H23+Febrero!H23+'Marzo '!H23+'Abril '!H23+'Mayo '!H23+Junio!H23+Julio!H23+Agosto!H23+Septiembre!H23+'Octubre '!H23+Noviembre!H23+'Diciembre '!H23</f>
        <v>0</v>
      </c>
      <c r="I23" s="19">
        <f>+Enero!I23+Febrero!I23+'Marzo '!I23+'Abril '!I23+'Mayo '!I23+Junio!I23+Julio!I23+Agosto!I23+Septiembre!I23+'Octubre '!I23+Noviembre!I23+'Diciembre '!I23</f>
        <v>0</v>
      </c>
      <c r="J23" s="19">
        <f>+Enero!J23+Febrero!J23+'Marzo '!J23+'Abril '!J23+'Mayo '!J23+Junio!J23+Julio!J23+Agosto!J23+Septiembre!J23+'Octubre '!J23+Noviembre!J23+'Diciembre '!J23</f>
        <v>0</v>
      </c>
      <c r="K23" s="19">
        <f>+Enero!K23+Febrero!K23+'Marzo '!K23+'Abril '!K23+'Mayo '!K23+Junio!K23+Julio!K23+Agosto!K23+Septiembre!K23+'Octubre '!K23+Noviembre!K23+'Diciembre '!K23</f>
        <v>0</v>
      </c>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2" t="s">
        <v>50</v>
      </c>
      <c r="B24" s="423"/>
      <c r="C24" s="135">
        <f t="shared" si="0"/>
        <v>0</v>
      </c>
      <c r="D24" s="19">
        <f>+Enero!D24+Febrero!D24+'Marzo '!D24+'Abril '!D24+'Mayo '!D24+Junio!D24+Julio!D24+Agosto!D24+Septiembre!D24+'Octubre '!D24+Noviembre!D24+'Diciembre '!D24</f>
        <v>0</v>
      </c>
      <c r="E24" s="19">
        <f>+Enero!E24+Febrero!E24+'Marzo '!E24+'Abril '!E24+'Mayo '!E24+Junio!E24+Julio!E24+Agosto!E24+Septiembre!E24+'Octubre '!E24+Noviembre!E24+'Diciembre '!E24</f>
        <v>0</v>
      </c>
      <c r="F24" s="19">
        <f>+Enero!F24+Febrero!F24+'Marzo '!F24+'Abril '!F24+'Mayo '!F24+Junio!F24+Julio!F24+Agosto!F24+Septiembre!F24+'Octubre '!F24+Noviembre!F24+'Diciembre '!F24</f>
        <v>0</v>
      </c>
      <c r="G24" s="19">
        <f>+Enero!G24+Febrero!G24+'Marzo '!G24+'Abril '!G24+'Mayo '!G24+Junio!G24+Julio!G24+Agosto!G24+Septiembre!G24+'Octubre '!G24+Noviembre!G24+'Diciembre '!G24</f>
        <v>0</v>
      </c>
      <c r="H24" s="19">
        <f>+Enero!H24+Febrero!H24+'Marzo '!H24+'Abril '!H24+'Mayo '!H24+Junio!H24+Julio!H24+Agosto!H24+Septiembre!H24+'Octubre '!H24+Noviembre!H24+'Diciembre '!H24</f>
        <v>0</v>
      </c>
      <c r="I24" s="19">
        <f>+Enero!I24+Febrero!I24+'Marzo '!I24+'Abril '!I24+'Mayo '!I24+Junio!I24+Julio!I24+Agosto!I24+Septiembre!I24+'Octubre '!I24+Noviembre!I24+'Diciembre '!I24</f>
        <v>0</v>
      </c>
      <c r="J24" s="19">
        <f>+Enero!J24+Febrero!J24+'Marzo '!J24+'Abril '!J24+'Mayo '!J24+Junio!J24+Julio!J24+Agosto!J24+Septiembre!J24+'Octubre '!J24+Noviembre!J24+'Diciembre '!J24</f>
        <v>0</v>
      </c>
      <c r="K24" s="19">
        <f>+Enero!K24+Febrero!K24+'Marzo '!K24+'Abril '!K24+'Mayo '!K24+Junio!K24+Julio!K24+Agosto!K24+Septiembre!K24+'Octubre '!K24+Noviembre!K24+'Diciembre '!K24</f>
        <v>0</v>
      </c>
      <c r="L24" s="138"/>
      <c r="CA24" s="130" t="str">
        <f t="shared" si="3"/>
        <v/>
      </c>
      <c r="CG24" s="130">
        <f t="shared" si="4"/>
        <v>0</v>
      </c>
    </row>
    <row r="25" spans="1:86" ht="17.25" customHeight="1" x14ac:dyDescent="0.2">
      <c r="A25" s="422" t="s">
        <v>51</v>
      </c>
      <c r="B25" s="428"/>
      <c r="C25" s="135">
        <f t="shared" si="0"/>
        <v>0</v>
      </c>
      <c r="D25" s="19">
        <f>+Enero!D25+Febrero!D25+'Marzo '!D25+'Abril '!D25+'Mayo '!D25+Junio!D25+Julio!D25+Agosto!D25+Septiembre!D25+'Octubre '!D25+Noviembre!D25+'Diciembre '!D25</f>
        <v>0</v>
      </c>
      <c r="E25" s="19">
        <f>+Enero!E25+Febrero!E25+'Marzo '!E25+'Abril '!E25+'Mayo '!E25+Junio!E25+Julio!E25+Agosto!E25+Septiembre!E25+'Octubre '!E25+Noviembre!E25+'Diciembre '!E25</f>
        <v>0</v>
      </c>
      <c r="F25" s="19">
        <f>+Enero!F25+Febrero!F25+'Marzo '!F25+'Abril '!F25+'Mayo '!F25+Junio!F25+Julio!F25+Agosto!F25+Septiembre!F25+'Octubre '!F25+Noviembre!F25+'Diciembre '!F25</f>
        <v>0</v>
      </c>
      <c r="G25" s="19">
        <f>+Enero!G25+Febrero!G25+'Marzo '!G25+'Abril '!G25+'Mayo '!G25+Junio!G25+Julio!G25+Agosto!G25+Septiembre!G25+'Octubre '!G25+Noviembre!G25+'Diciembre '!G25</f>
        <v>0</v>
      </c>
      <c r="H25" s="19">
        <f>+Enero!H25+Febrero!H25+'Marzo '!H25+'Abril '!H25+'Mayo '!H25+Junio!H25+Julio!H25+Agosto!H25+Septiembre!H25+'Octubre '!H25+Noviembre!H25+'Diciembre '!H25</f>
        <v>0</v>
      </c>
      <c r="I25" s="19">
        <f>+Enero!I25+Febrero!I25+'Marzo '!I25+'Abril '!I25+'Mayo '!I25+Junio!I25+Julio!I25+Agosto!I25+Septiembre!I25+'Octubre '!I25+Noviembre!I25+'Diciembre '!I25</f>
        <v>0</v>
      </c>
      <c r="J25" s="19">
        <f>+Enero!J25+Febrero!J25+'Marzo '!J25+'Abril '!J25+'Mayo '!J25+Junio!J25+Julio!J25+Agosto!J25+Septiembre!J25+'Octubre '!J25+Noviembre!J25+'Diciembre '!J25</f>
        <v>0</v>
      </c>
      <c r="K25" s="19">
        <f>+Enero!K25+Febrero!K25+'Marzo '!K25+'Abril '!K25+'Mayo '!K25+Junio!K25+Julio!K25+Agosto!K25+Septiembre!K25+'Octubre '!K25+Noviembre!K25+'Diciembre '!K25</f>
        <v>0</v>
      </c>
      <c r="L25" s="138"/>
      <c r="CA25" s="130" t="str">
        <f t="shared" si="3"/>
        <v/>
      </c>
      <c r="CG25" s="130">
        <f t="shared" si="4"/>
        <v>0</v>
      </c>
    </row>
    <row r="26" spans="1:86" ht="17.25" customHeight="1" x14ac:dyDescent="0.2">
      <c r="A26" s="422" t="s">
        <v>52</v>
      </c>
      <c r="B26" s="428"/>
      <c r="C26" s="135">
        <f t="shared" si="0"/>
        <v>0</v>
      </c>
      <c r="D26" s="19">
        <f>+Enero!D26+Febrero!D26+'Marzo '!D26+'Abril '!D26+'Mayo '!D26+Junio!D26+Julio!D26+Agosto!D26+Septiembre!D26+'Octubre '!D26+Noviembre!D26+'Diciembre '!D26</f>
        <v>0</v>
      </c>
      <c r="E26" s="19">
        <f>+Enero!E26+Febrero!E26+'Marzo '!E26+'Abril '!E26+'Mayo '!E26+Junio!E26+Julio!E26+Agosto!E26+Septiembre!E26+'Octubre '!E26+Noviembre!E26+'Diciembre '!E26</f>
        <v>0</v>
      </c>
      <c r="F26" s="19">
        <f>+Enero!F26+Febrero!F26+'Marzo '!F26+'Abril '!F26+'Mayo '!F26+Junio!F26+Julio!F26+Agosto!F26+Septiembre!F26+'Octubre '!F26+Noviembre!F26+'Diciembre '!F26</f>
        <v>0</v>
      </c>
      <c r="G26" s="19">
        <f>+Enero!G26+Febrero!G26+'Marzo '!G26+'Abril '!G26+'Mayo '!G26+Junio!G26+Julio!G26+Agosto!G26+Septiembre!G26+'Octubre '!G26+Noviembre!G26+'Diciembre '!G26</f>
        <v>0</v>
      </c>
      <c r="H26" s="19">
        <f>+Enero!H26+Febrero!H26+'Marzo '!H26+'Abril '!H26+'Mayo '!H26+Junio!H26+Julio!H26+Agosto!H26+Septiembre!H26+'Octubre '!H26+Noviembre!H26+'Diciembre '!H26</f>
        <v>0</v>
      </c>
      <c r="I26" s="19">
        <f>+Enero!I26+Febrero!I26+'Marzo '!I26+'Abril '!I26+'Mayo '!I26+Junio!I26+Julio!I26+Agosto!I26+Septiembre!I26+'Octubre '!I26+Noviembre!I26+'Diciembre '!I26</f>
        <v>0</v>
      </c>
      <c r="J26" s="19">
        <f>+Enero!J26+Febrero!J26+'Marzo '!J26+'Abril '!J26+'Mayo '!J26+Junio!J26+Julio!J26+Agosto!J26+Septiembre!J26+'Octubre '!J26+Noviembre!J26+'Diciembre '!J26</f>
        <v>0</v>
      </c>
      <c r="K26" s="19">
        <f>+Enero!K26+Febrero!K26+'Marzo '!K26+'Abril '!K26+'Mayo '!K26+Junio!K26+Julio!K26+Agosto!K26+Septiembre!K26+'Octubre '!K26+Noviembre!K26+'Diciembre '!K26</f>
        <v>0</v>
      </c>
      <c r="L26" s="138"/>
      <c r="CA26" s="130" t="str">
        <f t="shared" si="3"/>
        <v/>
      </c>
      <c r="CG26" s="130">
        <f t="shared" si="4"/>
        <v>0</v>
      </c>
    </row>
    <row r="27" spans="1:86" ht="26.25" customHeight="1" x14ac:dyDescent="0.2">
      <c r="A27" s="422" t="s">
        <v>53</v>
      </c>
      <c r="B27" s="423"/>
      <c r="C27" s="135">
        <f t="shared" si="0"/>
        <v>0</v>
      </c>
      <c r="D27" s="19">
        <f>+Enero!D27+Febrero!D27+'Marzo '!D27+'Abril '!D27+'Mayo '!D27+Junio!D27+Julio!D27+Agosto!D27+Septiembre!D27+'Octubre '!D27+Noviembre!D27+'Diciembre '!D27</f>
        <v>0</v>
      </c>
      <c r="E27" s="19">
        <f>+Enero!E27+Febrero!E27+'Marzo '!E27+'Abril '!E27+'Mayo '!E27+Junio!E27+Julio!E27+Agosto!E27+Septiembre!E27+'Octubre '!E27+Noviembre!E27+'Diciembre '!E27</f>
        <v>0</v>
      </c>
      <c r="F27" s="19">
        <f>+Enero!F27+Febrero!F27+'Marzo '!F27+'Abril '!F27+'Mayo '!F27+Junio!F27+Julio!F27+Agosto!F27+Septiembre!F27+'Octubre '!F27+Noviembre!F27+'Diciembre '!F27</f>
        <v>0</v>
      </c>
      <c r="G27" s="19">
        <f>+Enero!G27+Febrero!G27+'Marzo '!G27+'Abril '!G27+'Mayo '!G27+Junio!G27+Julio!G27+Agosto!G27+Septiembre!G27+'Octubre '!G27+Noviembre!G27+'Diciembre '!G27</f>
        <v>0</v>
      </c>
      <c r="H27" s="19">
        <f>+Enero!H27+Febrero!H27+'Marzo '!H27+'Abril '!H27+'Mayo '!H27+Junio!H27+Julio!H27+Agosto!H27+Septiembre!H27+'Octubre '!H27+Noviembre!H27+'Diciembre '!H27</f>
        <v>0</v>
      </c>
      <c r="I27" s="19">
        <f>+Enero!I27+Febrero!I27+'Marzo '!I27+'Abril '!I27+'Mayo '!I27+Junio!I27+Julio!I27+Agosto!I27+Septiembre!I27+'Octubre '!I27+Noviembre!I27+'Diciembre '!I27</f>
        <v>0</v>
      </c>
      <c r="J27" s="19">
        <f>+Enero!J27+Febrero!J27+'Marzo '!J27+'Abril '!J27+'Mayo '!J27+Junio!J27+Julio!J27+Agosto!J27+Septiembre!J27+'Octubre '!J27+Noviembre!J27+'Diciembre '!J27</f>
        <v>0</v>
      </c>
      <c r="K27" s="19">
        <f>+Enero!K27+Febrero!K27+'Marzo '!K27+'Abril '!K27+'Mayo '!K27+Junio!K27+Julio!K27+Agosto!K27+Septiembre!K27+'Octubre '!K27+Noviembre!K27+'Diciembre '!K27</f>
        <v>0</v>
      </c>
      <c r="L27" s="138"/>
      <c r="CA27" s="130" t="str">
        <f t="shared" si="3"/>
        <v/>
      </c>
      <c r="CG27" s="130">
        <f t="shared" si="4"/>
        <v>0</v>
      </c>
    </row>
    <row r="28" spans="1:86" ht="24.75" customHeight="1" x14ac:dyDescent="0.2">
      <c r="A28" s="422" t="s">
        <v>54</v>
      </c>
      <c r="B28" s="428"/>
      <c r="C28" s="135">
        <f t="shared" si="0"/>
        <v>0</v>
      </c>
      <c r="D28" s="19">
        <f>+Enero!D28+Febrero!D28+'Marzo '!D28+'Abril '!D28+'Mayo '!D28+Junio!D28+Julio!D28+Agosto!D28+Septiembre!D28+'Octubre '!D28+Noviembre!D28+'Diciembre '!D28</f>
        <v>0</v>
      </c>
      <c r="E28" s="19">
        <f>+Enero!E28+Febrero!E28+'Marzo '!E28+'Abril '!E28+'Mayo '!E28+Junio!E28+Julio!E28+Agosto!E28+Septiembre!E28+'Octubre '!E28+Noviembre!E28+'Diciembre '!E28</f>
        <v>0</v>
      </c>
      <c r="F28" s="19">
        <f>+Enero!F28+Febrero!F28+'Marzo '!F28+'Abril '!F28+'Mayo '!F28+Junio!F28+Julio!F28+Agosto!F28+Septiembre!F28+'Octubre '!F28+Noviembre!F28+'Diciembre '!F28</f>
        <v>0</v>
      </c>
      <c r="G28" s="19">
        <f>+Enero!G28+Febrero!G28+'Marzo '!G28+'Abril '!G28+'Mayo '!G28+Junio!G28+Julio!G28+Agosto!G28+Septiembre!G28+'Octubre '!G28+Noviembre!G28+'Diciembre '!G28</f>
        <v>0</v>
      </c>
      <c r="H28" s="19">
        <f>+Enero!H28+Febrero!H28+'Marzo '!H28+'Abril '!H28+'Mayo '!H28+Junio!H28+Julio!H28+Agosto!H28+Septiembre!H28+'Octubre '!H28+Noviembre!H28+'Diciembre '!H28</f>
        <v>0</v>
      </c>
      <c r="I28" s="19">
        <f>+Enero!I28+Febrero!I28+'Marzo '!I28+'Abril '!I28+'Mayo '!I28+Junio!I28+Julio!I28+Agosto!I28+Septiembre!I28+'Octubre '!I28+Noviembre!I28+'Diciembre '!I28</f>
        <v>0</v>
      </c>
      <c r="J28" s="19">
        <f>+Enero!J28+Febrero!J28+'Marzo '!J28+'Abril '!J28+'Mayo '!J28+Junio!J28+Julio!J28+Agosto!J28+Septiembre!J28+'Octubre '!J28+Noviembre!J28+'Diciembre '!J28</f>
        <v>0</v>
      </c>
      <c r="K28" s="19">
        <f>+Enero!K28+Febrero!K28+'Marzo '!K28+'Abril '!K28+'Mayo '!K28+Junio!K28+Julio!K28+Agosto!K28+Septiembre!K28+'Octubre '!K28+Noviembre!K28+'Diciembre '!K28</f>
        <v>0</v>
      </c>
      <c r="L28" s="138"/>
      <c r="CA28" s="130" t="str">
        <f t="shared" si="3"/>
        <v/>
      </c>
      <c r="CG28" s="130">
        <f t="shared" si="4"/>
        <v>0</v>
      </c>
    </row>
    <row r="29" spans="1:86" ht="17.25" customHeight="1" x14ac:dyDescent="0.2">
      <c r="A29" s="424" t="s">
        <v>55</v>
      </c>
      <c r="B29" s="432"/>
      <c r="C29" s="135">
        <f t="shared" si="0"/>
        <v>0</v>
      </c>
      <c r="D29" s="19">
        <f>+Enero!D29+Febrero!D29+'Marzo '!D29+'Abril '!D29+'Mayo '!D29+Junio!D29+Julio!D29+Agosto!D29+Septiembre!D29+'Octubre '!D29+Noviembre!D29+'Diciembre '!D29</f>
        <v>0</v>
      </c>
      <c r="E29" s="19">
        <f>+Enero!E29+Febrero!E29+'Marzo '!E29+'Abril '!E29+'Mayo '!E29+Junio!E29+Julio!E29+Agosto!E29+Septiembre!E29+'Octubre '!E29+Noviembre!E29+'Diciembre '!E29</f>
        <v>0</v>
      </c>
      <c r="F29" s="19">
        <f>+Enero!F29+Febrero!F29+'Marzo '!F29+'Abril '!F29+'Mayo '!F29+Junio!F29+Julio!F29+Agosto!F29+Septiembre!F29+'Octubre '!F29+Noviembre!F29+'Diciembre '!F29</f>
        <v>0</v>
      </c>
      <c r="G29" s="19">
        <f>+Enero!G29+Febrero!G29+'Marzo '!G29+'Abril '!G29+'Mayo '!G29+Junio!G29+Julio!G29+Agosto!G29+Septiembre!G29+'Octubre '!G29+Noviembre!G29+'Diciembre '!G29</f>
        <v>0</v>
      </c>
      <c r="H29" s="19">
        <f>+Enero!H29+Febrero!H29+'Marzo '!H29+'Abril '!H29+'Mayo '!H29+Junio!H29+Julio!H29+Agosto!H29+Septiembre!H29+'Octubre '!H29+Noviembre!H29+'Diciembre '!H29</f>
        <v>0</v>
      </c>
      <c r="I29" s="19">
        <f>+Enero!I29+Febrero!I29+'Marzo '!I29+'Abril '!I29+'Mayo '!I29+Junio!I29+Julio!I29+Agosto!I29+Septiembre!I29+'Octubre '!I29+Noviembre!I29+'Diciembre '!I29</f>
        <v>0</v>
      </c>
      <c r="J29" s="19">
        <f>+Enero!J29+Febrero!J29+'Marzo '!J29+'Abril '!J29+'Mayo '!J29+Junio!J29+Julio!J29+Agosto!J29+Septiembre!J29+'Octubre '!J29+Noviembre!J29+'Diciembre '!J29</f>
        <v>0</v>
      </c>
      <c r="K29" s="19">
        <f>+Enero!K29+Febrero!K29+'Marzo '!K29+'Abril '!K29+'Mayo '!K29+Junio!K29+Julio!K29+Agosto!K29+Septiembre!K29+'Octubre '!K29+Noviembre!K29+'Diciembre '!K29</f>
        <v>0</v>
      </c>
      <c r="L29" s="138"/>
      <c r="CA29" s="130" t="str">
        <f t="shared" si="3"/>
        <v/>
      </c>
      <c r="CG29" s="130">
        <f t="shared" si="4"/>
        <v>0</v>
      </c>
    </row>
    <row r="30" spans="1:86" ht="17.25" customHeight="1" x14ac:dyDescent="0.2">
      <c r="A30" s="422" t="s">
        <v>56</v>
      </c>
      <c r="B30" s="423"/>
      <c r="C30" s="135">
        <f t="shared" si="0"/>
        <v>0</v>
      </c>
      <c r="D30" s="19">
        <f>+Enero!D30+Febrero!D30+'Marzo '!D30+'Abril '!D30+'Mayo '!D30+Junio!D30+Julio!D30+Agosto!D30+Septiembre!D30+'Octubre '!D30+Noviembre!D30+'Diciembre '!D30</f>
        <v>0</v>
      </c>
      <c r="E30" s="19">
        <f>+Enero!E30+Febrero!E30+'Marzo '!E30+'Abril '!E30+'Mayo '!E30+Junio!E30+Julio!E30+Agosto!E30+Septiembre!E30+'Octubre '!E30+Noviembre!E30+'Diciembre '!E30</f>
        <v>0</v>
      </c>
      <c r="F30" s="19">
        <f>+Enero!F30+Febrero!F30+'Marzo '!F30+'Abril '!F30+'Mayo '!F30+Junio!F30+Julio!F30+Agosto!F30+Septiembre!F30+'Octubre '!F30+Noviembre!F30+'Diciembre '!F30</f>
        <v>0</v>
      </c>
      <c r="G30" s="19">
        <f>+Enero!G30+Febrero!G30+'Marzo '!G30+'Abril '!G30+'Mayo '!G30+Junio!G30+Julio!G30+Agosto!G30+Septiembre!G30+'Octubre '!G30+Noviembre!G30+'Diciembre '!G30</f>
        <v>0</v>
      </c>
      <c r="H30" s="19">
        <f>+Enero!H30+Febrero!H30+'Marzo '!H30+'Abril '!H30+'Mayo '!H30+Junio!H30+Julio!H30+Agosto!H30+Septiembre!H30+'Octubre '!H30+Noviembre!H30+'Diciembre '!H30</f>
        <v>0</v>
      </c>
      <c r="I30" s="19">
        <f>+Enero!I30+Febrero!I30+'Marzo '!I30+'Abril '!I30+'Mayo '!I30+Junio!I30+Julio!I30+Agosto!I30+Septiembre!I30+'Octubre '!I30+Noviembre!I30+'Diciembre '!I30</f>
        <v>0</v>
      </c>
      <c r="J30" s="19">
        <f>+Enero!J30+Febrero!J30+'Marzo '!J30+'Abril '!J30+'Mayo '!J30+Junio!J30+Julio!J30+Agosto!J30+Septiembre!J30+'Octubre '!J30+Noviembre!J30+'Diciembre '!J30</f>
        <v>0</v>
      </c>
      <c r="K30" s="19">
        <f>+Enero!K30+Febrero!K30+'Marzo '!K30+'Abril '!K30+'Mayo '!K30+Junio!K30+Julio!K30+Agosto!K30+Septiembre!K30+'Octubre '!K30+Noviembre!K30+'Diciembre '!K30</f>
        <v>0</v>
      </c>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2" t="s">
        <v>57</v>
      </c>
      <c r="B31" s="423"/>
      <c r="C31" s="135">
        <f t="shared" si="0"/>
        <v>0</v>
      </c>
      <c r="D31" s="19">
        <f>+Enero!D31+Febrero!D31+'Marzo '!D31+'Abril '!D31+'Mayo '!D31+Junio!D31+Julio!D31+Agosto!D31+Septiembre!D31+'Octubre '!D31+Noviembre!D31+'Diciembre '!D31</f>
        <v>0</v>
      </c>
      <c r="E31" s="19">
        <f>+Enero!E31+Febrero!E31+'Marzo '!E31+'Abril '!E31+'Mayo '!E31+Junio!E31+Julio!E31+Agosto!E31+Septiembre!E31+'Octubre '!E31+Noviembre!E31+'Diciembre '!E31</f>
        <v>0</v>
      </c>
      <c r="F31" s="19">
        <f>+Enero!F31+Febrero!F31+'Marzo '!F31+'Abril '!F31+'Mayo '!F31+Junio!F31+Julio!F31+Agosto!F31+Septiembre!F31+'Octubre '!F31+Noviembre!F31+'Diciembre '!F31</f>
        <v>0</v>
      </c>
      <c r="G31" s="19">
        <f>+Enero!G31+Febrero!G31+'Marzo '!G31+'Abril '!G31+'Mayo '!G31+Junio!G31+Julio!G31+Agosto!G31+Septiembre!G31+'Octubre '!G31+Noviembre!G31+'Diciembre '!G31</f>
        <v>0</v>
      </c>
      <c r="H31" s="19">
        <f>+Enero!H31+Febrero!H31+'Marzo '!H31+'Abril '!H31+'Mayo '!H31+Junio!H31+Julio!H31+Agosto!H31+Septiembre!H31+'Octubre '!H31+Noviembre!H31+'Diciembre '!H31</f>
        <v>0</v>
      </c>
      <c r="I31" s="19">
        <f>+Enero!I31+Febrero!I31+'Marzo '!I31+'Abril '!I31+'Mayo '!I31+Junio!I31+Julio!I31+Agosto!I31+Septiembre!I31+'Octubre '!I31+Noviembre!I31+'Diciembre '!I31</f>
        <v>0</v>
      </c>
      <c r="J31" s="19">
        <f>+Enero!J31+Febrero!J31+'Marzo '!J31+'Abril '!J31+'Mayo '!J31+Junio!J31+Julio!J31+Agosto!J31+Septiembre!J31+'Octubre '!J31+Noviembre!J31+'Diciembre '!J31</f>
        <v>0</v>
      </c>
      <c r="K31" s="19">
        <f>+Enero!K31+Febrero!K31+'Marzo '!K31+'Abril '!K31+'Mayo '!K31+Junio!K31+Julio!K31+Agosto!K31+Septiembre!K31+'Octubre '!K31+Noviembre!K31+'Diciembre '!K31</f>
        <v>0</v>
      </c>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2" t="s">
        <v>58</v>
      </c>
      <c r="B32" s="423"/>
      <c r="C32" s="135">
        <f t="shared" si="0"/>
        <v>0</v>
      </c>
      <c r="D32" s="19">
        <f>+Enero!D32+Febrero!D32+'Marzo '!D32+'Abril '!D32+'Mayo '!D32+Junio!D32+Julio!D32+Agosto!D32+Septiembre!D32+'Octubre '!D32+Noviembre!D32+'Diciembre '!D32</f>
        <v>0</v>
      </c>
      <c r="E32" s="19">
        <f>+Enero!E32+Febrero!E32+'Marzo '!E32+'Abril '!E32+'Mayo '!E32+Junio!E32+Julio!E32+Agosto!E32+Septiembre!E32+'Octubre '!E32+Noviembre!E32+'Diciembre '!E32</f>
        <v>0</v>
      </c>
      <c r="F32" s="19">
        <f>+Enero!F32+Febrero!F32+'Marzo '!F32+'Abril '!F32+'Mayo '!F32+Junio!F32+Julio!F32+Agosto!F32+Septiembre!F32+'Octubre '!F32+Noviembre!F32+'Diciembre '!F32</f>
        <v>0</v>
      </c>
      <c r="G32" s="19">
        <f>+Enero!G32+Febrero!G32+'Marzo '!G32+'Abril '!G32+'Mayo '!G32+Junio!G32+Julio!G32+Agosto!G32+Septiembre!G32+'Octubre '!G32+Noviembre!G32+'Diciembre '!G32</f>
        <v>0</v>
      </c>
      <c r="H32" s="19">
        <f>+Enero!H32+Febrero!H32+'Marzo '!H32+'Abril '!H32+'Mayo '!H32+Junio!H32+Julio!H32+Agosto!H32+Septiembre!H32+'Octubre '!H32+Noviembre!H32+'Diciembre '!H32</f>
        <v>0</v>
      </c>
      <c r="I32" s="19">
        <f>+Enero!I32+Febrero!I32+'Marzo '!I32+'Abril '!I32+'Mayo '!I32+Junio!I32+Julio!I32+Agosto!I32+Septiembre!I32+'Octubre '!I32+Noviembre!I32+'Diciembre '!I32</f>
        <v>0</v>
      </c>
      <c r="J32" s="19">
        <f>+Enero!J32+Febrero!J32+'Marzo '!J32+'Abril '!J32+'Mayo '!J32+Junio!J32+Julio!J32+Agosto!J32+Septiembre!J32+'Octubre '!J32+Noviembre!J32+'Diciembre '!J32</f>
        <v>0</v>
      </c>
      <c r="K32" s="19">
        <f>+Enero!K32+Febrero!K32+'Marzo '!K32+'Abril '!K32+'Mayo '!K32+Junio!K32+Julio!K32+Agosto!K32+Septiembre!K32+'Octubre '!K32+Noviembre!K32+'Diciembre '!K32</f>
        <v>0</v>
      </c>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4" t="s">
        <v>59</v>
      </c>
      <c r="B33" s="425"/>
      <c r="C33" s="135">
        <f t="shared" si="0"/>
        <v>0</v>
      </c>
      <c r="D33" s="19">
        <f>+Enero!D33+Febrero!D33+'Marzo '!D33+'Abril '!D33+'Mayo '!D33+Junio!D33+Julio!D33+Agosto!D33+Septiembre!D33+'Octubre '!D33+Noviembre!D33+'Diciembre '!D33</f>
        <v>0</v>
      </c>
      <c r="E33" s="19">
        <f>+Enero!E33+Febrero!E33+'Marzo '!E33+'Abril '!E33+'Mayo '!E33+Junio!E33+Julio!E33+Agosto!E33+Septiembre!E33+'Octubre '!E33+Noviembre!E33+'Diciembre '!E33</f>
        <v>0</v>
      </c>
      <c r="F33" s="19">
        <f>+Enero!F33+Febrero!F33+'Marzo '!F33+'Abril '!F33+'Mayo '!F33+Junio!F33+Julio!F33+Agosto!F33+Septiembre!F33+'Octubre '!F33+Noviembre!F33+'Diciembre '!F33</f>
        <v>0</v>
      </c>
      <c r="G33" s="19">
        <f>+Enero!G33+Febrero!G33+'Marzo '!G33+'Abril '!G33+'Mayo '!G33+Junio!G33+Julio!G33+Agosto!G33+Septiembre!G33+'Octubre '!G33+Noviembre!G33+'Diciembre '!G33</f>
        <v>0</v>
      </c>
      <c r="H33" s="19">
        <f>+Enero!H33+Febrero!H33+'Marzo '!H33+'Abril '!H33+'Mayo '!H33+Junio!H33+Julio!H33+Agosto!H33+Septiembre!H33+'Octubre '!H33+Noviembre!H33+'Diciembre '!H33</f>
        <v>0</v>
      </c>
      <c r="I33" s="19">
        <f>+Enero!I33+Febrero!I33+'Marzo '!I33+'Abril '!I33+'Mayo '!I33+Junio!I33+Julio!I33+Agosto!I33+Septiembre!I33+'Octubre '!I33+Noviembre!I33+'Diciembre '!I33</f>
        <v>0</v>
      </c>
      <c r="J33" s="19">
        <f>+Enero!J33+Febrero!J33+'Marzo '!J33+'Abril '!J33+'Mayo '!J33+Junio!J33+Julio!J33+Agosto!J33+Septiembre!J33+'Octubre '!J33+Noviembre!J33+'Diciembre '!J33</f>
        <v>0</v>
      </c>
      <c r="K33" s="19">
        <f>+Enero!K33+Febrero!K33+'Marzo '!K33+'Abril '!K33+'Mayo '!K33+Junio!K33+Julio!K33+Agosto!K33+Septiembre!K33+'Octubre '!K33+Noviembre!K33+'Diciembre '!K33</f>
        <v>0</v>
      </c>
      <c r="L33" s="138"/>
    </row>
    <row r="34" spans="1:12" ht="17.25" customHeight="1" x14ac:dyDescent="0.2">
      <c r="A34" s="429" t="s">
        <v>60</v>
      </c>
      <c r="B34" s="430"/>
      <c r="C34" s="135">
        <f t="shared" si="0"/>
        <v>0</v>
      </c>
      <c r="D34" s="19">
        <f>+Enero!D34+Febrero!D34+'Marzo '!D34+'Abril '!D34+'Mayo '!D34+Junio!D34+Julio!D34+Agosto!D34+Septiembre!D34+'Octubre '!D34+Noviembre!D34+'Diciembre '!D34</f>
        <v>0</v>
      </c>
      <c r="E34" s="19">
        <f>+Enero!E34+Febrero!E34+'Marzo '!E34+'Abril '!E34+'Mayo '!E34+Junio!E34+Julio!E34+Agosto!E34+Septiembre!E34+'Octubre '!E34+Noviembre!E34+'Diciembre '!E34</f>
        <v>0</v>
      </c>
      <c r="F34" s="19">
        <f>+Enero!F34+Febrero!F34+'Marzo '!F34+'Abril '!F34+'Mayo '!F34+Junio!F34+Julio!F34+Agosto!F34+Septiembre!F34+'Octubre '!F34+Noviembre!F34+'Diciembre '!F34</f>
        <v>0</v>
      </c>
      <c r="G34" s="19">
        <f>+Enero!G34+Febrero!G34+'Marzo '!G34+'Abril '!G34+'Mayo '!G34+Junio!G34+Julio!G34+Agosto!G34+Septiembre!G34+'Octubre '!G34+Noviembre!G34+'Diciembre '!G34</f>
        <v>0</v>
      </c>
      <c r="H34" s="19">
        <f>+Enero!H34+Febrero!H34+'Marzo '!H34+'Abril '!H34+'Mayo '!H34+Junio!H34+Julio!H34+Agosto!H34+Septiembre!H34+'Octubre '!H34+Noviembre!H34+'Diciembre '!H34</f>
        <v>0</v>
      </c>
      <c r="I34" s="19">
        <f>+Enero!I34+Febrero!I34+'Marzo '!I34+'Abril '!I34+'Mayo '!I34+Junio!I34+Julio!I34+Agosto!I34+Septiembre!I34+'Octubre '!I34+Noviembre!I34+'Diciembre '!I34</f>
        <v>0</v>
      </c>
      <c r="J34" s="19">
        <f>+Enero!J34+Febrero!J34+'Marzo '!J34+'Abril '!J34+'Mayo '!J34+Junio!J34+Julio!J34+Agosto!J34+Septiembre!J34+'Octubre '!J34+Noviembre!J34+'Diciembre '!J34</f>
        <v>0</v>
      </c>
      <c r="K34" s="19">
        <f>+Enero!K34+Febrero!K34+'Marzo '!K34+'Abril '!K34+'Mayo '!K34+Junio!K34+Julio!K34+Agosto!K34+Septiembre!K34+'Octubre '!K34+Noviembre!K34+'Diciembre '!K34</f>
        <v>0</v>
      </c>
      <c r="L34" s="138"/>
    </row>
    <row r="35" spans="1:12" x14ac:dyDescent="0.2">
      <c r="A35" s="50" t="s">
        <v>11</v>
      </c>
      <c r="B35" s="51"/>
      <c r="C35" s="51"/>
      <c r="D35" s="52"/>
      <c r="E35" s="53"/>
      <c r="F35" s="53"/>
      <c r="G35" s="54"/>
      <c r="H35" s="55"/>
      <c r="I35" s="12"/>
      <c r="J35" s="5"/>
      <c r="K35" s="5"/>
    </row>
    <row r="36" spans="1:12" ht="42" x14ac:dyDescent="0.2">
      <c r="A36" s="410" t="s">
        <v>3</v>
      </c>
      <c r="B36" s="417"/>
      <c r="C36" s="56" t="s">
        <v>4</v>
      </c>
      <c r="D36" s="56" t="s">
        <v>5</v>
      </c>
      <c r="E36" s="57" t="s">
        <v>12</v>
      </c>
      <c r="F36" s="14" t="s">
        <v>13</v>
      </c>
      <c r="G36" s="123" t="s">
        <v>14</v>
      </c>
      <c r="H36" s="123" t="s">
        <v>33</v>
      </c>
      <c r="I36" s="12"/>
      <c r="J36" s="5"/>
      <c r="K36" s="5"/>
    </row>
    <row r="37" spans="1:12" x14ac:dyDescent="0.2">
      <c r="A37" s="426" t="s">
        <v>61</v>
      </c>
      <c r="B37" s="427"/>
      <c r="C37" s="143">
        <f t="shared" ref="C37:C43" si="5">SUM(D37:F37)</f>
        <v>0</v>
      </c>
      <c r="D37" s="59">
        <f>+Enero!D37+Febrero!D37+'Marzo '!D37+'Abril '!D37+'Mayo '!D37+Junio!D37+Julio!D37+Agosto!D37+Septiembre!D37+'Octubre '!D37+Noviembre!D37+'Diciembre '!D37</f>
        <v>0</v>
      </c>
      <c r="E37" s="59">
        <f>+Enero!E37+Febrero!E37+'Marzo '!E37+'Abril '!E37+'Mayo '!E37+Junio!E37+Julio!E37+Agosto!E37+Septiembre!E37+'Octubre '!E37+Noviembre!E37+'Diciembre '!E37</f>
        <v>0</v>
      </c>
      <c r="F37" s="59">
        <f>+Enero!F37+Febrero!F37+'Marzo '!F37+'Abril '!F37+'Mayo '!F37+Junio!F37+Julio!F37+Agosto!F37+Septiembre!F37+'Octubre '!F37+Noviembre!F37+'Diciembre '!F37</f>
        <v>0</v>
      </c>
      <c r="G37" s="397">
        <f>+Enero!G37+Febrero!G37+'Marzo '!G37+'Abril '!G37+'Mayo '!G37+Junio!G37+Julio!G37+Agosto!G37+Septiembre!G37+'Octubre '!G37+Noviembre!G37+'Diciembre '!G37</f>
        <v>0</v>
      </c>
      <c r="H37" s="59">
        <f>+Enero!H37+Febrero!H37+'Marzo '!H37+'Abril '!H37+'Mayo '!H37+Junio!H37+Julio!H37+Agosto!H37+Septiembre!H37+'Octubre '!H37+Noviembre!H37+'Diciembre '!H37</f>
        <v>0</v>
      </c>
      <c r="I37" s="144"/>
      <c r="J37" s="5"/>
      <c r="K37" s="5"/>
    </row>
    <row r="38" spans="1:12" x14ac:dyDescent="0.2">
      <c r="A38" s="422" t="s">
        <v>62</v>
      </c>
      <c r="B38" s="428"/>
      <c r="C38" s="145">
        <f t="shared" si="5"/>
        <v>0</v>
      </c>
      <c r="D38" s="59">
        <f>+Enero!D38+Febrero!D38+'Marzo '!D38+'Abril '!D38+'Mayo '!D38+Junio!D38+Julio!D38+Agosto!D38+Septiembre!D38+'Octubre '!D38+Noviembre!D38+'Diciembre '!D38</f>
        <v>0</v>
      </c>
      <c r="E38" s="59">
        <f>+Enero!E38+Febrero!E38+'Marzo '!E38+'Abril '!E38+'Mayo '!E38+Junio!E38+Julio!E38+Agosto!E38+Septiembre!E38+'Octubre '!E38+Noviembre!E38+'Diciembre '!E38</f>
        <v>0</v>
      </c>
      <c r="F38" s="59">
        <f>+Enero!F38+Febrero!F38+'Marzo '!F38+'Abril '!F38+'Mayo '!F38+Junio!F38+Julio!F38+Agosto!F38+Septiembre!F38+'Octubre '!F38+Noviembre!F38+'Diciembre '!F38</f>
        <v>0</v>
      </c>
      <c r="G38" s="397">
        <f>+Enero!G38+Febrero!G38+'Marzo '!G38+'Abril '!G38+'Mayo '!G38+Junio!G38+Julio!G38+Agosto!G38+Septiembre!G38+'Octubre '!G38+Noviembre!G38+'Diciembre '!G38</f>
        <v>0</v>
      </c>
      <c r="H38" s="59">
        <f>+Enero!H38+Febrero!H38+'Marzo '!H38+'Abril '!H38+'Mayo '!H38+Junio!H38+Julio!H38+Agosto!H38+Septiembre!H38+'Octubre '!H38+Noviembre!H38+'Diciembre '!H38</f>
        <v>0</v>
      </c>
      <c r="I38" s="144"/>
      <c r="J38" s="5"/>
      <c r="K38" s="5"/>
    </row>
    <row r="39" spans="1:12" ht="14.25" customHeight="1" x14ac:dyDescent="0.2">
      <c r="A39" s="422" t="s">
        <v>63</v>
      </c>
      <c r="B39" s="428"/>
      <c r="C39" s="135">
        <f t="shared" si="5"/>
        <v>0</v>
      </c>
      <c r="D39" s="59">
        <f>+Enero!D39+Febrero!D39+'Marzo '!D39+'Abril '!D39+'Mayo '!D39+Junio!D39+Julio!D39+Agosto!D39+Septiembre!D39+'Octubre '!D39+Noviembre!D39+'Diciembre '!D39</f>
        <v>0</v>
      </c>
      <c r="E39" s="59">
        <f>+Enero!E39+Febrero!E39+'Marzo '!E39+'Abril '!E39+'Mayo '!E39+Junio!E39+Julio!E39+Agosto!E39+Septiembre!E39+'Octubre '!E39+Noviembre!E39+'Diciembre '!E39</f>
        <v>0</v>
      </c>
      <c r="F39" s="59">
        <f>+Enero!F39+Febrero!F39+'Marzo '!F39+'Abril '!F39+'Mayo '!F39+Junio!F39+Julio!F39+Agosto!F39+Septiembre!F39+'Octubre '!F39+Noviembre!F39+'Diciembre '!F39</f>
        <v>0</v>
      </c>
      <c r="G39" s="397">
        <f>+Enero!G39+Febrero!G39+'Marzo '!G39+'Abril '!G39+'Mayo '!G39+Junio!G39+Julio!G39+Agosto!G39+Septiembre!G39+'Octubre '!G39+Noviembre!G39+'Diciembre '!G39</f>
        <v>0</v>
      </c>
      <c r="H39" s="59">
        <f>+Enero!H39+Febrero!H39+'Marzo '!H39+'Abril '!H39+'Mayo '!H39+Junio!H39+Julio!H39+Agosto!H39+Septiembre!H39+'Octubre '!H39+Noviembre!H39+'Diciembre '!H39</f>
        <v>0</v>
      </c>
      <c r="I39" s="144"/>
      <c r="J39" s="5"/>
      <c r="K39" s="5"/>
    </row>
    <row r="40" spans="1:12" x14ac:dyDescent="0.2">
      <c r="A40" s="422" t="s">
        <v>64</v>
      </c>
      <c r="B40" s="428"/>
      <c r="C40" s="135">
        <f t="shared" si="5"/>
        <v>0</v>
      </c>
      <c r="D40" s="59">
        <f>+Enero!D40+Febrero!D40+'Marzo '!D40+'Abril '!D40+'Mayo '!D40+Junio!D40+Julio!D40+Agosto!D40+Septiembre!D40+'Octubre '!D40+Noviembre!D40+'Diciembre '!D40</f>
        <v>0</v>
      </c>
      <c r="E40" s="59">
        <f>+Enero!E40+Febrero!E40+'Marzo '!E40+'Abril '!E40+'Mayo '!E40+Junio!E40+Julio!E40+Agosto!E40+Septiembre!E40+'Octubre '!E40+Noviembre!E40+'Diciembre '!E40</f>
        <v>0</v>
      </c>
      <c r="F40" s="59">
        <f>+Enero!F40+Febrero!F40+'Marzo '!F40+'Abril '!F40+'Mayo '!F40+Junio!F40+Julio!F40+Agosto!F40+Septiembre!F40+'Octubre '!F40+Noviembre!F40+'Diciembre '!F40</f>
        <v>0</v>
      </c>
      <c r="G40" s="397">
        <f>+Enero!G40+Febrero!G40+'Marzo '!G40+'Abril '!G40+'Mayo '!G40+Junio!G40+Julio!G40+Agosto!G40+Septiembre!G40+'Octubre '!G40+Noviembre!G40+'Diciembre '!G40</f>
        <v>0</v>
      </c>
      <c r="H40" s="59">
        <f>+Enero!H40+Febrero!H40+'Marzo '!H40+'Abril '!H40+'Mayo '!H40+Junio!H40+Julio!H40+Agosto!H40+Septiembre!H40+'Octubre '!H40+Noviembre!H40+'Diciembre '!H40</f>
        <v>0</v>
      </c>
      <c r="I40" s="144"/>
      <c r="J40" s="5"/>
      <c r="K40" s="5"/>
    </row>
    <row r="41" spans="1:12" ht="21" x14ac:dyDescent="0.2">
      <c r="A41" s="431" t="s">
        <v>65</v>
      </c>
      <c r="B41" s="68" t="s">
        <v>66</v>
      </c>
      <c r="C41" s="146">
        <f t="shared" si="5"/>
        <v>369</v>
      </c>
      <c r="D41" s="59">
        <f>+Enero!D41+Febrero!D41+'Marzo '!D41+'Abril '!D41+'Mayo '!D41+Junio!D41+Julio!D41+Agosto!D41+Septiembre!D41+'Octubre '!D41+Noviembre!D41+'Diciembre '!D41</f>
        <v>366</v>
      </c>
      <c r="E41" s="59">
        <f>+Enero!E41+Febrero!E41+'Marzo '!E41+'Abril '!E41+'Mayo '!E41+Junio!E41+Julio!E41+Agosto!E41+Septiembre!E41+'Octubre '!E41+Noviembre!E41+'Diciembre '!E41</f>
        <v>0</v>
      </c>
      <c r="F41" s="59">
        <f>+Enero!F41+Febrero!F41+'Marzo '!F41+'Abril '!F41+'Mayo '!F41+Junio!F41+Julio!F41+Agosto!F41+Septiembre!F41+'Octubre '!F41+Noviembre!F41+'Diciembre '!F41</f>
        <v>3</v>
      </c>
      <c r="G41" s="397">
        <f>+Enero!G41+Febrero!G41+'Marzo '!G41+'Abril '!G41+'Mayo '!G41+Junio!G41+Julio!G41+Agosto!G41+Septiembre!G41+'Octubre '!G41+Noviembre!G41+'Diciembre '!G41</f>
        <v>0</v>
      </c>
      <c r="H41" s="59">
        <f>+Enero!H41+Febrero!H41+'Marzo '!H41+'Abril '!H41+'Mayo '!H41+Junio!H41+Julio!H41+Agosto!H41+Septiembre!H41+'Octubre '!H41+Noviembre!H41+'Diciembre '!H41</f>
        <v>0</v>
      </c>
      <c r="I41" s="144"/>
      <c r="J41" s="5"/>
      <c r="K41" s="5"/>
    </row>
    <row r="42" spans="1:12" x14ac:dyDescent="0.2">
      <c r="A42" s="431"/>
      <c r="B42" s="124" t="s">
        <v>67</v>
      </c>
      <c r="C42" s="135">
        <f t="shared" si="5"/>
        <v>0</v>
      </c>
      <c r="D42" s="59">
        <f>+Enero!D42+Febrero!D42+'Marzo '!D42+'Abril '!D42+'Mayo '!D42+Junio!D42+Julio!D42+Agosto!D42+Septiembre!D42+'Octubre '!D42+Noviembre!D42+'Diciembre '!D42</f>
        <v>0</v>
      </c>
      <c r="E42" s="59">
        <f>+Enero!E42+Febrero!E42+'Marzo '!E42+'Abril '!E42+'Mayo '!E42+Junio!E42+Julio!E42+Agosto!E42+Septiembre!E42+'Octubre '!E42+Noviembre!E42+'Diciembre '!E42</f>
        <v>0</v>
      </c>
      <c r="F42" s="59">
        <f>+Enero!F42+Febrero!F42+'Marzo '!F42+'Abril '!F42+'Mayo '!F42+Junio!F42+Julio!F42+Agosto!F42+Septiembre!F42+'Octubre '!F42+Noviembre!F42+'Diciembre '!F42</f>
        <v>0</v>
      </c>
      <c r="G42" s="397">
        <f>+Enero!G42+Febrero!G42+'Marzo '!G42+'Abril '!G42+'Mayo '!G42+Junio!G42+Julio!G42+Agosto!G42+Septiembre!G42+'Octubre '!G42+Noviembre!G42+'Diciembre '!G42</f>
        <v>0</v>
      </c>
      <c r="H42" s="59">
        <f>+Enero!H42+Febrero!H42+'Marzo '!H42+'Abril '!H42+'Mayo '!H42+Junio!H42+Julio!H42+Agosto!H42+Septiembre!H42+'Octubre '!H42+Noviembre!H42+'Diciembre '!H42</f>
        <v>0</v>
      </c>
      <c r="I42" s="144"/>
      <c r="J42" s="5"/>
      <c r="K42" s="5"/>
    </row>
    <row r="43" spans="1:12" ht="21" x14ac:dyDescent="0.2">
      <c r="A43" s="431"/>
      <c r="B43" s="69" t="s">
        <v>68</v>
      </c>
      <c r="C43" s="148">
        <f t="shared" si="5"/>
        <v>0</v>
      </c>
      <c r="D43" s="59">
        <f>+Enero!D43+Febrero!D43+'Marzo '!D43+'Abril '!D43+'Mayo '!D43+Junio!D43+Julio!D43+Agosto!D43+Septiembre!D43+'Octubre '!D43+Noviembre!D43+'Diciembre '!D43</f>
        <v>0</v>
      </c>
      <c r="E43" s="59">
        <f>+Enero!E43+Febrero!E43+'Marzo '!E43+'Abril '!E43+'Mayo '!E43+Junio!E43+Julio!E43+Agosto!E43+Septiembre!E43+'Octubre '!E43+Noviembre!E43+'Diciembre '!E43</f>
        <v>0</v>
      </c>
      <c r="F43" s="59">
        <f>+Enero!F43+Febrero!F43+'Marzo '!F43+'Abril '!F43+'Mayo '!F43+Junio!F43+Julio!F43+Agosto!F43+Septiembre!F43+'Octubre '!F43+Noviembre!F43+'Diciembre '!F43</f>
        <v>0</v>
      </c>
      <c r="G43" s="397">
        <f>+Enero!G43+Febrero!G43+'Marzo '!G43+'Abril '!G43+'Mayo '!G43+Junio!G43+Julio!G43+Agosto!G43+Septiembre!G43+'Octubre '!G43+Noviembre!G43+'Diciembre '!G43</f>
        <v>0</v>
      </c>
      <c r="H43" s="59">
        <f>+Enero!H43+Febrero!H43+'Marzo '!H43+'Abril '!H43+'Mayo '!H43+Junio!H43+Julio!H43+Agosto!H43+Septiembre!H43+'Octubre '!H43+Noviembre!H43+'Diciembre '!H43</f>
        <v>0</v>
      </c>
      <c r="I43" s="144"/>
      <c r="J43" s="5"/>
      <c r="K43" s="5"/>
    </row>
    <row r="44" spans="1:12" x14ac:dyDescent="0.2">
      <c r="A44" s="424" t="s">
        <v>69</v>
      </c>
      <c r="B44" s="425"/>
      <c r="C44" s="146">
        <f>SUM(D44:G44)</f>
        <v>0</v>
      </c>
      <c r="D44" s="59">
        <f>+Enero!D44+Febrero!D44+'Marzo '!D44+'Abril '!D44+'Mayo '!D44+Junio!D44+Julio!D44+Agosto!D44+Septiembre!D44+'Octubre '!D44+Noviembre!D44+'Diciembre '!D44</f>
        <v>0</v>
      </c>
      <c r="E44" s="59">
        <f>+Enero!E44+Febrero!E44+'Marzo '!E44+'Abril '!E44+'Mayo '!E44+Junio!E44+Julio!E44+Agosto!E44+Septiembre!E44+'Octubre '!E44+Noviembre!E44+'Diciembre '!E44</f>
        <v>0</v>
      </c>
      <c r="F44" s="59">
        <f>+Enero!F44+Febrero!F44+'Marzo '!F44+'Abril '!F44+'Mayo '!F44+Junio!F44+Julio!F44+Agosto!F44+Septiembre!F44+'Octubre '!F44+Noviembre!F44+'Diciembre '!F44</f>
        <v>0</v>
      </c>
      <c r="G44" s="59">
        <f>+Enero!G44+Febrero!G44+'Marzo '!G44+'Abril '!G44+'Mayo '!G44+Junio!G44+Julio!G44+Agosto!G44+Septiembre!G44+'Octubre '!G44+Noviembre!G44+'Diciembre '!G44</f>
        <v>0</v>
      </c>
      <c r="H44" s="59">
        <f>+Enero!H44+Febrero!H44+'Marzo '!H44+'Abril '!H44+'Mayo '!H44+Junio!H44+Julio!H44+Agosto!H44+Septiembre!H44+'Octubre '!H44+Noviembre!H44+'Diciembre '!H44</f>
        <v>0</v>
      </c>
      <c r="I44" s="144"/>
      <c r="J44" s="5"/>
      <c r="K44" s="5"/>
    </row>
    <row r="45" spans="1:12" x14ac:dyDescent="0.2">
      <c r="A45" s="420" t="s">
        <v>70</v>
      </c>
      <c r="B45" s="421"/>
      <c r="C45" s="135">
        <f>SUM(D45:G45)</f>
        <v>3987</v>
      </c>
      <c r="D45" s="59">
        <f>+Enero!D45+Febrero!D45+'Marzo '!D45+'Abril '!D45+'Mayo '!D45+Junio!D45+Julio!D45+Agosto!D45+Septiembre!D45+'Octubre '!D45+Noviembre!D45+'Diciembre '!D45</f>
        <v>1176</v>
      </c>
      <c r="E45" s="59">
        <f>+Enero!E45+Febrero!E45+'Marzo '!E45+'Abril '!E45+'Mayo '!E45+Junio!E45+Julio!E45+Agosto!E45+Septiembre!E45+'Octubre '!E45+Noviembre!E45+'Diciembre '!E45</f>
        <v>498</v>
      </c>
      <c r="F45" s="59">
        <f>+Enero!F45+Febrero!F45+'Marzo '!F45+'Abril '!F45+'Mayo '!F45+Junio!F45+Julio!F45+Agosto!F45+Septiembre!F45+'Octubre '!F45+Noviembre!F45+'Diciembre '!F45</f>
        <v>346</v>
      </c>
      <c r="G45" s="59">
        <f>+Enero!G45+Febrero!G45+'Marzo '!G45+'Abril '!G45+'Mayo '!G45+Junio!G45+Julio!G45+Agosto!G45+Septiembre!G45+'Octubre '!G45+Noviembre!G45+'Diciembre '!G45</f>
        <v>1967</v>
      </c>
      <c r="H45" s="59">
        <f>+Enero!H45+Febrero!H45+'Marzo '!H45+'Abril '!H45+'Mayo '!H45+Junio!H45+Julio!H45+Agosto!H45+Septiembre!H45+'Octubre '!H45+Noviembre!H45+'Diciembre '!H45</f>
        <v>0</v>
      </c>
      <c r="I45" s="144"/>
      <c r="J45" s="5"/>
      <c r="K45" s="5"/>
    </row>
    <row r="46" spans="1:12" x14ac:dyDescent="0.2">
      <c r="A46" s="433" t="s">
        <v>4</v>
      </c>
      <c r="B46" s="434"/>
      <c r="C46" s="149">
        <f>SUM(C37:C45)</f>
        <v>4356</v>
      </c>
      <c r="D46" s="149">
        <f>SUM(D37:D45)</f>
        <v>1542</v>
      </c>
      <c r="E46" s="150">
        <f>SUM(E37:E45)</f>
        <v>498</v>
      </c>
      <c r="F46" s="151">
        <f>SUM(F37:F45)</f>
        <v>349</v>
      </c>
      <c r="G46" s="152">
        <f>SUM(G44:G45)</f>
        <v>1967</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10" t="s">
        <v>3</v>
      </c>
      <c r="B49" s="417"/>
      <c r="C49" s="123" t="s">
        <v>4</v>
      </c>
      <c r="D49" s="83" t="s">
        <v>17</v>
      </c>
      <c r="E49" s="15" t="s">
        <v>18</v>
      </c>
      <c r="F49" s="16" t="s">
        <v>10</v>
      </c>
      <c r="G49" s="84"/>
      <c r="H49" s="85"/>
      <c r="I49" s="12"/>
      <c r="J49" s="5"/>
      <c r="K49" s="5"/>
    </row>
    <row r="50" spans="1:80" x14ac:dyDescent="0.2">
      <c r="A50" s="444" t="s">
        <v>19</v>
      </c>
      <c r="B50" s="445"/>
      <c r="C50" s="154">
        <f t="shared" ref="C50:C55" ca="1" si="6">SUM(D50:E50)</f>
        <v>87</v>
      </c>
      <c r="D50" s="87">
        <f ca="1">+Enero!D50+Febrero!D50+'Marzo '!D50+'Abril '!D50+'Mayo '!D50+Junio!D50+Julio!D50+Agosto!D50+Septiembre!D50+'Octubre '!D50+Noviembre!D50+'Diciembre '!D50</f>
        <v>0</v>
      </c>
      <c r="E50" s="87">
        <f>+Enero!E50+Febrero!E50+'Marzo '!E50+'Abril '!E50+'Mayo '!E50+Junio!E50+Julio!E50+Agosto!E50+Septiembre!E50+'Octubre '!E50+Noviembre!E50+'Diciembre '!E50</f>
        <v>169</v>
      </c>
      <c r="F50" s="398">
        <f>+Enero!F50+Febrero!F50+'Marzo '!F50+'Abril '!F50+'Mayo '!F50+Junio!F50+Julio!F50+Agosto!F50+Septiembre!F50+'Octubre '!F50+Noviembre!F50+'Diciembre '!F50</f>
        <v>0</v>
      </c>
      <c r="G50" s="155"/>
      <c r="H50" s="90"/>
      <c r="I50" s="12"/>
      <c r="J50" s="5"/>
      <c r="K50" s="5"/>
    </row>
    <row r="51" spans="1:80" x14ac:dyDescent="0.2">
      <c r="A51" s="435" t="s">
        <v>20</v>
      </c>
      <c r="B51" s="436"/>
      <c r="C51" s="156">
        <f t="shared" si="6"/>
        <v>530</v>
      </c>
      <c r="D51" s="87">
        <f>+Enero!D51+Febrero!D51+'Marzo '!D51+'Abril '!D51+'Mayo '!D51+Junio!D51+Julio!D51+Agosto!D51+Septiembre!D51+'Octubre '!D51+Noviembre!D51+'Diciembre '!D51</f>
        <v>249</v>
      </c>
      <c r="E51" s="87">
        <f>+Enero!E51+Febrero!E51+'Marzo '!E51+'Abril '!E51+'Mayo '!E51+Junio!E51+Julio!E51+Agosto!E51+Septiembre!E51+'Octubre '!E51+Noviembre!E51+'Diciembre '!E51</f>
        <v>281</v>
      </c>
      <c r="F51" s="398">
        <f>+Enero!F51+Febrero!F51+'Marzo '!F51+'Abril '!F51+'Mayo '!F51+Junio!F51+Julio!F51+Agosto!F51+Septiembre!F51+'Octubre '!F51+Noviembre!F51+'Diciembre '!F51</f>
        <v>0</v>
      </c>
      <c r="G51" s="155"/>
      <c r="H51" s="90"/>
      <c r="I51" s="12"/>
      <c r="J51" s="5"/>
      <c r="K51" s="5"/>
    </row>
    <row r="52" spans="1:80" x14ac:dyDescent="0.2">
      <c r="A52" s="437" t="s">
        <v>21</v>
      </c>
      <c r="B52" s="95" t="s">
        <v>22</v>
      </c>
      <c r="C52" s="154">
        <f t="shared" si="6"/>
        <v>120</v>
      </c>
      <c r="D52" s="87">
        <f>+Enero!D52+Febrero!D52+'Marzo '!D52+'Abril '!D52+'Mayo '!D52+Junio!D52+Julio!D52+Agosto!D52+Septiembre!D52+'Octubre '!D52+Noviembre!D52+'Diciembre '!D52</f>
        <v>58</v>
      </c>
      <c r="E52" s="87">
        <f>+Enero!E52+Febrero!E52+'Marzo '!E52+'Abril '!E52+'Mayo '!E52+Junio!E52+Julio!E52+Agosto!E52+Septiembre!E52+'Octubre '!E52+Noviembre!E52+'Diciembre '!E52</f>
        <v>62</v>
      </c>
      <c r="F52" s="87">
        <f>+Enero!F52+Febrero!F52+'Marzo '!F52+'Abril '!F52+'Mayo '!F52+Junio!F52+Julio!F52+Agosto!F52+Septiembre!F52+'Octubre '!F52+Noviembre!F52+'Diciembre '!F52</f>
        <v>11</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38"/>
      <c r="B53" s="97" t="s">
        <v>23</v>
      </c>
      <c r="C53" s="158">
        <f t="shared" si="6"/>
        <v>1065</v>
      </c>
      <c r="D53" s="87">
        <f>+Enero!D53+Febrero!D53+'Marzo '!D53+'Abril '!D53+'Mayo '!D53+Junio!D53+Julio!D53+Agosto!D53+Septiembre!D53+'Octubre '!D53+Noviembre!D53+'Diciembre '!D53</f>
        <v>549</v>
      </c>
      <c r="E53" s="87">
        <f>+Enero!E53+Febrero!E53+'Marzo '!E53+'Abril '!E53+'Mayo '!E53+Junio!E53+Julio!E53+Agosto!E53+Septiembre!E53+'Octubre '!E53+Noviembre!E53+'Diciembre '!E53</f>
        <v>516</v>
      </c>
      <c r="F53" s="87">
        <f>+Enero!F53+Febrero!F53+'Marzo '!F53+'Abril '!F53+'Mayo '!F53+Junio!F53+Julio!F53+Agosto!F53+Septiembre!F53+'Octubre '!F53+Noviembre!F53+'Diciembre '!F53</f>
        <v>56</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46" t="s">
        <v>24</v>
      </c>
      <c r="B54" s="446"/>
      <c r="C54" s="154">
        <f t="shared" si="6"/>
        <v>1169</v>
      </c>
      <c r="D54" s="87">
        <f>+Enero!D54+Febrero!D54+'Marzo '!D54+'Abril '!D54+'Mayo '!D54+Junio!D54+Julio!D54+Agosto!D54+Septiembre!D54+'Octubre '!D54+Noviembre!D54+'Diciembre '!D54</f>
        <v>570</v>
      </c>
      <c r="E54" s="87">
        <f>+Enero!E54+Febrero!E54+'Marzo '!E54+'Abril '!E54+'Mayo '!E54+Junio!E54+Julio!E54+Agosto!E54+Septiembre!E54+'Octubre '!E54+Noviembre!E54+'Diciembre '!E54</f>
        <v>599</v>
      </c>
      <c r="F54" s="398">
        <f>+Enero!F54+Febrero!F54+'Marzo '!F54+'Abril '!F54+'Mayo '!F54+Junio!F54+Julio!F54+Agosto!F54+Septiembre!F54+'Octubre '!F54+Noviembre!F54+'Diciembre '!F54</f>
        <v>0</v>
      </c>
      <c r="G54" s="155"/>
      <c r="H54" s="90"/>
      <c r="I54" s="12"/>
      <c r="J54" s="5"/>
      <c r="K54" s="5"/>
    </row>
    <row r="55" spans="1:80" ht="14.25" customHeight="1" x14ac:dyDescent="0.2">
      <c r="A55" s="405" t="s">
        <v>25</v>
      </c>
      <c r="B55" s="405"/>
      <c r="C55" s="159">
        <f t="shared" si="6"/>
        <v>0</v>
      </c>
      <c r="D55" s="87">
        <f>+Enero!D55+Febrero!D55+'Marzo '!D55+'Abril '!D55+'Mayo '!D55+Junio!D55+Julio!D55+Agosto!D55+Septiembre!D55+'Octubre '!D55+Noviembre!D55+'Diciembre '!D55</f>
        <v>0</v>
      </c>
      <c r="E55" s="87">
        <f>+Enero!E55+Febrero!E55+'Marzo '!E55+'Abril '!E55+'Mayo '!E55+Junio!E55+Julio!E55+Agosto!E55+Septiembre!E55+'Octubre '!E55+Noviembre!E55+'Diciembre '!E55</f>
        <v>0</v>
      </c>
      <c r="F55" s="87">
        <f>+Enero!F55+Febrero!F55+'Marzo '!F55+'Abril '!F55+'Mayo '!F55+Junio!F55+Julio!F55+Agosto!F55+Septiembre!F55+'Octubre '!F55+Noviembre!F55+'Diciembre '!F55</f>
        <v>0</v>
      </c>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06" t="s">
        <v>71</v>
      </c>
      <c r="B56" s="406"/>
      <c r="C56" s="160">
        <f>D56</f>
        <v>0</v>
      </c>
      <c r="D56" s="87">
        <f>+Enero!D56+Febrero!D56+'Marzo '!D56+'Abril '!D56+'Mayo '!D56+Junio!D56+Julio!D56+Agosto!D56+Septiembre!D56+'Octubre '!D56+Noviembre!D56+'Diciembre '!D56</f>
        <v>0</v>
      </c>
      <c r="E56" s="87">
        <f>+Enero!E56+Febrero!E56+'Marzo '!E56+'Abril '!E56+'Mayo '!E56+Junio!E56+Julio!E56+Agosto!E56+Septiembre!E56+'Octubre '!E56+Noviembre!E56+'Diciembre '!E56</f>
        <v>0</v>
      </c>
      <c r="F56" s="87">
        <f>+Enero!F56+Febrero!F56+'Marzo '!F56+'Abril '!F56+'Mayo '!F56+Junio!F56+Julio!F56+Agosto!F56+Septiembre!F56+'Octubre '!F56+Noviembre!F56+'Diciembre '!F56</f>
        <v>0</v>
      </c>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39" t="s">
        <v>26</v>
      </c>
      <c r="B57" s="439"/>
      <c r="C57" s="161">
        <f>D57</f>
        <v>0</v>
      </c>
      <c r="D57" s="87">
        <f>+Enero!D57+Febrero!D57+'Marzo '!D57+'Abril '!D57+'Mayo '!D57+Junio!D57+Julio!D57+Agosto!D57+Septiembre!D57+'Octubre '!D57+Noviembre!D57+'Diciembre '!D57</f>
        <v>0</v>
      </c>
      <c r="E57" s="87">
        <f>+Enero!E57+Febrero!E57+'Marzo '!E57+'Abril '!E57+'Mayo '!E57+Junio!E57+Julio!E57+Agosto!E57+Septiembre!E57+'Octubre '!E57+Noviembre!E57+'Diciembre '!E57</f>
        <v>0</v>
      </c>
      <c r="F57" s="398">
        <f>+Enero!F57+Febrero!F57+'Marzo '!F57+'Abril '!F57+'Mayo '!F57+Junio!F57+Julio!F57+Agosto!F57+Septiembre!F57+'Octubre '!F57+Noviembre!F57+'Diciembre '!F57</f>
        <v>0</v>
      </c>
      <c r="G57" s="162"/>
      <c r="H57" s="12"/>
      <c r="I57" s="5"/>
      <c r="J57" s="5"/>
      <c r="K57" s="5"/>
    </row>
    <row r="58" spans="1:80" x14ac:dyDescent="0.2">
      <c r="A58" s="153" t="s">
        <v>27</v>
      </c>
      <c r="B58" s="81"/>
      <c r="C58" s="81"/>
      <c r="D58" s="81"/>
      <c r="E58" s="81"/>
      <c r="F58" s="81"/>
      <c r="G58" s="81"/>
      <c r="H58" s="163"/>
      <c r="I58" s="12"/>
      <c r="J58" s="5"/>
      <c r="K58" s="5"/>
    </row>
    <row r="59" spans="1:80" x14ac:dyDescent="0.2">
      <c r="A59" s="414" t="s">
        <v>72</v>
      </c>
      <c r="B59" s="440"/>
      <c r="C59" s="409" t="s">
        <v>28</v>
      </c>
      <c r="D59" s="409"/>
      <c r="E59" s="409"/>
      <c r="F59" s="409"/>
      <c r="G59" s="410"/>
      <c r="H59" s="411" t="s">
        <v>29</v>
      </c>
      <c r="I59" s="412"/>
      <c r="J59" s="5"/>
      <c r="K59" s="5"/>
    </row>
    <row r="60" spans="1:80" ht="14.25" customHeight="1" x14ac:dyDescent="0.2">
      <c r="A60" s="441"/>
      <c r="B60" s="442"/>
      <c r="C60" s="414" t="s">
        <v>4</v>
      </c>
      <c r="D60" s="410" t="s">
        <v>30</v>
      </c>
      <c r="E60" s="416"/>
      <c r="F60" s="417"/>
      <c r="G60" s="418" t="s">
        <v>31</v>
      </c>
      <c r="H60" s="413"/>
      <c r="I60" s="412"/>
      <c r="J60" s="5"/>
      <c r="K60" s="5"/>
    </row>
    <row r="61" spans="1:80" ht="21" x14ac:dyDescent="0.2">
      <c r="A61" s="415"/>
      <c r="B61" s="443"/>
      <c r="C61" s="415"/>
      <c r="D61" s="83" t="s">
        <v>73</v>
      </c>
      <c r="E61" s="14" t="s">
        <v>74</v>
      </c>
      <c r="F61" s="164" t="s">
        <v>75</v>
      </c>
      <c r="G61" s="419"/>
      <c r="H61" s="16" t="s">
        <v>76</v>
      </c>
      <c r="I61" s="123" t="s">
        <v>77</v>
      </c>
    </row>
    <row r="62" spans="1:80" x14ac:dyDescent="0.2">
      <c r="A62" s="407" t="s">
        <v>78</v>
      </c>
      <c r="B62" s="408"/>
      <c r="C62" s="165">
        <f t="shared" ref="C62:C67" si="7">SUM(D62:F62)+H62</f>
        <v>0</v>
      </c>
      <c r="D62" s="59">
        <f>+Enero!D62+Febrero!D62+'Marzo '!D62+'Abril '!D62+'Mayo '!D62+Junio!D62+Julio!D62+Agosto!D62+Septiembre!D62+'Octubre '!D62+Noviembre!D62+'Diciembre '!D62</f>
        <v>0</v>
      </c>
      <c r="E62" s="59">
        <f>+Enero!E62+Febrero!E62+'Marzo '!E62+'Abril '!E62+'Mayo '!E62+Junio!E62+Julio!E62+Agosto!E62+Septiembre!E62+'Octubre '!E62+Noviembre!E62+'Diciembre '!E62</f>
        <v>0</v>
      </c>
      <c r="F62" s="59">
        <f>+Enero!F62+Febrero!F62+'Marzo '!F62+'Abril '!F62+'Mayo '!F62+Junio!F62+Julio!F62+Agosto!F62+Septiembre!F62+'Octubre '!F62+Noviembre!F62+'Diciembre '!F62</f>
        <v>0</v>
      </c>
      <c r="G62" s="59">
        <f>+Enero!G62+Febrero!G62+'Marzo '!G62+'Abril '!G62+'Mayo '!G62+Junio!G62+Julio!G62+Agosto!G62+Septiembre!G62+'Octubre '!G62+Noviembre!G62+'Diciembre '!G62</f>
        <v>0</v>
      </c>
      <c r="H62" s="59">
        <f>+Enero!H62+Febrero!H62+'Marzo '!H62+'Abril '!H62+'Mayo '!H62+Junio!H62+Julio!H62+Agosto!H62+Septiembre!H62+'Octubre '!H62+Noviembre!H62+'Diciembre '!H62</f>
        <v>0</v>
      </c>
      <c r="I62" s="59">
        <f>+Enero!I62+Febrero!I62+'Marzo '!I62+'Abril '!I62+'Mayo '!I62+Junio!I62+Julio!I62+Agosto!I62+Septiembre!I62+'Octubre '!I62+Noviembre!I62+'Diciembre '!I62</f>
        <v>0</v>
      </c>
      <c r="J62" s="130"/>
    </row>
    <row r="63" spans="1:80" x14ac:dyDescent="0.2">
      <c r="A63" s="403" t="s">
        <v>79</v>
      </c>
      <c r="B63" s="404"/>
      <c r="C63" s="169">
        <f t="shared" si="7"/>
        <v>0</v>
      </c>
      <c r="D63" s="59">
        <f>+Enero!D63+Febrero!D63+'Marzo '!D63+'Abril '!D63+'Mayo '!D63+Junio!D63+Julio!D63+Agosto!D63+Septiembre!D63+'Octubre '!D63+Noviembre!D63+'Diciembre '!D63</f>
        <v>0</v>
      </c>
      <c r="E63" s="59">
        <f>+Enero!E63+Febrero!E63+'Marzo '!E63+'Abril '!E63+'Mayo '!E63+Junio!E63+Julio!E63+Agosto!E63+Septiembre!E63+'Octubre '!E63+Noviembre!E63+'Diciembre '!E63</f>
        <v>0</v>
      </c>
      <c r="F63" s="59">
        <f>+Enero!F63+Febrero!F63+'Marzo '!F63+'Abril '!F63+'Mayo '!F63+Junio!F63+Julio!F63+Agosto!F63+Septiembre!F63+'Octubre '!F63+Noviembre!F63+'Diciembre '!F63</f>
        <v>0</v>
      </c>
      <c r="G63" s="59">
        <f>+Enero!G63+Febrero!G63+'Marzo '!G63+'Abril '!G63+'Mayo '!G63+Junio!G63+Julio!G63+Agosto!G63+Septiembre!G63+'Octubre '!G63+Noviembre!G63+'Diciembre '!G63</f>
        <v>0</v>
      </c>
      <c r="H63" s="59">
        <f>+Enero!H63+Febrero!H63+'Marzo '!H63+'Abril '!H63+'Mayo '!H63+Junio!H63+Julio!H63+Agosto!H63+Septiembre!H63+'Octubre '!H63+Noviembre!H63+'Diciembre '!H63</f>
        <v>0</v>
      </c>
      <c r="I63" s="59">
        <f>+Enero!I63+Febrero!I63+'Marzo '!I63+'Abril '!I63+'Mayo '!I63+Junio!I63+Julio!I63+Agosto!I63+Septiembre!I63+'Octubre '!I63+Noviembre!I63+'Diciembre '!I63</f>
        <v>0</v>
      </c>
      <c r="J63" s="130"/>
    </row>
    <row r="64" spans="1:80" x14ac:dyDescent="0.2">
      <c r="A64" s="403" t="s">
        <v>80</v>
      </c>
      <c r="B64" s="404"/>
      <c r="C64" s="169">
        <f t="shared" si="7"/>
        <v>0</v>
      </c>
      <c r="D64" s="59">
        <f>+Enero!D64+Febrero!D64+'Marzo '!D64+'Abril '!D64+'Mayo '!D64+Junio!D64+Julio!D64+Agosto!D64+Septiembre!D64+'Octubre '!D64+Noviembre!D64+'Diciembre '!D64</f>
        <v>0</v>
      </c>
      <c r="E64" s="59">
        <f>+Enero!E64+Febrero!E64+'Marzo '!E64+'Abril '!E64+'Mayo '!E64+Junio!E64+Julio!E64+Agosto!E64+Septiembre!E64+'Octubre '!E64+Noviembre!E64+'Diciembre '!E64</f>
        <v>0</v>
      </c>
      <c r="F64" s="59">
        <f>+Enero!F64+Febrero!F64+'Marzo '!F64+'Abril '!F64+'Mayo '!F64+Junio!F64+Julio!F64+Agosto!F64+Septiembre!F64+'Octubre '!F64+Noviembre!F64+'Diciembre '!F64</f>
        <v>0</v>
      </c>
      <c r="G64" s="59">
        <f>+Enero!G64+Febrero!G64+'Marzo '!G64+'Abril '!G64+'Mayo '!G64+Junio!G64+Julio!G64+Agosto!G64+Septiembre!G64+'Octubre '!G64+Noviembre!G64+'Diciembre '!G64</f>
        <v>0</v>
      </c>
      <c r="H64" s="59">
        <f>+Enero!H64+Febrero!H64+'Marzo '!H64+'Abril '!H64+'Mayo '!H64+Junio!H64+Julio!H64+Agosto!H64+Septiembre!H64+'Octubre '!H64+Noviembre!H64+'Diciembre '!H64</f>
        <v>0</v>
      </c>
      <c r="I64" s="59">
        <f>+Enero!I64+Febrero!I64+'Marzo '!I64+'Abril '!I64+'Mayo '!I64+Junio!I64+Julio!I64+Agosto!I64+Septiembre!I64+'Octubre '!I64+Noviembre!I64+'Diciembre '!I64</f>
        <v>0</v>
      </c>
      <c r="J64" s="130"/>
    </row>
    <row r="65" spans="1:10" x14ac:dyDescent="0.2">
      <c r="A65" s="403" t="s">
        <v>81</v>
      </c>
      <c r="B65" s="404"/>
      <c r="C65" s="169">
        <f t="shared" si="7"/>
        <v>0</v>
      </c>
      <c r="D65" s="59">
        <f>+Enero!D65+Febrero!D65+'Marzo '!D65+'Abril '!D65+'Mayo '!D65+Junio!D65+Julio!D65+Agosto!D65+Septiembre!D65+'Octubre '!D65+Noviembre!D65+'Diciembre '!D65</f>
        <v>0</v>
      </c>
      <c r="E65" s="59">
        <f>+Enero!E65+Febrero!E65+'Marzo '!E65+'Abril '!E65+'Mayo '!E65+Junio!E65+Julio!E65+Agosto!E65+Septiembre!E65+'Octubre '!E65+Noviembre!E65+'Diciembre '!E65</f>
        <v>0</v>
      </c>
      <c r="F65" s="59">
        <f>+Enero!F65+Febrero!F65+'Marzo '!F65+'Abril '!F65+'Mayo '!F65+Junio!F65+Julio!F65+Agosto!F65+Septiembre!F65+'Octubre '!F65+Noviembre!F65+'Diciembre '!F65</f>
        <v>0</v>
      </c>
      <c r="G65" s="59">
        <f>+Enero!G65+Febrero!G65+'Marzo '!G65+'Abril '!G65+'Mayo '!G65+Junio!G65+Julio!G65+Agosto!G65+Septiembre!G65+'Octubre '!G65+Noviembre!G65+'Diciembre '!G65</f>
        <v>0</v>
      </c>
      <c r="H65" s="59">
        <f>+Enero!H65+Febrero!H65+'Marzo '!H65+'Abril '!H65+'Mayo '!H65+Junio!H65+Julio!H65+Agosto!H65+Septiembre!H65+'Octubre '!H65+Noviembre!H65+'Diciembre '!H65</f>
        <v>0</v>
      </c>
      <c r="I65" s="59">
        <f>+Enero!I65+Febrero!I65+'Marzo '!I65+'Abril '!I65+'Mayo '!I65+Junio!I65+Julio!I65+Agosto!I65+Septiembre!I65+'Octubre '!I65+Noviembre!I65+'Diciembre '!I65</f>
        <v>0</v>
      </c>
      <c r="J65" s="130"/>
    </row>
    <row r="66" spans="1:10" x14ac:dyDescent="0.2">
      <c r="A66" s="403" t="s">
        <v>82</v>
      </c>
      <c r="B66" s="404"/>
      <c r="C66" s="169">
        <f t="shared" si="7"/>
        <v>0</v>
      </c>
      <c r="D66" s="59">
        <f>+Enero!D66+Febrero!D66+'Marzo '!D66+'Abril '!D66+'Mayo '!D66+Junio!D66+Julio!D66+Agosto!D66+Septiembre!D66+'Octubre '!D66+Noviembre!D66+'Diciembre '!D66</f>
        <v>0</v>
      </c>
      <c r="E66" s="59">
        <f>+Enero!E66+Febrero!E66+'Marzo '!E66+'Abril '!E66+'Mayo '!E66+Junio!E66+Julio!E66+Agosto!E66+Septiembre!E66+'Octubre '!E66+Noviembre!E66+'Diciembre '!E66</f>
        <v>0</v>
      </c>
      <c r="F66" s="59">
        <f>+Enero!F66+Febrero!F66+'Marzo '!F66+'Abril '!F66+'Mayo '!F66+Junio!F66+Julio!F66+Agosto!F66+Septiembre!F66+'Octubre '!F66+Noviembre!F66+'Diciembre '!F66</f>
        <v>0</v>
      </c>
      <c r="G66" s="59">
        <f>+Enero!G66+Febrero!G66+'Marzo '!G66+'Abril '!G66+'Mayo '!G66+Junio!G66+Julio!G66+Agosto!G66+Septiembre!G66+'Octubre '!G66+Noviembre!G66+'Diciembre '!G66</f>
        <v>0</v>
      </c>
      <c r="H66" s="59">
        <f>+Enero!H66+Febrero!H66+'Marzo '!H66+'Abril '!H66+'Mayo '!H66+Junio!H66+Julio!H66+Agosto!H66+Septiembre!H66+'Octubre '!H66+Noviembre!H66+'Diciembre '!H66</f>
        <v>0</v>
      </c>
      <c r="I66" s="59">
        <f>+Enero!I66+Febrero!I66+'Marzo '!I66+'Abril '!I66+'Mayo '!I66+Junio!I66+Julio!I66+Agosto!I66+Septiembre!I66+'Octubre '!I66+Noviembre!I66+'Diciembre '!I66</f>
        <v>0</v>
      </c>
      <c r="J66" s="130"/>
    </row>
    <row r="67" spans="1:10" x14ac:dyDescent="0.2">
      <c r="A67" s="447" t="s">
        <v>83</v>
      </c>
      <c r="B67" s="448"/>
      <c r="C67" s="172">
        <f t="shared" si="7"/>
        <v>0</v>
      </c>
      <c r="D67" s="59">
        <f>+Enero!D67+Febrero!D67+'Marzo '!D67+'Abril '!D67+'Mayo '!D67+Junio!D67+Julio!D67+Agosto!D67+Septiembre!D67+'Octubre '!D67+Noviembre!D67+'Diciembre '!D67</f>
        <v>0</v>
      </c>
      <c r="E67" s="59">
        <f>+Enero!E67+Febrero!E67+'Marzo '!E67+'Abril '!E67+'Mayo '!E67+Junio!E67+Julio!E67+Agosto!E67+Septiembre!E67+'Octubre '!E67+Noviembre!E67+'Diciembre '!E67</f>
        <v>0</v>
      </c>
      <c r="F67" s="59">
        <f>+Enero!F67+Febrero!F67+'Marzo '!F67+'Abril '!F67+'Mayo '!F67+Junio!F67+Julio!F67+Agosto!F67+Septiembre!F67+'Octubre '!F67+Noviembre!F67+'Diciembre '!F67</f>
        <v>0</v>
      </c>
      <c r="G67" s="59">
        <f>+Enero!G67+Febrero!G67+'Marzo '!G67+'Abril '!G67+'Mayo '!G67+Junio!G67+Julio!G67+Agosto!G67+Septiembre!G67+'Octubre '!G67+Noviembre!G67+'Diciembre '!G67</f>
        <v>0</v>
      </c>
      <c r="H67" s="59">
        <f>+Enero!H67+Febrero!H67+'Marzo '!H67+'Abril '!H67+'Mayo '!H67+Junio!H67+Julio!H67+Agosto!H67+Septiembre!H67+'Octubre '!H67+Noviembre!H67+'Diciembre '!H67</f>
        <v>0</v>
      </c>
      <c r="I67" s="59">
        <f>+Enero!I67+Febrero!I67+'Marzo '!I67+'Abril '!I67+'Mayo '!I67+Junio!I67+Julio!I67+Agosto!I67+Septiembre!I67+'Octubre '!I67+Noviembre!I67+'Diciembre '!I67</f>
        <v>0</v>
      </c>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49" t="s">
        <v>85</v>
      </c>
      <c r="B70" s="449" t="s">
        <v>86</v>
      </c>
      <c r="C70" s="451" t="s">
        <v>87</v>
      </c>
      <c r="D70" s="452"/>
      <c r="E70" s="452"/>
      <c r="F70" s="452"/>
      <c r="G70" s="453"/>
    </row>
    <row r="71" spans="1:10" x14ac:dyDescent="0.2">
      <c r="A71" s="450"/>
      <c r="B71" s="450"/>
      <c r="C71" s="180" t="s">
        <v>88</v>
      </c>
      <c r="D71" s="181" t="s">
        <v>89</v>
      </c>
      <c r="E71" s="182" t="s">
        <v>90</v>
      </c>
      <c r="F71" s="182" t="s">
        <v>91</v>
      </c>
      <c r="G71" s="183" t="s">
        <v>92</v>
      </c>
    </row>
    <row r="72" spans="1:10" x14ac:dyDescent="0.2">
      <c r="A72" s="184" t="s">
        <v>93</v>
      </c>
      <c r="B72" s="185">
        <f>SUM(C72:G72)</f>
        <v>0</v>
      </c>
      <c r="C72" s="59">
        <f>+Enero!C72+Febrero!C72+'Marzo '!C72+'Abril '!C72+'Mayo '!C72+Junio!C72+Julio!C72+Agosto!C72+Septiembre!C72+'Octubre '!C72+Noviembre!C72+'Diciembre '!C72</f>
        <v>0</v>
      </c>
      <c r="D72" s="59">
        <f>+Enero!D72+Febrero!D72+'Marzo '!D72+'Abril '!D72+'Mayo '!D72+Junio!D72+Julio!D72+Agosto!D72+Septiembre!D72+'Octubre '!D72+Noviembre!D72+'Diciembre '!D72</f>
        <v>0</v>
      </c>
      <c r="E72" s="59">
        <f>+Enero!E72+Febrero!E72+'Marzo '!E72+'Abril '!E72+'Mayo '!E72+Junio!E72+Julio!E72+Agosto!E72+Septiembre!E72+'Octubre '!E72+Noviembre!E72+'Diciembre '!E72</f>
        <v>0</v>
      </c>
      <c r="F72" s="59">
        <f>+Enero!F72+Febrero!F72+'Marzo '!F72+'Abril '!F72+'Mayo '!F72+Junio!F72+Julio!F72+Agosto!F72+Septiembre!F72+'Octubre '!F72+Noviembre!F72+'Diciembre '!F72</f>
        <v>0</v>
      </c>
      <c r="G72" s="59">
        <f>+Enero!G72+Febrero!G72+'Marzo '!G72+'Abril '!G72+'Mayo '!G72+Junio!G72+Julio!G72+Agosto!G72+Septiembre!G72+'Octubre '!G72+Noviembre!G72+'Diciembre '!G72</f>
        <v>0</v>
      </c>
      <c r="H72" s="130"/>
    </row>
    <row r="73" spans="1:10" x14ac:dyDescent="0.2">
      <c r="A73" s="187" t="s">
        <v>67</v>
      </c>
      <c r="B73" s="188">
        <f>SUM(C73:G73)</f>
        <v>0</v>
      </c>
      <c r="C73" s="59">
        <f>+Enero!C73+Febrero!C73+'Marzo '!C73+'Abril '!C73+'Mayo '!C73+Junio!C73+Julio!C73+Agosto!C73+Septiembre!C73+'Octubre '!C73+Noviembre!C73+'Diciembre '!C73</f>
        <v>0</v>
      </c>
      <c r="D73" s="59">
        <f>+Enero!D73+Febrero!D73+'Marzo '!D73+'Abril '!D73+'Mayo '!D73+Junio!D73+Julio!D73+Agosto!D73+Septiembre!D73+'Octubre '!D73+Noviembre!D73+'Diciembre '!D73</f>
        <v>0</v>
      </c>
      <c r="E73" s="59">
        <f>+Enero!E73+Febrero!E73+'Marzo '!E73+'Abril '!E73+'Mayo '!E73+Junio!E73+Julio!E73+Agosto!E73+Septiembre!E73+'Octubre '!E73+Noviembre!E73+'Diciembre '!E73</f>
        <v>0</v>
      </c>
      <c r="F73" s="59">
        <f>+Enero!F73+Febrero!F73+'Marzo '!F73+'Abril '!F73+'Mayo '!F73+Junio!F73+Julio!F73+Agosto!F73+Septiembre!F73+'Octubre '!F73+Noviembre!F73+'Diciembre '!F73</f>
        <v>0</v>
      </c>
      <c r="G73" s="59">
        <f>+Enero!G73+Febrero!G73+'Marzo '!G73+'Abril '!G73+'Mayo '!G73+Junio!G73+Julio!G73+Agosto!G73+Septiembre!G73+'Octubre '!G73+Noviembre!G73+'Diciembre '!G73</f>
        <v>0</v>
      </c>
      <c r="H73" s="130"/>
    </row>
    <row r="74" spans="1:10" x14ac:dyDescent="0.2">
      <c r="A74" s="177" t="s">
        <v>94</v>
      </c>
      <c r="B74" s="178"/>
      <c r="C74" s="178"/>
      <c r="D74" s="178"/>
      <c r="E74" s="178"/>
      <c r="F74" s="179"/>
      <c r="G74" s="179"/>
    </row>
    <row r="75" spans="1:10" x14ac:dyDescent="0.2">
      <c r="A75" s="449" t="s">
        <v>85</v>
      </c>
      <c r="B75" s="449" t="s">
        <v>95</v>
      </c>
      <c r="C75" s="451" t="s">
        <v>96</v>
      </c>
      <c r="D75" s="452"/>
      <c r="E75" s="452"/>
      <c r="F75" s="452"/>
      <c r="G75" s="453"/>
    </row>
    <row r="76" spans="1:10" x14ac:dyDescent="0.2">
      <c r="A76" s="450"/>
      <c r="B76" s="450"/>
      <c r="C76" s="180" t="s">
        <v>88</v>
      </c>
      <c r="D76" s="181" t="s">
        <v>89</v>
      </c>
      <c r="E76" s="182" t="s">
        <v>90</v>
      </c>
      <c r="F76" s="182" t="s">
        <v>91</v>
      </c>
      <c r="G76" s="183" t="s">
        <v>92</v>
      </c>
    </row>
    <row r="77" spans="1:10" ht="25.5" customHeight="1" x14ac:dyDescent="0.2">
      <c r="A77" s="189" t="s">
        <v>97</v>
      </c>
      <c r="B77" s="190">
        <f>SUM(C77:G77)</f>
        <v>0</v>
      </c>
      <c r="C77" s="191">
        <f>+Enero!C77+Febrero!C77+'Marzo '!C77+'Abril '!C77+'Mayo '!C77+Junio!C77+Julio!C77+Agosto!C77+Septiembre!C77+'Octubre '!C77+Noviembre!C77+'Diciembre '!C77</f>
        <v>0</v>
      </c>
      <c r="D77" s="191">
        <f>+Enero!D77+Febrero!D77+'Marzo '!D77+'Abril '!D77+'Mayo '!D77+Junio!D77+Julio!D77+Agosto!D77+Septiembre!D77+'Octubre '!D77+Noviembre!D77+'Diciembre '!D77</f>
        <v>0</v>
      </c>
      <c r="E77" s="191">
        <f>+Enero!E77+Febrero!E77+'Marzo '!E77+'Abril '!E77+'Mayo '!E77+Junio!E77+Julio!E77+Agosto!E77+Septiembre!E77+'Octubre '!E77+Noviembre!E77+'Diciembre '!E77</f>
        <v>0</v>
      </c>
      <c r="F77" s="191">
        <f>+Enero!F77+Febrero!F77+'Marzo '!F77+'Abril '!F77+'Mayo '!F77+Junio!F77+Julio!F77+Agosto!F77+Septiembre!F77+'Octubre '!F77+Noviembre!F77+'Diciembre '!F77</f>
        <v>0</v>
      </c>
      <c r="G77" s="191">
        <f>+Enero!G77+Febrero!G77+'Marzo '!G77+'Abril '!G77+'Mayo '!G77+Junio!G77+Julio!G77+Agosto!G77+Septiembre!G77+'Octubre '!G77+Noviembre!G77+'Diciembre '!G77</f>
        <v>0</v>
      </c>
      <c r="H77" s="130"/>
    </row>
    <row r="78" spans="1:10" x14ac:dyDescent="0.2">
      <c r="A78" s="113"/>
      <c r="B78" s="194"/>
      <c r="C78" s="113"/>
      <c r="D78" s="194"/>
      <c r="E78" s="195"/>
      <c r="F78" s="194"/>
      <c r="G78" s="195"/>
    </row>
    <row r="195" spans="1:2" hidden="1" x14ac:dyDescent="0.2">
      <c r="A195" s="196">
        <f ca="1">SUM(C10:C34,C46,C50:C57,C62:C67,B72:B73,B77)</f>
        <v>4006</v>
      </c>
      <c r="B195" s="129">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type="whole" allowBlank="1" showInputMessage="1" showErrorMessage="1" errorTitle="ERROR" error="Por Favor Ingrese solo Números." sqref="L1:XFD1048576 A78:K1048576 G1:G8 H1:K77 G10:G77 A1:F77">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61"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74"/>
      <c r="B9" s="481"/>
      <c r="C9" s="394"/>
      <c r="D9" s="240"/>
      <c r="E9" s="241"/>
      <c r="F9" s="242"/>
      <c r="G9" s="243"/>
      <c r="H9" s="244"/>
      <c r="I9" s="245"/>
      <c r="J9" s="246"/>
      <c r="K9" s="247"/>
    </row>
    <row r="10" spans="1:12" ht="17.25" customHeight="1" x14ac:dyDescent="0.2">
      <c r="A10" s="482"/>
      <c r="B10" s="483"/>
      <c r="C10" s="248"/>
      <c r="D10" s="249"/>
      <c r="E10" s="250"/>
      <c r="F10" s="251"/>
      <c r="G10" s="252"/>
      <c r="H10" s="253"/>
      <c r="I10" s="254"/>
      <c r="J10" s="255"/>
      <c r="K10" s="255"/>
      <c r="L10" s="256"/>
    </row>
    <row r="11" spans="1:12" ht="17.25" customHeight="1" x14ac:dyDescent="0.2">
      <c r="A11" s="479"/>
      <c r="B11" s="484"/>
      <c r="C11" s="248"/>
      <c r="D11" s="257"/>
      <c r="E11" s="258"/>
      <c r="F11" s="259"/>
      <c r="G11" s="260"/>
      <c r="H11" s="261"/>
      <c r="I11" s="262"/>
      <c r="J11" s="263"/>
      <c r="K11" s="263"/>
      <c r="L11" s="256"/>
    </row>
    <row r="12" spans="1:12" ht="17.25" customHeight="1" x14ac:dyDescent="0.2">
      <c r="A12" s="479"/>
      <c r="B12" s="484"/>
      <c r="C12" s="248"/>
      <c r="D12" s="257"/>
      <c r="E12" s="258"/>
      <c r="F12" s="259"/>
      <c r="G12" s="260"/>
      <c r="H12" s="261"/>
      <c r="I12" s="262"/>
      <c r="J12" s="263"/>
      <c r="K12" s="263"/>
      <c r="L12" s="256"/>
    </row>
    <row r="13" spans="1:12" ht="17.25" customHeight="1" x14ac:dyDescent="0.2">
      <c r="A13" s="479"/>
      <c r="B13" s="484"/>
      <c r="C13" s="248"/>
      <c r="D13" s="257"/>
      <c r="E13" s="258"/>
      <c r="F13" s="259"/>
      <c r="G13" s="260"/>
      <c r="H13" s="261"/>
      <c r="I13" s="262"/>
      <c r="J13" s="263"/>
      <c r="K13" s="263"/>
      <c r="L13" s="256"/>
    </row>
    <row r="14" spans="1:12" ht="25.5" customHeight="1" x14ac:dyDescent="0.2">
      <c r="A14" s="479"/>
      <c r="B14" s="484"/>
      <c r="C14" s="248"/>
      <c r="D14" s="257"/>
      <c r="E14" s="258"/>
      <c r="F14" s="259"/>
      <c r="G14" s="260"/>
      <c r="H14" s="261"/>
      <c r="I14" s="262"/>
      <c r="J14" s="263"/>
      <c r="K14" s="263"/>
      <c r="L14" s="256"/>
    </row>
    <row r="15" spans="1:12" ht="27" customHeight="1" x14ac:dyDescent="0.2">
      <c r="A15" s="479"/>
      <c r="B15" s="484"/>
      <c r="C15" s="248"/>
      <c r="D15" s="257"/>
      <c r="E15" s="258"/>
      <c r="F15" s="259"/>
      <c r="G15" s="260"/>
      <c r="H15" s="261"/>
      <c r="I15" s="262"/>
      <c r="J15" s="263"/>
      <c r="K15" s="263"/>
      <c r="L15" s="256"/>
    </row>
    <row r="16" spans="1:12" ht="17.25" customHeight="1" x14ac:dyDescent="0.2">
      <c r="A16" s="479"/>
      <c r="B16" s="484"/>
      <c r="C16" s="248"/>
      <c r="D16" s="257"/>
      <c r="E16" s="258"/>
      <c r="F16" s="259"/>
      <c r="G16" s="260"/>
      <c r="H16" s="261"/>
      <c r="I16" s="262"/>
      <c r="J16" s="263"/>
      <c r="K16" s="263"/>
      <c r="L16" s="256"/>
    </row>
    <row r="17" spans="1:12" ht="17.25" customHeight="1" x14ac:dyDescent="0.2">
      <c r="A17" s="479"/>
      <c r="B17" s="484"/>
      <c r="C17" s="248"/>
      <c r="D17" s="257"/>
      <c r="E17" s="258"/>
      <c r="F17" s="259"/>
      <c r="G17" s="260"/>
      <c r="H17" s="261"/>
      <c r="I17" s="262"/>
      <c r="J17" s="263"/>
      <c r="K17" s="263"/>
      <c r="L17" s="256"/>
    </row>
    <row r="18" spans="1:12" ht="17.25" customHeight="1" x14ac:dyDescent="0.2">
      <c r="A18" s="479"/>
      <c r="B18" s="480"/>
      <c r="C18" s="248"/>
      <c r="D18" s="257"/>
      <c r="E18" s="258"/>
      <c r="F18" s="259"/>
      <c r="G18" s="260"/>
      <c r="H18" s="261"/>
      <c r="I18" s="262"/>
      <c r="J18" s="263"/>
      <c r="K18" s="264"/>
      <c r="L18" s="256"/>
    </row>
    <row r="19" spans="1:12" ht="17.25" customHeight="1" x14ac:dyDescent="0.2">
      <c r="A19" s="479"/>
      <c r="B19" s="484"/>
      <c r="C19" s="248"/>
      <c r="D19" s="257"/>
      <c r="E19" s="258"/>
      <c r="F19" s="259"/>
      <c r="G19" s="260"/>
      <c r="H19" s="261"/>
      <c r="I19" s="262"/>
      <c r="J19" s="263"/>
      <c r="K19" s="264"/>
      <c r="L19" s="256"/>
    </row>
    <row r="20" spans="1:12" ht="17.25" customHeight="1" x14ac:dyDescent="0.2">
      <c r="A20" s="479"/>
      <c r="B20" s="484"/>
      <c r="C20" s="248"/>
      <c r="D20" s="257"/>
      <c r="E20" s="258"/>
      <c r="F20" s="259"/>
      <c r="G20" s="260"/>
      <c r="H20" s="261"/>
      <c r="I20" s="262"/>
      <c r="J20" s="263"/>
      <c r="K20" s="264"/>
      <c r="L20" s="256"/>
    </row>
    <row r="21" spans="1:12" ht="17.25" customHeight="1" x14ac:dyDescent="0.2">
      <c r="A21" s="479"/>
      <c r="B21" s="484"/>
      <c r="C21" s="248"/>
      <c r="D21" s="257"/>
      <c r="E21" s="258"/>
      <c r="F21" s="259"/>
      <c r="G21" s="260"/>
      <c r="H21" s="261"/>
      <c r="I21" s="262"/>
      <c r="J21" s="263"/>
      <c r="K21" s="263"/>
      <c r="L21" s="256"/>
    </row>
    <row r="22" spans="1:12" ht="17.25" customHeight="1" x14ac:dyDescent="0.2">
      <c r="A22" s="479"/>
      <c r="B22" s="484"/>
      <c r="C22" s="248"/>
      <c r="D22" s="257"/>
      <c r="E22" s="258"/>
      <c r="F22" s="259"/>
      <c r="G22" s="260"/>
      <c r="H22" s="261"/>
      <c r="I22" s="262"/>
      <c r="J22" s="264"/>
      <c r="K22" s="263"/>
      <c r="L22" s="256"/>
    </row>
    <row r="23" spans="1:12" ht="17.25" customHeight="1" x14ac:dyDescent="0.2">
      <c r="A23" s="479"/>
      <c r="B23" s="484"/>
      <c r="C23" s="248"/>
      <c r="D23" s="257"/>
      <c r="E23" s="258"/>
      <c r="F23" s="259"/>
      <c r="G23" s="260"/>
      <c r="H23" s="261"/>
      <c r="I23" s="262"/>
      <c r="J23" s="263"/>
      <c r="K23" s="263"/>
      <c r="L23" s="256"/>
    </row>
    <row r="24" spans="1:12" ht="17.25" customHeight="1" x14ac:dyDescent="0.2">
      <c r="A24" s="479"/>
      <c r="B24" s="484"/>
      <c r="C24" s="248"/>
      <c r="D24" s="257"/>
      <c r="E24" s="258"/>
      <c r="F24" s="259"/>
      <c r="G24" s="260"/>
      <c r="H24" s="261"/>
      <c r="I24" s="262"/>
      <c r="J24" s="263"/>
      <c r="K24" s="264"/>
      <c r="L24" s="256"/>
    </row>
    <row r="25" spans="1:12" ht="17.25" customHeight="1" x14ac:dyDescent="0.2">
      <c r="A25" s="479"/>
      <c r="B25" s="480"/>
      <c r="C25" s="248"/>
      <c r="D25" s="257"/>
      <c r="E25" s="258"/>
      <c r="F25" s="259"/>
      <c r="G25" s="260"/>
      <c r="H25" s="261"/>
      <c r="I25" s="262"/>
      <c r="J25" s="263"/>
      <c r="K25" s="264"/>
      <c r="L25" s="256"/>
    </row>
    <row r="26" spans="1:12" ht="17.25" customHeight="1" x14ac:dyDescent="0.2">
      <c r="A26" s="479"/>
      <c r="B26" s="480"/>
      <c r="C26" s="248"/>
      <c r="D26" s="257"/>
      <c r="E26" s="258"/>
      <c r="F26" s="259"/>
      <c r="G26" s="260"/>
      <c r="H26" s="261"/>
      <c r="I26" s="262"/>
      <c r="J26" s="263"/>
      <c r="K26" s="264"/>
      <c r="L26" s="256"/>
    </row>
    <row r="27" spans="1:12" ht="26.25" customHeight="1" x14ac:dyDescent="0.2">
      <c r="A27" s="479"/>
      <c r="B27" s="484"/>
      <c r="C27" s="248"/>
      <c r="D27" s="257"/>
      <c r="E27" s="258"/>
      <c r="F27" s="259"/>
      <c r="G27" s="260"/>
      <c r="H27" s="261"/>
      <c r="I27" s="262"/>
      <c r="J27" s="263"/>
      <c r="K27" s="263"/>
      <c r="L27" s="256"/>
    </row>
    <row r="28" spans="1:12" ht="24.75" customHeight="1" x14ac:dyDescent="0.2">
      <c r="A28" s="479"/>
      <c r="B28" s="480"/>
      <c r="C28" s="248"/>
      <c r="D28" s="257"/>
      <c r="E28" s="258"/>
      <c r="F28" s="259"/>
      <c r="G28" s="260"/>
      <c r="H28" s="261"/>
      <c r="I28" s="262"/>
      <c r="J28" s="263"/>
      <c r="K28" s="263"/>
      <c r="L28" s="256"/>
    </row>
    <row r="29" spans="1:12" ht="17.25" customHeight="1" x14ac:dyDescent="0.2">
      <c r="A29" s="482"/>
      <c r="B29" s="485"/>
      <c r="C29" s="248"/>
      <c r="D29" s="257"/>
      <c r="E29" s="258"/>
      <c r="F29" s="259"/>
      <c r="G29" s="260"/>
      <c r="H29" s="261"/>
      <c r="I29" s="262"/>
      <c r="J29" s="263"/>
      <c r="K29" s="263"/>
      <c r="L29" s="256"/>
    </row>
    <row r="30" spans="1:12" ht="17.25" customHeight="1" x14ac:dyDescent="0.2">
      <c r="A30" s="479"/>
      <c r="B30" s="484"/>
      <c r="C30" s="248"/>
      <c r="D30" s="257"/>
      <c r="E30" s="258"/>
      <c r="F30" s="259"/>
      <c r="G30" s="260"/>
      <c r="H30" s="261"/>
      <c r="I30" s="262"/>
      <c r="J30" s="264"/>
      <c r="K30" s="264"/>
      <c r="L30" s="256"/>
    </row>
    <row r="31" spans="1:12" ht="17.25" customHeight="1" x14ac:dyDescent="0.2">
      <c r="A31" s="479"/>
      <c r="B31" s="484"/>
      <c r="C31" s="248"/>
      <c r="D31" s="265"/>
      <c r="E31" s="266"/>
      <c r="F31" s="267"/>
      <c r="G31" s="268"/>
      <c r="H31" s="269"/>
      <c r="I31" s="270"/>
      <c r="J31" s="271"/>
      <c r="K31" s="264"/>
      <c r="L31" s="256"/>
    </row>
    <row r="32" spans="1:12" ht="17.25" customHeight="1" x14ac:dyDescent="0.2">
      <c r="A32" s="479"/>
      <c r="B32" s="484"/>
      <c r="C32" s="248"/>
      <c r="D32" s="272"/>
      <c r="E32" s="258"/>
      <c r="F32" s="259"/>
      <c r="G32" s="260"/>
      <c r="H32" s="261"/>
      <c r="I32" s="262"/>
      <c r="J32" s="264"/>
      <c r="K32" s="264"/>
      <c r="L32" s="256"/>
    </row>
    <row r="33" spans="1:12" ht="17.25" customHeight="1" x14ac:dyDescent="0.2">
      <c r="A33" s="482"/>
      <c r="B33" s="483"/>
      <c r="C33" s="248"/>
      <c r="D33" s="257"/>
      <c r="E33" s="258"/>
      <c r="F33" s="259"/>
      <c r="G33" s="260"/>
      <c r="H33" s="261"/>
      <c r="I33" s="262"/>
      <c r="J33" s="263"/>
      <c r="K33" s="264"/>
      <c r="L33" s="256"/>
    </row>
    <row r="34" spans="1:12" ht="17.25" customHeight="1" x14ac:dyDescent="0.2">
      <c r="A34" s="490"/>
      <c r="B34" s="491"/>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74"/>
      <c r="B36" s="475"/>
      <c r="C36" s="286"/>
      <c r="D36" s="286"/>
      <c r="E36" s="287"/>
      <c r="F36" s="241"/>
      <c r="G36" s="240"/>
      <c r="H36" s="243"/>
      <c r="I36" s="238"/>
      <c r="J36" s="231"/>
      <c r="K36" s="231"/>
    </row>
    <row r="37" spans="1:12" x14ac:dyDescent="0.2">
      <c r="A37" s="488"/>
      <c r="B37" s="489"/>
      <c r="C37" s="288"/>
      <c r="D37" s="289"/>
      <c r="E37" s="290"/>
      <c r="F37" s="291"/>
      <c r="G37" s="292"/>
      <c r="H37" s="293"/>
      <c r="I37" s="294"/>
      <c r="J37" s="231"/>
      <c r="K37" s="231"/>
    </row>
    <row r="38" spans="1:12" x14ac:dyDescent="0.2">
      <c r="A38" s="479"/>
      <c r="B38" s="480"/>
      <c r="C38" s="295"/>
      <c r="D38" s="272"/>
      <c r="E38" s="296"/>
      <c r="F38" s="297"/>
      <c r="G38" s="298"/>
      <c r="H38" s="293"/>
      <c r="I38" s="294"/>
      <c r="J38" s="231"/>
      <c r="K38" s="231"/>
    </row>
    <row r="39" spans="1:12" x14ac:dyDescent="0.2">
      <c r="A39" s="479"/>
      <c r="B39" s="480"/>
      <c r="C39" s="248"/>
      <c r="D39" s="272"/>
      <c r="E39" s="296"/>
      <c r="F39" s="297"/>
      <c r="G39" s="298"/>
      <c r="H39" s="293"/>
      <c r="I39" s="294"/>
      <c r="J39" s="231"/>
      <c r="K39" s="231"/>
    </row>
    <row r="40" spans="1:12" x14ac:dyDescent="0.2">
      <c r="A40" s="479"/>
      <c r="B40" s="480"/>
      <c r="C40" s="248"/>
      <c r="D40" s="272"/>
      <c r="E40" s="266"/>
      <c r="F40" s="297"/>
      <c r="G40" s="299"/>
      <c r="H40" s="300"/>
      <c r="I40" s="294"/>
      <c r="J40" s="231"/>
      <c r="K40" s="231"/>
    </row>
    <row r="41" spans="1:12" x14ac:dyDescent="0.2">
      <c r="A41" s="492"/>
      <c r="B41" s="301"/>
      <c r="C41" s="302"/>
      <c r="D41" s="289"/>
      <c r="E41" s="290"/>
      <c r="F41" s="291"/>
      <c r="G41" s="292"/>
      <c r="H41" s="303"/>
      <c r="I41" s="294"/>
      <c r="J41" s="231"/>
      <c r="K41" s="231"/>
    </row>
    <row r="42" spans="1:12" x14ac:dyDescent="0.2">
      <c r="A42" s="492"/>
      <c r="B42" s="393"/>
      <c r="C42" s="248"/>
      <c r="D42" s="272"/>
      <c r="E42" s="296"/>
      <c r="F42" s="297"/>
      <c r="G42" s="298"/>
      <c r="H42" s="303"/>
      <c r="I42" s="294"/>
      <c r="J42" s="231"/>
      <c r="K42" s="231"/>
    </row>
    <row r="43" spans="1:12" x14ac:dyDescent="0.2">
      <c r="A43" s="492"/>
      <c r="B43" s="305"/>
      <c r="C43" s="306"/>
      <c r="D43" s="307"/>
      <c r="E43" s="308"/>
      <c r="F43" s="309"/>
      <c r="G43" s="310"/>
      <c r="H43" s="293"/>
      <c r="I43" s="294"/>
      <c r="J43" s="231"/>
      <c r="K43" s="231"/>
    </row>
    <row r="44" spans="1:12" x14ac:dyDescent="0.2">
      <c r="A44" s="482"/>
      <c r="B44" s="483"/>
      <c r="C44" s="302"/>
      <c r="D44" s="289"/>
      <c r="E44" s="290"/>
      <c r="F44" s="291"/>
      <c r="G44" s="311"/>
      <c r="H44" s="312"/>
      <c r="I44" s="294"/>
      <c r="J44" s="231"/>
      <c r="K44" s="231"/>
    </row>
    <row r="45" spans="1:12" x14ac:dyDescent="0.2">
      <c r="A45" s="486"/>
      <c r="B45" s="487"/>
      <c r="C45" s="248"/>
      <c r="D45" s="272"/>
      <c r="E45" s="296"/>
      <c r="F45" s="297"/>
      <c r="G45" s="313"/>
      <c r="H45" s="300"/>
      <c r="I45" s="294"/>
      <c r="J45" s="231"/>
      <c r="K45" s="231"/>
    </row>
    <row r="46" spans="1:12" x14ac:dyDescent="0.2">
      <c r="A46" s="461"/>
      <c r="B46" s="462"/>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74"/>
      <c r="B49" s="475"/>
      <c r="C49" s="394"/>
      <c r="D49" s="326"/>
      <c r="E49" s="242"/>
      <c r="F49" s="247"/>
      <c r="G49" s="327"/>
      <c r="H49" s="328"/>
      <c r="I49" s="238"/>
      <c r="J49" s="231"/>
      <c r="K49" s="231"/>
    </row>
    <row r="50" spans="1:11" x14ac:dyDescent="0.2">
      <c r="A50" s="476"/>
      <c r="B50" s="477"/>
      <c r="C50" s="329"/>
      <c r="D50" s="330"/>
      <c r="E50" s="331"/>
      <c r="F50" s="332"/>
      <c r="G50" s="333"/>
      <c r="H50" s="334"/>
      <c r="I50" s="238"/>
      <c r="J50" s="231"/>
      <c r="K50" s="231"/>
    </row>
    <row r="51" spans="1:11" x14ac:dyDescent="0.2">
      <c r="A51" s="463"/>
      <c r="B51" s="464"/>
      <c r="C51" s="335"/>
      <c r="D51" s="336"/>
      <c r="E51" s="337"/>
      <c r="F51" s="338"/>
      <c r="G51" s="333"/>
      <c r="H51" s="334"/>
      <c r="I51" s="238"/>
      <c r="J51" s="231"/>
      <c r="K51" s="231"/>
    </row>
    <row r="52" spans="1:11" x14ac:dyDescent="0.2">
      <c r="A52" s="465"/>
      <c r="B52" s="339"/>
      <c r="C52" s="329"/>
      <c r="D52" s="330"/>
      <c r="E52" s="331"/>
      <c r="F52" s="340"/>
      <c r="G52" s="341"/>
      <c r="H52" s="334"/>
      <c r="I52" s="238"/>
      <c r="J52" s="231"/>
      <c r="K52" s="231"/>
    </row>
    <row r="53" spans="1:11" x14ac:dyDescent="0.2">
      <c r="A53" s="466"/>
      <c r="B53" s="342"/>
      <c r="C53" s="343"/>
      <c r="D53" s="344"/>
      <c r="E53" s="345"/>
      <c r="F53" s="346"/>
      <c r="G53" s="341"/>
      <c r="H53" s="334"/>
      <c r="I53" s="238"/>
      <c r="J53" s="231"/>
      <c r="K53" s="231"/>
    </row>
    <row r="54" spans="1:11" x14ac:dyDescent="0.2">
      <c r="A54" s="478"/>
      <c r="B54" s="478"/>
      <c r="C54" s="329"/>
      <c r="D54" s="330"/>
      <c r="E54" s="347"/>
      <c r="F54" s="332"/>
      <c r="G54" s="333"/>
      <c r="H54" s="334"/>
      <c r="I54" s="238"/>
      <c r="J54" s="231"/>
      <c r="K54" s="231"/>
    </row>
    <row r="55" spans="1:11" x14ac:dyDescent="0.2">
      <c r="A55" s="501"/>
      <c r="B55" s="501"/>
      <c r="C55" s="348"/>
      <c r="D55" s="349"/>
      <c r="E55" s="350"/>
      <c r="F55" s="351"/>
      <c r="G55" s="341"/>
      <c r="H55" s="334"/>
      <c r="I55" s="238"/>
      <c r="J55" s="231"/>
      <c r="K55" s="231"/>
    </row>
    <row r="56" spans="1:11" x14ac:dyDescent="0.2">
      <c r="A56" s="502"/>
      <c r="B56" s="502"/>
      <c r="C56" s="352"/>
      <c r="D56" s="272"/>
      <c r="E56" s="353"/>
      <c r="F56" s="354"/>
      <c r="G56" s="341"/>
      <c r="H56" s="334"/>
      <c r="I56" s="238"/>
      <c r="J56" s="231"/>
      <c r="K56" s="231"/>
    </row>
    <row r="57" spans="1:11" x14ac:dyDescent="0.2">
      <c r="A57" s="467"/>
      <c r="B57" s="467"/>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8"/>
      <c r="B59" s="469"/>
      <c r="C59" s="493"/>
      <c r="D59" s="493"/>
      <c r="E59" s="493"/>
      <c r="F59" s="493"/>
      <c r="G59" s="474"/>
      <c r="H59" s="494"/>
      <c r="I59" s="495"/>
      <c r="J59" s="231"/>
      <c r="K59" s="231"/>
    </row>
    <row r="60" spans="1:11" x14ac:dyDescent="0.2">
      <c r="A60" s="470"/>
      <c r="B60" s="471"/>
      <c r="C60" s="468"/>
      <c r="D60" s="474"/>
      <c r="E60" s="481"/>
      <c r="F60" s="475"/>
      <c r="G60" s="497"/>
      <c r="H60" s="496"/>
      <c r="I60" s="495"/>
      <c r="J60" s="231"/>
      <c r="K60" s="231"/>
    </row>
    <row r="61" spans="1:11" x14ac:dyDescent="0.2">
      <c r="A61" s="472"/>
      <c r="B61" s="473"/>
      <c r="C61" s="472"/>
      <c r="D61" s="326"/>
      <c r="E61" s="241"/>
      <c r="F61" s="360"/>
      <c r="G61" s="498"/>
      <c r="H61" s="247"/>
      <c r="I61" s="394"/>
    </row>
    <row r="62" spans="1:11" x14ac:dyDescent="0.2">
      <c r="A62" s="503"/>
      <c r="B62" s="504"/>
      <c r="C62" s="361"/>
      <c r="D62" s="289"/>
      <c r="E62" s="290"/>
      <c r="F62" s="362"/>
      <c r="G62" s="311"/>
      <c r="H62" s="363"/>
      <c r="I62" s="364"/>
      <c r="J62" s="226"/>
    </row>
    <row r="63" spans="1:11" x14ac:dyDescent="0.2">
      <c r="A63" s="499"/>
      <c r="B63" s="500"/>
      <c r="C63" s="365"/>
      <c r="D63" s="272"/>
      <c r="E63" s="296"/>
      <c r="F63" s="366"/>
      <c r="G63" s="313"/>
      <c r="H63" s="354"/>
      <c r="I63" s="367"/>
      <c r="J63" s="226"/>
    </row>
    <row r="64" spans="1:11" x14ac:dyDescent="0.2">
      <c r="A64" s="499"/>
      <c r="B64" s="500"/>
      <c r="C64" s="365"/>
      <c r="D64" s="272"/>
      <c r="E64" s="296"/>
      <c r="F64" s="366"/>
      <c r="G64" s="313"/>
      <c r="H64" s="354"/>
      <c r="I64" s="367"/>
      <c r="J64" s="226"/>
    </row>
    <row r="65" spans="1:10" x14ac:dyDescent="0.2">
      <c r="A65" s="499"/>
      <c r="B65" s="500"/>
      <c r="C65" s="365"/>
      <c r="D65" s="272"/>
      <c r="E65" s="296"/>
      <c r="F65" s="366"/>
      <c r="G65" s="313"/>
      <c r="H65" s="354"/>
      <c r="I65" s="367"/>
      <c r="J65" s="226"/>
    </row>
    <row r="66" spans="1:10" x14ac:dyDescent="0.2">
      <c r="A66" s="499"/>
      <c r="B66" s="500"/>
      <c r="C66" s="365"/>
      <c r="D66" s="272"/>
      <c r="E66" s="296"/>
      <c r="F66" s="366"/>
      <c r="G66" s="313"/>
      <c r="H66" s="354"/>
      <c r="I66" s="367"/>
      <c r="J66" s="226"/>
    </row>
    <row r="67" spans="1:10" x14ac:dyDescent="0.2">
      <c r="A67" s="454"/>
      <c r="B67" s="455"/>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456"/>
      <c r="B70" s="456"/>
      <c r="C70" s="458"/>
      <c r="D70" s="459"/>
      <c r="E70" s="459"/>
      <c r="F70" s="459"/>
      <c r="G70" s="460"/>
    </row>
    <row r="71" spans="1:10" x14ac:dyDescent="0.2">
      <c r="A71" s="457"/>
      <c r="B71" s="457"/>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456"/>
      <c r="B75" s="456"/>
      <c r="C75" s="458"/>
      <c r="D75" s="459"/>
      <c r="E75" s="459"/>
      <c r="F75" s="459"/>
      <c r="G75" s="460"/>
    </row>
    <row r="76" spans="1:10" x14ac:dyDescent="0.2">
      <c r="A76" s="457"/>
      <c r="B76" s="457"/>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9"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74"/>
      <c r="B9" s="481"/>
      <c r="C9" s="394"/>
      <c r="D9" s="240"/>
      <c r="E9" s="241"/>
      <c r="F9" s="242"/>
      <c r="G9" s="243"/>
      <c r="H9" s="244"/>
      <c r="I9" s="245"/>
      <c r="J9" s="246"/>
      <c r="K9" s="247"/>
    </row>
    <row r="10" spans="1:12" ht="17.25" customHeight="1" x14ac:dyDescent="0.2">
      <c r="A10" s="482"/>
      <c r="B10" s="483"/>
      <c r="C10" s="248"/>
      <c r="D10" s="249"/>
      <c r="E10" s="250"/>
      <c r="F10" s="251"/>
      <c r="G10" s="252"/>
      <c r="H10" s="253"/>
      <c r="I10" s="254"/>
      <c r="J10" s="255"/>
      <c r="K10" s="255"/>
      <c r="L10" s="256"/>
    </row>
    <row r="11" spans="1:12" ht="17.25" customHeight="1" x14ac:dyDescent="0.2">
      <c r="A11" s="479"/>
      <c r="B11" s="484"/>
      <c r="C11" s="248"/>
      <c r="D11" s="257"/>
      <c r="E11" s="258"/>
      <c r="F11" s="259"/>
      <c r="G11" s="260"/>
      <c r="H11" s="261"/>
      <c r="I11" s="262"/>
      <c r="J11" s="263"/>
      <c r="K11" s="263"/>
      <c r="L11" s="256"/>
    </row>
    <row r="12" spans="1:12" ht="17.25" customHeight="1" x14ac:dyDescent="0.2">
      <c r="A12" s="479"/>
      <c r="B12" s="484"/>
      <c r="C12" s="248"/>
      <c r="D12" s="257"/>
      <c r="E12" s="258"/>
      <c r="F12" s="259"/>
      <c r="G12" s="260"/>
      <c r="H12" s="261"/>
      <c r="I12" s="262"/>
      <c r="J12" s="263"/>
      <c r="K12" s="263"/>
      <c r="L12" s="256"/>
    </row>
    <row r="13" spans="1:12" ht="17.25" customHeight="1" x14ac:dyDescent="0.2">
      <c r="A13" s="479"/>
      <c r="B13" s="484"/>
      <c r="C13" s="248"/>
      <c r="D13" s="257"/>
      <c r="E13" s="258"/>
      <c r="F13" s="259"/>
      <c r="G13" s="260"/>
      <c r="H13" s="261"/>
      <c r="I13" s="262"/>
      <c r="J13" s="263"/>
      <c r="K13" s="263"/>
      <c r="L13" s="256"/>
    </row>
    <row r="14" spans="1:12" ht="25.5" customHeight="1" x14ac:dyDescent="0.2">
      <c r="A14" s="479"/>
      <c r="B14" s="484"/>
      <c r="C14" s="248"/>
      <c r="D14" s="257"/>
      <c r="E14" s="258"/>
      <c r="F14" s="259"/>
      <c r="G14" s="260"/>
      <c r="H14" s="261"/>
      <c r="I14" s="262"/>
      <c r="J14" s="263"/>
      <c r="K14" s="263"/>
      <c r="L14" s="256"/>
    </row>
    <row r="15" spans="1:12" ht="27" customHeight="1" x14ac:dyDescent="0.2">
      <c r="A15" s="479"/>
      <c r="B15" s="484"/>
      <c r="C15" s="248"/>
      <c r="D15" s="257"/>
      <c r="E15" s="258"/>
      <c r="F15" s="259"/>
      <c r="G15" s="260"/>
      <c r="H15" s="261"/>
      <c r="I15" s="262"/>
      <c r="J15" s="263"/>
      <c r="K15" s="263"/>
      <c r="L15" s="256"/>
    </row>
    <row r="16" spans="1:12" ht="17.25" customHeight="1" x14ac:dyDescent="0.2">
      <c r="A16" s="479"/>
      <c r="B16" s="484"/>
      <c r="C16" s="248"/>
      <c r="D16" s="257"/>
      <c r="E16" s="258"/>
      <c r="F16" s="259"/>
      <c r="G16" s="260"/>
      <c r="H16" s="261"/>
      <c r="I16" s="262"/>
      <c r="J16" s="263"/>
      <c r="K16" s="263"/>
      <c r="L16" s="256"/>
    </row>
    <row r="17" spans="1:12" ht="17.25" customHeight="1" x14ac:dyDescent="0.2">
      <c r="A17" s="479"/>
      <c r="B17" s="484"/>
      <c r="C17" s="248"/>
      <c r="D17" s="257"/>
      <c r="E17" s="258"/>
      <c r="F17" s="259"/>
      <c r="G17" s="260"/>
      <c r="H17" s="261"/>
      <c r="I17" s="262"/>
      <c r="J17" s="263"/>
      <c r="K17" s="263"/>
      <c r="L17" s="256"/>
    </row>
    <row r="18" spans="1:12" ht="17.25" customHeight="1" x14ac:dyDescent="0.2">
      <c r="A18" s="479"/>
      <c r="B18" s="480"/>
      <c r="C18" s="248"/>
      <c r="D18" s="257"/>
      <c r="E18" s="258"/>
      <c r="F18" s="259"/>
      <c r="G18" s="260"/>
      <c r="H18" s="261"/>
      <c r="I18" s="262"/>
      <c r="J18" s="263"/>
      <c r="K18" s="264"/>
      <c r="L18" s="256"/>
    </row>
    <row r="19" spans="1:12" ht="17.25" customHeight="1" x14ac:dyDescent="0.2">
      <c r="A19" s="479"/>
      <c r="B19" s="484"/>
      <c r="C19" s="248"/>
      <c r="D19" s="257"/>
      <c r="E19" s="258"/>
      <c r="F19" s="259"/>
      <c r="G19" s="260"/>
      <c r="H19" s="261"/>
      <c r="I19" s="262"/>
      <c r="J19" s="263"/>
      <c r="K19" s="264"/>
      <c r="L19" s="256"/>
    </row>
    <row r="20" spans="1:12" ht="17.25" customHeight="1" x14ac:dyDescent="0.2">
      <c r="A20" s="479"/>
      <c r="B20" s="484"/>
      <c r="C20" s="248"/>
      <c r="D20" s="257"/>
      <c r="E20" s="258"/>
      <c r="F20" s="259"/>
      <c r="G20" s="260"/>
      <c r="H20" s="261"/>
      <c r="I20" s="262"/>
      <c r="J20" s="263"/>
      <c r="K20" s="264"/>
      <c r="L20" s="256"/>
    </row>
    <row r="21" spans="1:12" ht="17.25" customHeight="1" x14ac:dyDescent="0.2">
      <c r="A21" s="479"/>
      <c r="B21" s="484"/>
      <c r="C21" s="248"/>
      <c r="D21" s="257"/>
      <c r="E21" s="258"/>
      <c r="F21" s="259"/>
      <c r="G21" s="260"/>
      <c r="H21" s="261"/>
      <c r="I21" s="262"/>
      <c r="J21" s="263"/>
      <c r="K21" s="263"/>
      <c r="L21" s="256"/>
    </row>
    <row r="22" spans="1:12" ht="17.25" customHeight="1" x14ac:dyDescent="0.2">
      <c r="A22" s="479"/>
      <c r="B22" s="484"/>
      <c r="C22" s="248"/>
      <c r="D22" s="257"/>
      <c r="E22" s="258"/>
      <c r="F22" s="259"/>
      <c r="G22" s="260"/>
      <c r="H22" s="261"/>
      <c r="I22" s="262"/>
      <c r="J22" s="264"/>
      <c r="K22" s="263"/>
      <c r="L22" s="256"/>
    </row>
    <row r="23" spans="1:12" ht="17.25" customHeight="1" x14ac:dyDescent="0.2">
      <c r="A23" s="479"/>
      <c r="B23" s="484"/>
      <c r="C23" s="248"/>
      <c r="D23" s="257"/>
      <c r="E23" s="258"/>
      <c r="F23" s="259"/>
      <c r="G23" s="260"/>
      <c r="H23" s="261"/>
      <c r="I23" s="262"/>
      <c r="J23" s="263"/>
      <c r="K23" s="263"/>
      <c r="L23" s="256"/>
    </row>
    <row r="24" spans="1:12" ht="17.25" customHeight="1" x14ac:dyDescent="0.2">
      <c r="A24" s="479"/>
      <c r="B24" s="484"/>
      <c r="C24" s="248"/>
      <c r="D24" s="257"/>
      <c r="E24" s="258"/>
      <c r="F24" s="259"/>
      <c r="G24" s="260"/>
      <c r="H24" s="261"/>
      <c r="I24" s="262"/>
      <c r="J24" s="263"/>
      <c r="K24" s="264"/>
      <c r="L24" s="256"/>
    </row>
    <row r="25" spans="1:12" ht="17.25" customHeight="1" x14ac:dyDescent="0.2">
      <c r="A25" s="479"/>
      <c r="B25" s="480"/>
      <c r="C25" s="248"/>
      <c r="D25" s="257"/>
      <c r="E25" s="258"/>
      <c r="F25" s="259"/>
      <c r="G25" s="260"/>
      <c r="H25" s="261"/>
      <c r="I25" s="262"/>
      <c r="J25" s="263"/>
      <c r="K25" s="264"/>
      <c r="L25" s="256"/>
    </row>
    <row r="26" spans="1:12" ht="17.25" customHeight="1" x14ac:dyDescent="0.2">
      <c r="A26" s="479"/>
      <c r="B26" s="480"/>
      <c r="C26" s="248"/>
      <c r="D26" s="257"/>
      <c r="E26" s="258"/>
      <c r="F26" s="259"/>
      <c r="G26" s="260"/>
      <c r="H26" s="261"/>
      <c r="I26" s="262"/>
      <c r="J26" s="263"/>
      <c r="K26" s="264"/>
      <c r="L26" s="256"/>
    </row>
    <row r="27" spans="1:12" ht="26.25" customHeight="1" x14ac:dyDescent="0.2">
      <c r="A27" s="479"/>
      <c r="B27" s="484"/>
      <c r="C27" s="248"/>
      <c r="D27" s="257"/>
      <c r="E27" s="258"/>
      <c r="F27" s="259"/>
      <c r="G27" s="260"/>
      <c r="H27" s="261"/>
      <c r="I27" s="262"/>
      <c r="J27" s="263"/>
      <c r="K27" s="263"/>
      <c r="L27" s="256"/>
    </row>
    <row r="28" spans="1:12" ht="24.75" customHeight="1" x14ac:dyDescent="0.2">
      <c r="A28" s="479"/>
      <c r="B28" s="480"/>
      <c r="C28" s="248"/>
      <c r="D28" s="257"/>
      <c r="E28" s="258"/>
      <c r="F28" s="259"/>
      <c r="G28" s="260"/>
      <c r="H28" s="261"/>
      <c r="I28" s="262"/>
      <c r="J28" s="263"/>
      <c r="K28" s="263"/>
      <c r="L28" s="256"/>
    </row>
    <row r="29" spans="1:12" ht="17.25" customHeight="1" x14ac:dyDescent="0.2">
      <c r="A29" s="482"/>
      <c r="B29" s="485"/>
      <c r="C29" s="248"/>
      <c r="D29" s="257"/>
      <c r="E29" s="258"/>
      <c r="F29" s="259"/>
      <c r="G29" s="260"/>
      <c r="H29" s="261"/>
      <c r="I29" s="262"/>
      <c r="J29" s="263"/>
      <c r="K29" s="263"/>
      <c r="L29" s="256"/>
    </row>
    <row r="30" spans="1:12" ht="17.25" customHeight="1" x14ac:dyDescent="0.2">
      <c r="A30" s="479"/>
      <c r="B30" s="484"/>
      <c r="C30" s="248"/>
      <c r="D30" s="257"/>
      <c r="E30" s="258"/>
      <c r="F30" s="259"/>
      <c r="G30" s="260"/>
      <c r="H30" s="261"/>
      <c r="I30" s="262"/>
      <c r="J30" s="264"/>
      <c r="K30" s="264"/>
      <c r="L30" s="256"/>
    </row>
    <row r="31" spans="1:12" ht="17.25" customHeight="1" x14ac:dyDescent="0.2">
      <c r="A31" s="479"/>
      <c r="B31" s="484"/>
      <c r="C31" s="248"/>
      <c r="D31" s="265"/>
      <c r="E31" s="266"/>
      <c r="F31" s="267"/>
      <c r="G31" s="268"/>
      <c r="H31" s="269"/>
      <c r="I31" s="270"/>
      <c r="J31" s="271"/>
      <c r="K31" s="264"/>
      <c r="L31" s="256"/>
    </row>
    <row r="32" spans="1:12" ht="17.25" customHeight="1" x14ac:dyDescent="0.2">
      <c r="A32" s="479"/>
      <c r="B32" s="484"/>
      <c r="C32" s="248"/>
      <c r="D32" s="272"/>
      <c r="E32" s="258"/>
      <c r="F32" s="259"/>
      <c r="G32" s="260"/>
      <c r="H32" s="261"/>
      <c r="I32" s="262"/>
      <c r="J32" s="264"/>
      <c r="K32" s="264"/>
      <c r="L32" s="256"/>
    </row>
    <row r="33" spans="1:12" ht="17.25" customHeight="1" x14ac:dyDescent="0.2">
      <c r="A33" s="482"/>
      <c r="B33" s="483"/>
      <c r="C33" s="248"/>
      <c r="D33" s="257"/>
      <c r="E33" s="258"/>
      <c r="F33" s="259"/>
      <c r="G33" s="260"/>
      <c r="H33" s="261"/>
      <c r="I33" s="262"/>
      <c r="J33" s="263"/>
      <c r="K33" s="264"/>
      <c r="L33" s="256"/>
    </row>
    <row r="34" spans="1:12" ht="17.25" customHeight="1" x14ac:dyDescent="0.2">
      <c r="A34" s="490"/>
      <c r="B34" s="491"/>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74"/>
      <c r="B36" s="475"/>
      <c r="C36" s="286"/>
      <c r="D36" s="286"/>
      <c r="E36" s="287"/>
      <c r="F36" s="241"/>
      <c r="G36" s="240"/>
      <c r="H36" s="243"/>
      <c r="I36" s="238"/>
      <c r="J36" s="231"/>
      <c r="K36" s="231"/>
    </row>
    <row r="37" spans="1:12" x14ac:dyDescent="0.2">
      <c r="A37" s="488"/>
      <c r="B37" s="489"/>
      <c r="C37" s="288"/>
      <c r="D37" s="289"/>
      <c r="E37" s="290"/>
      <c r="F37" s="291"/>
      <c r="G37" s="292"/>
      <c r="H37" s="293"/>
      <c r="I37" s="294"/>
      <c r="J37" s="231"/>
      <c r="K37" s="231"/>
    </row>
    <row r="38" spans="1:12" x14ac:dyDescent="0.2">
      <c r="A38" s="479"/>
      <c r="B38" s="480"/>
      <c r="C38" s="295"/>
      <c r="D38" s="272"/>
      <c r="E38" s="296"/>
      <c r="F38" s="297"/>
      <c r="G38" s="298"/>
      <c r="H38" s="293"/>
      <c r="I38" s="294"/>
      <c r="J38" s="231"/>
      <c r="K38" s="231"/>
    </row>
    <row r="39" spans="1:12" x14ac:dyDescent="0.2">
      <c r="A39" s="479"/>
      <c r="B39" s="480"/>
      <c r="C39" s="248"/>
      <c r="D39" s="272"/>
      <c r="E39" s="296"/>
      <c r="F39" s="297"/>
      <c r="G39" s="298"/>
      <c r="H39" s="293"/>
      <c r="I39" s="294"/>
      <c r="J39" s="231"/>
      <c r="K39" s="231"/>
    </row>
    <row r="40" spans="1:12" x14ac:dyDescent="0.2">
      <c r="A40" s="479"/>
      <c r="B40" s="480"/>
      <c r="C40" s="248"/>
      <c r="D40" s="272"/>
      <c r="E40" s="266"/>
      <c r="F40" s="297"/>
      <c r="G40" s="299"/>
      <c r="H40" s="300"/>
      <c r="I40" s="294"/>
      <c r="J40" s="231"/>
      <c r="K40" s="231"/>
    </row>
    <row r="41" spans="1:12" x14ac:dyDescent="0.2">
      <c r="A41" s="492"/>
      <c r="B41" s="301"/>
      <c r="C41" s="302"/>
      <c r="D41" s="289"/>
      <c r="E41" s="290"/>
      <c r="F41" s="291"/>
      <c r="G41" s="292"/>
      <c r="H41" s="303"/>
      <c r="I41" s="294"/>
      <c r="J41" s="231"/>
      <c r="K41" s="231"/>
    </row>
    <row r="42" spans="1:12" x14ac:dyDescent="0.2">
      <c r="A42" s="492"/>
      <c r="B42" s="393"/>
      <c r="C42" s="248"/>
      <c r="D42" s="272"/>
      <c r="E42" s="296"/>
      <c r="F42" s="297"/>
      <c r="G42" s="298"/>
      <c r="H42" s="303"/>
      <c r="I42" s="294"/>
      <c r="J42" s="231"/>
      <c r="K42" s="231"/>
    </row>
    <row r="43" spans="1:12" x14ac:dyDescent="0.2">
      <c r="A43" s="492"/>
      <c r="B43" s="305"/>
      <c r="C43" s="306"/>
      <c r="D43" s="307"/>
      <c r="E43" s="308"/>
      <c r="F43" s="309"/>
      <c r="G43" s="310"/>
      <c r="H43" s="293"/>
      <c r="I43" s="294"/>
      <c r="J43" s="231"/>
      <c r="K43" s="231"/>
    </row>
    <row r="44" spans="1:12" x14ac:dyDescent="0.2">
      <c r="A44" s="482"/>
      <c r="B44" s="483"/>
      <c r="C44" s="302"/>
      <c r="D44" s="289"/>
      <c r="E44" s="290"/>
      <c r="F44" s="291"/>
      <c r="G44" s="311"/>
      <c r="H44" s="312"/>
      <c r="I44" s="294"/>
      <c r="J44" s="231"/>
      <c r="K44" s="231"/>
    </row>
    <row r="45" spans="1:12" x14ac:dyDescent="0.2">
      <c r="A45" s="486"/>
      <c r="B45" s="487"/>
      <c r="C45" s="248"/>
      <c r="D45" s="272"/>
      <c r="E45" s="296"/>
      <c r="F45" s="297"/>
      <c r="G45" s="313"/>
      <c r="H45" s="300"/>
      <c r="I45" s="294"/>
      <c r="J45" s="231"/>
      <c r="K45" s="231"/>
    </row>
    <row r="46" spans="1:12" x14ac:dyDescent="0.2">
      <c r="A46" s="461"/>
      <c r="B46" s="462"/>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74"/>
      <c r="B49" s="475"/>
      <c r="C49" s="394"/>
      <c r="D49" s="326"/>
      <c r="E49" s="242"/>
      <c r="F49" s="247"/>
      <c r="G49" s="327"/>
      <c r="H49" s="328"/>
      <c r="I49" s="238"/>
      <c r="J49" s="231"/>
      <c r="K49" s="231"/>
    </row>
    <row r="50" spans="1:11" x14ac:dyDescent="0.2">
      <c r="A50" s="476"/>
      <c r="B50" s="477"/>
      <c r="C50" s="329"/>
      <c r="D50" s="330"/>
      <c r="E50" s="331"/>
      <c r="F50" s="332"/>
      <c r="G50" s="333"/>
      <c r="H50" s="334"/>
      <c r="I50" s="238"/>
      <c r="J50" s="231"/>
      <c r="K50" s="231"/>
    </row>
    <row r="51" spans="1:11" x14ac:dyDescent="0.2">
      <c r="A51" s="463"/>
      <c r="B51" s="464"/>
      <c r="C51" s="335"/>
      <c r="D51" s="336"/>
      <c r="E51" s="337"/>
      <c r="F51" s="338"/>
      <c r="G51" s="333"/>
      <c r="H51" s="334"/>
      <c r="I51" s="238"/>
      <c r="J51" s="231"/>
      <c r="K51" s="231"/>
    </row>
    <row r="52" spans="1:11" x14ac:dyDescent="0.2">
      <c r="A52" s="465"/>
      <c r="B52" s="339"/>
      <c r="C52" s="329"/>
      <c r="D52" s="330"/>
      <c r="E52" s="331"/>
      <c r="F52" s="340"/>
      <c r="G52" s="341"/>
      <c r="H52" s="334"/>
      <c r="I52" s="238"/>
      <c r="J52" s="231"/>
      <c r="K52" s="231"/>
    </row>
    <row r="53" spans="1:11" x14ac:dyDescent="0.2">
      <c r="A53" s="466"/>
      <c r="B53" s="342"/>
      <c r="C53" s="343"/>
      <c r="D53" s="344"/>
      <c r="E53" s="345"/>
      <c r="F53" s="346"/>
      <c r="G53" s="341"/>
      <c r="H53" s="334"/>
      <c r="I53" s="238"/>
      <c r="J53" s="231"/>
      <c r="K53" s="231"/>
    </row>
    <row r="54" spans="1:11" x14ac:dyDescent="0.2">
      <c r="A54" s="478"/>
      <c r="B54" s="478"/>
      <c r="C54" s="329"/>
      <c r="D54" s="330"/>
      <c r="E54" s="347"/>
      <c r="F54" s="332"/>
      <c r="G54" s="333"/>
      <c r="H54" s="334"/>
      <c r="I54" s="238"/>
      <c r="J54" s="231"/>
      <c r="K54" s="231"/>
    </row>
    <row r="55" spans="1:11" x14ac:dyDescent="0.2">
      <c r="A55" s="501"/>
      <c r="B55" s="501"/>
      <c r="C55" s="348"/>
      <c r="D55" s="349"/>
      <c r="E55" s="350"/>
      <c r="F55" s="351"/>
      <c r="G55" s="341"/>
      <c r="H55" s="334"/>
      <c r="I55" s="238"/>
      <c r="J55" s="231"/>
      <c r="K55" s="231"/>
    </row>
    <row r="56" spans="1:11" x14ac:dyDescent="0.2">
      <c r="A56" s="502"/>
      <c r="B56" s="502"/>
      <c r="C56" s="352"/>
      <c r="D56" s="272"/>
      <c r="E56" s="353"/>
      <c r="F56" s="354"/>
      <c r="G56" s="341"/>
      <c r="H56" s="334"/>
      <c r="I56" s="238"/>
      <c r="J56" s="231"/>
      <c r="K56" s="231"/>
    </row>
    <row r="57" spans="1:11" x14ac:dyDescent="0.2">
      <c r="A57" s="467"/>
      <c r="B57" s="467"/>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8"/>
      <c r="B59" s="469"/>
      <c r="C59" s="493"/>
      <c r="D59" s="493"/>
      <c r="E59" s="493"/>
      <c r="F59" s="493"/>
      <c r="G59" s="474"/>
      <c r="H59" s="494"/>
      <c r="I59" s="495"/>
      <c r="J59" s="231"/>
      <c r="K59" s="231"/>
    </row>
    <row r="60" spans="1:11" x14ac:dyDescent="0.2">
      <c r="A60" s="470"/>
      <c r="B60" s="471"/>
      <c r="C60" s="468"/>
      <c r="D60" s="474"/>
      <c r="E60" s="481"/>
      <c r="F60" s="475"/>
      <c r="G60" s="497"/>
      <c r="H60" s="496"/>
      <c r="I60" s="495"/>
      <c r="J60" s="231"/>
      <c r="K60" s="231"/>
    </row>
    <row r="61" spans="1:11" x14ac:dyDescent="0.2">
      <c r="A61" s="472"/>
      <c r="B61" s="473"/>
      <c r="C61" s="472"/>
      <c r="D61" s="326"/>
      <c r="E61" s="241"/>
      <c r="F61" s="360"/>
      <c r="G61" s="498"/>
      <c r="H61" s="247"/>
      <c r="I61" s="394"/>
    </row>
    <row r="62" spans="1:11" x14ac:dyDescent="0.2">
      <c r="A62" s="503"/>
      <c r="B62" s="504"/>
      <c r="C62" s="361"/>
      <c r="D62" s="289"/>
      <c r="E62" s="290"/>
      <c r="F62" s="362"/>
      <c r="G62" s="311"/>
      <c r="H62" s="363"/>
      <c r="I62" s="364"/>
      <c r="J62" s="226"/>
    </row>
    <row r="63" spans="1:11" x14ac:dyDescent="0.2">
      <c r="A63" s="499"/>
      <c r="B63" s="500"/>
      <c r="C63" s="365"/>
      <c r="D63" s="272"/>
      <c r="E63" s="296"/>
      <c r="F63" s="366"/>
      <c r="G63" s="313"/>
      <c r="H63" s="354"/>
      <c r="I63" s="367"/>
      <c r="J63" s="226"/>
    </row>
    <row r="64" spans="1:11" x14ac:dyDescent="0.2">
      <c r="A64" s="499"/>
      <c r="B64" s="500"/>
      <c r="C64" s="365"/>
      <c r="D64" s="272"/>
      <c r="E64" s="296"/>
      <c r="F64" s="366"/>
      <c r="G64" s="313"/>
      <c r="H64" s="354"/>
      <c r="I64" s="367"/>
      <c r="J64" s="226"/>
    </row>
    <row r="65" spans="1:10" x14ac:dyDescent="0.2">
      <c r="A65" s="499"/>
      <c r="B65" s="500"/>
      <c r="C65" s="365"/>
      <c r="D65" s="272"/>
      <c r="E65" s="296"/>
      <c r="F65" s="366"/>
      <c r="G65" s="313"/>
      <c r="H65" s="354"/>
      <c r="I65" s="367"/>
      <c r="J65" s="226"/>
    </row>
    <row r="66" spans="1:10" x14ac:dyDescent="0.2">
      <c r="A66" s="499"/>
      <c r="B66" s="500"/>
      <c r="C66" s="365"/>
      <c r="D66" s="272"/>
      <c r="E66" s="296"/>
      <c r="F66" s="366"/>
      <c r="G66" s="313"/>
      <c r="H66" s="354"/>
      <c r="I66" s="367"/>
      <c r="J66" s="226"/>
    </row>
    <row r="67" spans="1:10" x14ac:dyDescent="0.2">
      <c r="A67" s="454"/>
      <c r="B67" s="455"/>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456"/>
      <c r="B70" s="456"/>
      <c r="C70" s="458"/>
      <c r="D70" s="459"/>
      <c r="E70" s="459"/>
      <c r="F70" s="459"/>
      <c r="G70" s="460"/>
    </row>
    <row r="71" spans="1:10" x14ac:dyDescent="0.2">
      <c r="A71" s="457"/>
      <c r="B71" s="457"/>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456"/>
      <c r="B75" s="456"/>
      <c r="C75" s="458"/>
      <c r="D75" s="459"/>
      <c r="E75" s="459"/>
      <c r="F75" s="459"/>
      <c r="G75" s="460"/>
    </row>
    <row r="76" spans="1:10" x14ac:dyDescent="0.2">
      <c r="A76" s="457"/>
      <c r="B76" s="457"/>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62" workbookViewId="0">
      <selection sqref="A1:XFD104857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74"/>
      <c r="B9" s="481"/>
      <c r="C9" s="394"/>
      <c r="D9" s="240"/>
      <c r="E9" s="241"/>
      <c r="F9" s="242"/>
      <c r="G9" s="243"/>
      <c r="H9" s="244"/>
      <c r="I9" s="245"/>
      <c r="J9" s="246"/>
      <c r="K9" s="247"/>
    </row>
    <row r="10" spans="1:12" ht="17.25" customHeight="1" x14ac:dyDescent="0.2">
      <c r="A10" s="482"/>
      <c r="B10" s="483"/>
      <c r="C10" s="248"/>
      <c r="D10" s="249"/>
      <c r="E10" s="250"/>
      <c r="F10" s="251"/>
      <c r="G10" s="252"/>
      <c r="H10" s="253"/>
      <c r="I10" s="254"/>
      <c r="J10" s="255"/>
      <c r="K10" s="255"/>
      <c r="L10" s="256"/>
    </row>
    <row r="11" spans="1:12" ht="17.25" customHeight="1" x14ac:dyDescent="0.2">
      <c r="A11" s="479"/>
      <c r="B11" s="484"/>
      <c r="C11" s="248"/>
      <c r="D11" s="257"/>
      <c r="E11" s="258"/>
      <c r="F11" s="259"/>
      <c r="G11" s="260"/>
      <c r="H11" s="261"/>
      <c r="I11" s="262"/>
      <c r="J11" s="263"/>
      <c r="K11" s="263"/>
      <c r="L11" s="256"/>
    </row>
    <row r="12" spans="1:12" ht="17.25" customHeight="1" x14ac:dyDescent="0.2">
      <c r="A12" s="479"/>
      <c r="B12" s="484"/>
      <c r="C12" s="248"/>
      <c r="D12" s="257"/>
      <c r="E12" s="258"/>
      <c r="F12" s="259"/>
      <c r="G12" s="260"/>
      <c r="H12" s="261"/>
      <c r="I12" s="262"/>
      <c r="J12" s="263"/>
      <c r="K12" s="263"/>
      <c r="L12" s="256"/>
    </row>
    <row r="13" spans="1:12" ht="17.25" customHeight="1" x14ac:dyDescent="0.2">
      <c r="A13" s="479"/>
      <c r="B13" s="484"/>
      <c r="C13" s="248"/>
      <c r="D13" s="257"/>
      <c r="E13" s="258"/>
      <c r="F13" s="259"/>
      <c r="G13" s="260"/>
      <c r="H13" s="261"/>
      <c r="I13" s="262"/>
      <c r="J13" s="263"/>
      <c r="K13" s="263"/>
      <c r="L13" s="256"/>
    </row>
    <row r="14" spans="1:12" ht="25.5" customHeight="1" x14ac:dyDescent="0.2">
      <c r="A14" s="479"/>
      <c r="B14" s="484"/>
      <c r="C14" s="248"/>
      <c r="D14" s="257"/>
      <c r="E14" s="258"/>
      <c r="F14" s="259"/>
      <c r="G14" s="260"/>
      <c r="H14" s="261"/>
      <c r="I14" s="262"/>
      <c r="J14" s="263"/>
      <c r="K14" s="263"/>
      <c r="L14" s="256"/>
    </row>
    <row r="15" spans="1:12" ht="27" customHeight="1" x14ac:dyDescent="0.2">
      <c r="A15" s="479"/>
      <c r="B15" s="484"/>
      <c r="C15" s="248"/>
      <c r="D15" s="257"/>
      <c r="E15" s="258"/>
      <c r="F15" s="259"/>
      <c r="G15" s="260"/>
      <c r="H15" s="261"/>
      <c r="I15" s="262"/>
      <c r="J15" s="263"/>
      <c r="K15" s="263"/>
      <c r="L15" s="256"/>
    </row>
    <row r="16" spans="1:12" ht="17.25" customHeight="1" x14ac:dyDescent="0.2">
      <c r="A16" s="479"/>
      <c r="B16" s="484"/>
      <c r="C16" s="248"/>
      <c r="D16" s="257"/>
      <c r="E16" s="258"/>
      <c r="F16" s="259"/>
      <c r="G16" s="260"/>
      <c r="H16" s="261"/>
      <c r="I16" s="262"/>
      <c r="J16" s="263"/>
      <c r="K16" s="263"/>
      <c r="L16" s="256"/>
    </row>
    <row r="17" spans="1:12" ht="17.25" customHeight="1" x14ac:dyDescent="0.2">
      <c r="A17" s="479"/>
      <c r="B17" s="484"/>
      <c r="C17" s="248"/>
      <c r="D17" s="257"/>
      <c r="E17" s="258"/>
      <c r="F17" s="259"/>
      <c r="G17" s="260"/>
      <c r="H17" s="261"/>
      <c r="I17" s="262"/>
      <c r="J17" s="263"/>
      <c r="K17" s="263"/>
      <c r="L17" s="256"/>
    </row>
    <row r="18" spans="1:12" ht="17.25" customHeight="1" x14ac:dyDescent="0.2">
      <c r="A18" s="479"/>
      <c r="B18" s="480"/>
      <c r="C18" s="248"/>
      <c r="D18" s="257"/>
      <c r="E18" s="258"/>
      <c r="F18" s="259"/>
      <c r="G18" s="260"/>
      <c r="H18" s="261"/>
      <c r="I18" s="262"/>
      <c r="J18" s="263"/>
      <c r="K18" s="264"/>
      <c r="L18" s="256"/>
    </row>
    <row r="19" spans="1:12" ht="17.25" customHeight="1" x14ac:dyDescent="0.2">
      <c r="A19" s="479"/>
      <c r="B19" s="484"/>
      <c r="C19" s="248"/>
      <c r="D19" s="257"/>
      <c r="E19" s="258"/>
      <c r="F19" s="259"/>
      <c r="G19" s="260"/>
      <c r="H19" s="261"/>
      <c r="I19" s="262"/>
      <c r="J19" s="263"/>
      <c r="K19" s="264"/>
      <c r="L19" s="256"/>
    </row>
    <row r="20" spans="1:12" ht="17.25" customHeight="1" x14ac:dyDescent="0.2">
      <c r="A20" s="479"/>
      <c r="B20" s="484"/>
      <c r="C20" s="248"/>
      <c r="D20" s="257"/>
      <c r="E20" s="258"/>
      <c r="F20" s="259"/>
      <c r="G20" s="260"/>
      <c r="H20" s="261"/>
      <c r="I20" s="262"/>
      <c r="J20" s="263"/>
      <c r="K20" s="264"/>
      <c r="L20" s="256"/>
    </row>
    <row r="21" spans="1:12" ht="17.25" customHeight="1" x14ac:dyDescent="0.2">
      <c r="A21" s="479"/>
      <c r="B21" s="484"/>
      <c r="C21" s="248"/>
      <c r="D21" s="257"/>
      <c r="E21" s="258"/>
      <c r="F21" s="259"/>
      <c r="G21" s="260"/>
      <c r="H21" s="261"/>
      <c r="I21" s="262"/>
      <c r="J21" s="263"/>
      <c r="K21" s="263"/>
      <c r="L21" s="256"/>
    </row>
    <row r="22" spans="1:12" ht="17.25" customHeight="1" x14ac:dyDescent="0.2">
      <c r="A22" s="479"/>
      <c r="B22" s="484"/>
      <c r="C22" s="248"/>
      <c r="D22" s="257"/>
      <c r="E22" s="258"/>
      <c r="F22" s="259"/>
      <c r="G22" s="260"/>
      <c r="H22" s="261"/>
      <c r="I22" s="262"/>
      <c r="J22" s="264"/>
      <c r="K22" s="263"/>
      <c r="L22" s="256"/>
    </row>
    <row r="23" spans="1:12" ht="17.25" customHeight="1" x14ac:dyDescent="0.2">
      <c r="A23" s="479"/>
      <c r="B23" s="484"/>
      <c r="C23" s="248"/>
      <c r="D23" s="257"/>
      <c r="E23" s="258"/>
      <c r="F23" s="259"/>
      <c r="G23" s="260"/>
      <c r="H23" s="261"/>
      <c r="I23" s="262"/>
      <c r="J23" s="263"/>
      <c r="K23" s="263"/>
      <c r="L23" s="256"/>
    </row>
    <row r="24" spans="1:12" ht="17.25" customHeight="1" x14ac:dyDescent="0.2">
      <c r="A24" s="479"/>
      <c r="B24" s="484"/>
      <c r="C24" s="248"/>
      <c r="D24" s="257"/>
      <c r="E24" s="258"/>
      <c r="F24" s="259"/>
      <c r="G24" s="260"/>
      <c r="H24" s="261"/>
      <c r="I24" s="262"/>
      <c r="J24" s="263"/>
      <c r="K24" s="264"/>
      <c r="L24" s="256"/>
    </row>
    <row r="25" spans="1:12" ht="17.25" customHeight="1" x14ac:dyDescent="0.2">
      <c r="A25" s="479"/>
      <c r="B25" s="480"/>
      <c r="C25" s="248"/>
      <c r="D25" s="257"/>
      <c r="E25" s="258"/>
      <c r="F25" s="259"/>
      <c r="G25" s="260"/>
      <c r="H25" s="261"/>
      <c r="I25" s="262"/>
      <c r="J25" s="263"/>
      <c r="K25" s="264"/>
      <c r="L25" s="256"/>
    </row>
    <row r="26" spans="1:12" ht="17.25" customHeight="1" x14ac:dyDescent="0.2">
      <c r="A26" s="479"/>
      <c r="B26" s="480"/>
      <c r="C26" s="248"/>
      <c r="D26" s="257"/>
      <c r="E26" s="258"/>
      <c r="F26" s="259"/>
      <c r="G26" s="260"/>
      <c r="H26" s="261"/>
      <c r="I26" s="262"/>
      <c r="J26" s="263"/>
      <c r="K26" s="264"/>
      <c r="L26" s="256"/>
    </row>
    <row r="27" spans="1:12" ht="26.25" customHeight="1" x14ac:dyDescent="0.2">
      <c r="A27" s="479"/>
      <c r="B27" s="484"/>
      <c r="C27" s="248"/>
      <c r="D27" s="257"/>
      <c r="E27" s="258"/>
      <c r="F27" s="259"/>
      <c r="G27" s="260"/>
      <c r="H27" s="261"/>
      <c r="I27" s="262"/>
      <c r="J27" s="263"/>
      <c r="K27" s="263"/>
      <c r="L27" s="256"/>
    </row>
    <row r="28" spans="1:12" ht="24.75" customHeight="1" x14ac:dyDescent="0.2">
      <c r="A28" s="479"/>
      <c r="B28" s="480"/>
      <c r="C28" s="248"/>
      <c r="D28" s="257"/>
      <c r="E28" s="258"/>
      <c r="F28" s="259"/>
      <c r="G28" s="260"/>
      <c r="H28" s="261"/>
      <c r="I28" s="262"/>
      <c r="J28" s="263"/>
      <c r="K28" s="263"/>
      <c r="L28" s="256"/>
    </row>
    <row r="29" spans="1:12" ht="17.25" customHeight="1" x14ac:dyDescent="0.2">
      <c r="A29" s="482"/>
      <c r="B29" s="485"/>
      <c r="C29" s="248"/>
      <c r="D29" s="257"/>
      <c r="E29" s="258"/>
      <c r="F29" s="259"/>
      <c r="G29" s="260"/>
      <c r="H29" s="261"/>
      <c r="I29" s="262"/>
      <c r="J29" s="263"/>
      <c r="K29" s="263"/>
      <c r="L29" s="256"/>
    </row>
    <row r="30" spans="1:12" ht="17.25" customHeight="1" x14ac:dyDescent="0.2">
      <c r="A30" s="479"/>
      <c r="B30" s="484"/>
      <c r="C30" s="248"/>
      <c r="D30" s="257"/>
      <c r="E30" s="258"/>
      <c r="F30" s="259"/>
      <c r="G30" s="260"/>
      <c r="H30" s="261"/>
      <c r="I30" s="262"/>
      <c r="J30" s="264"/>
      <c r="K30" s="264"/>
      <c r="L30" s="256"/>
    </row>
    <row r="31" spans="1:12" ht="17.25" customHeight="1" x14ac:dyDescent="0.2">
      <c r="A31" s="479"/>
      <c r="B31" s="484"/>
      <c r="C31" s="248"/>
      <c r="D31" s="265"/>
      <c r="E31" s="266"/>
      <c r="F31" s="267"/>
      <c r="G31" s="268"/>
      <c r="H31" s="269"/>
      <c r="I31" s="270"/>
      <c r="J31" s="271"/>
      <c r="K31" s="264"/>
      <c r="L31" s="256"/>
    </row>
    <row r="32" spans="1:12" ht="17.25" customHeight="1" x14ac:dyDescent="0.2">
      <c r="A32" s="479"/>
      <c r="B32" s="484"/>
      <c r="C32" s="248"/>
      <c r="D32" s="272"/>
      <c r="E32" s="258"/>
      <c r="F32" s="259"/>
      <c r="G32" s="260"/>
      <c r="H32" s="261"/>
      <c r="I32" s="262"/>
      <c r="J32" s="264"/>
      <c r="K32" s="264"/>
      <c r="L32" s="256"/>
    </row>
    <row r="33" spans="1:12" ht="17.25" customHeight="1" x14ac:dyDescent="0.2">
      <c r="A33" s="482"/>
      <c r="B33" s="483"/>
      <c r="C33" s="248"/>
      <c r="D33" s="257"/>
      <c r="E33" s="258"/>
      <c r="F33" s="259"/>
      <c r="G33" s="260"/>
      <c r="H33" s="261"/>
      <c r="I33" s="262"/>
      <c r="J33" s="263"/>
      <c r="K33" s="264"/>
      <c r="L33" s="256"/>
    </row>
    <row r="34" spans="1:12" ht="17.25" customHeight="1" x14ac:dyDescent="0.2">
      <c r="A34" s="490"/>
      <c r="B34" s="491"/>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74"/>
      <c r="B36" s="475"/>
      <c r="C36" s="286"/>
      <c r="D36" s="286"/>
      <c r="E36" s="287"/>
      <c r="F36" s="241"/>
      <c r="G36" s="240"/>
      <c r="H36" s="243"/>
      <c r="I36" s="238"/>
      <c r="J36" s="231"/>
      <c r="K36" s="231"/>
    </row>
    <row r="37" spans="1:12" x14ac:dyDescent="0.2">
      <c r="A37" s="488"/>
      <c r="B37" s="489"/>
      <c r="C37" s="288"/>
      <c r="D37" s="289"/>
      <c r="E37" s="290"/>
      <c r="F37" s="291"/>
      <c r="G37" s="292"/>
      <c r="H37" s="293"/>
      <c r="I37" s="294"/>
      <c r="J37" s="231"/>
      <c r="K37" s="231"/>
    </row>
    <row r="38" spans="1:12" x14ac:dyDescent="0.2">
      <c r="A38" s="479"/>
      <c r="B38" s="480"/>
      <c r="C38" s="295"/>
      <c r="D38" s="272"/>
      <c r="E38" s="296"/>
      <c r="F38" s="297"/>
      <c r="G38" s="298"/>
      <c r="H38" s="293"/>
      <c r="I38" s="294"/>
      <c r="J38" s="231"/>
      <c r="K38" s="231"/>
    </row>
    <row r="39" spans="1:12" x14ac:dyDescent="0.2">
      <c r="A39" s="479"/>
      <c r="B39" s="480"/>
      <c r="C39" s="248"/>
      <c r="D39" s="272"/>
      <c r="E39" s="296"/>
      <c r="F39" s="297"/>
      <c r="G39" s="298"/>
      <c r="H39" s="293"/>
      <c r="I39" s="294"/>
      <c r="J39" s="231"/>
      <c r="K39" s="231"/>
    </row>
    <row r="40" spans="1:12" x14ac:dyDescent="0.2">
      <c r="A40" s="479"/>
      <c r="B40" s="480"/>
      <c r="C40" s="248"/>
      <c r="D40" s="272"/>
      <c r="E40" s="266"/>
      <c r="F40" s="297"/>
      <c r="G40" s="299"/>
      <c r="H40" s="300"/>
      <c r="I40" s="294"/>
      <c r="J40" s="231"/>
      <c r="K40" s="231"/>
    </row>
    <row r="41" spans="1:12" x14ac:dyDescent="0.2">
      <c r="A41" s="492"/>
      <c r="B41" s="301"/>
      <c r="C41" s="302"/>
      <c r="D41" s="289"/>
      <c r="E41" s="290"/>
      <c r="F41" s="291"/>
      <c r="G41" s="292"/>
      <c r="H41" s="303"/>
      <c r="I41" s="294"/>
      <c r="J41" s="231"/>
      <c r="K41" s="231"/>
    </row>
    <row r="42" spans="1:12" x14ac:dyDescent="0.2">
      <c r="A42" s="492"/>
      <c r="B42" s="393"/>
      <c r="C42" s="248"/>
      <c r="D42" s="272"/>
      <c r="E42" s="296"/>
      <c r="F42" s="297"/>
      <c r="G42" s="298"/>
      <c r="H42" s="303"/>
      <c r="I42" s="294"/>
      <c r="J42" s="231"/>
      <c r="K42" s="231"/>
    </row>
    <row r="43" spans="1:12" x14ac:dyDescent="0.2">
      <c r="A43" s="492"/>
      <c r="B43" s="305"/>
      <c r="C43" s="306"/>
      <c r="D43" s="307"/>
      <c r="E43" s="308"/>
      <c r="F43" s="309"/>
      <c r="G43" s="310"/>
      <c r="H43" s="293"/>
      <c r="I43" s="294"/>
      <c r="J43" s="231"/>
      <c r="K43" s="231"/>
    </row>
    <row r="44" spans="1:12" x14ac:dyDescent="0.2">
      <c r="A44" s="482"/>
      <c r="B44" s="483"/>
      <c r="C44" s="302"/>
      <c r="D44" s="289"/>
      <c r="E44" s="290"/>
      <c r="F44" s="291"/>
      <c r="G44" s="311"/>
      <c r="H44" s="312"/>
      <c r="I44" s="294"/>
      <c r="J44" s="231"/>
      <c r="K44" s="231"/>
    </row>
    <row r="45" spans="1:12" x14ac:dyDescent="0.2">
      <c r="A45" s="486"/>
      <c r="B45" s="487"/>
      <c r="C45" s="248"/>
      <c r="D45" s="272"/>
      <c r="E45" s="296"/>
      <c r="F45" s="297"/>
      <c r="G45" s="313"/>
      <c r="H45" s="300"/>
      <c r="I45" s="294"/>
      <c r="J45" s="231"/>
      <c r="K45" s="231"/>
    </row>
    <row r="46" spans="1:12" x14ac:dyDescent="0.2">
      <c r="A46" s="461"/>
      <c r="B46" s="462"/>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74"/>
      <c r="B49" s="475"/>
      <c r="C49" s="394"/>
      <c r="D49" s="326"/>
      <c r="E49" s="242"/>
      <c r="F49" s="247"/>
      <c r="G49" s="327"/>
      <c r="H49" s="328"/>
      <c r="I49" s="238"/>
      <c r="J49" s="231"/>
      <c r="K49" s="231"/>
    </row>
    <row r="50" spans="1:11" x14ac:dyDescent="0.2">
      <c r="A50" s="476"/>
      <c r="B50" s="477"/>
      <c r="C50" s="329"/>
      <c r="D50" s="330"/>
      <c r="E50" s="331"/>
      <c r="F50" s="332"/>
      <c r="G50" s="333"/>
      <c r="H50" s="334"/>
      <c r="I50" s="238"/>
      <c r="J50" s="231"/>
      <c r="K50" s="231"/>
    </row>
    <row r="51" spans="1:11" x14ac:dyDescent="0.2">
      <c r="A51" s="463"/>
      <c r="B51" s="464"/>
      <c r="C51" s="335"/>
      <c r="D51" s="336"/>
      <c r="E51" s="337"/>
      <c r="F51" s="338"/>
      <c r="G51" s="333"/>
      <c r="H51" s="334"/>
      <c r="I51" s="238"/>
      <c r="J51" s="231"/>
      <c r="K51" s="231"/>
    </row>
    <row r="52" spans="1:11" x14ac:dyDescent="0.2">
      <c r="A52" s="465"/>
      <c r="B52" s="339"/>
      <c r="C52" s="329"/>
      <c r="D52" s="330"/>
      <c r="E52" s="331"/>
      <c r="F52" s="340"/>
      <c r="G52" s="341"/>
      <c r="H52" s="334"/>
      <c r="I52" s="238"/>
      <c r="J52" s="231"/>
      <c r="K52" s="231"/>
    </row>
    <row r="53" spans="1:11" x14ac:dyDescent="0.2">
      <c r="A53" s="466"/>
      <c r="B53" s="342"/>
      <c r="C53" s="343"/>
      <c r="D53" s="344"/>
      <c r="E53" s="345"/>
      <c r="F53" s="346"/>
      <c r="G53" s="341"/>
      <c r="H53" s="334"/>
      <c r="I53" s="238"/>
      <c r="J53" s="231"/>
      <c r="K53" s="231"/>
    </row>
    <row r="54" spans="1:11" x14ac:dyDescent="0.2">
      <c r="A54" s="478"/>
      <c r="B54" s="478"/>
      <c r="C54" s="329"/>
      <c r="D54" s="330"/>
      <c r="E54" s="347"/>
      <c r="F54" s="332"/>
      <c r="G54" s="333"/>
      <c r="H54" s="334"/>
      <c r="I54" s="238"/>
      <c r="J54" s="231"/>
      <c r="K54" s="231"/>
    </row>
    <row r="55" spans="1:11" x14ac:dyDescent="0.2">
      <c r="A55" s="501"/>
      <c r="B55" s="501"/>
      <c r="C55" s="348"/>
      <c r="D55" s="349"/>
      <c r="E55" s="350"/>
      <c r="F55" s="351"/>
      <c r="G55" s="341"/>
      <c r="H55" s="334"/>
      <c r="I55" s="238"/>
      <c r="J55" s="231"/>
      <c r="K55" s="231"/>
    </row>
    <row r="56" spans="1:11" x14ac:dyDescent="0.2">
      <c r="A56" s="502"/>
      <c r="B56" s="502"/>
      <c r="C56" s="352"/>
      <c r="D56" s="272"/>
      <c r="E56" s="353"/>
      <c r="F56" s="354"/>
      <c r="G56" s="341"/>
      <c r="H56" s="334"/>
      <c r="I56" s="238"/>
      <c r="J56" s="231"/>
      <c r="K56" s="231"/>
    </row>
    <row r="57" spans="1:11" x14ac:dyDescent="0.2">
      <c r="A57" s="467"/>
      <c r="B57" s="467"/>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8"/>
      <c r="B59" s="469"/>
      <c r="C59" s="493"/>
      <c r="D59" s="493"/>
      <c r="E59" s="493"/>
      <c r="F59" s="493"/>
      <c r="G59" s="474"/>
      <c r="H59" s="494"/>
      <c r="I59" s="495"/>
      <c r="J59" s="231"/>
      <c r="K59" s="231"/>
    </row>
    <row r="60" spans="1:11" x14ac:dyDescent="0.2">
      <c r="A60" s="470"/>
      <c r="B60" s="471"/>
      <c r="C60" s="468"/>
      <c r="D60" s="474"/>
      <c r="E60" s="481"/>
      <c r="F60" s="475"/>
      <c r="G60" s="497"/>
      <c r="H60" s="496"/>
      <c r="I60" s="495"/>
      <c r="J60" s="231"/>
      <c r="K60" s="231"/>
    </row>
    <row r="61" spans="1:11" x14ac:dyDescent="0.2">
      <c r="A61" s="472"/>
      <c r="B61" s="473"/>
      <c r="C61" s="472"/>
      <c r="D61" s="326"/>
      <c r="E61" s="241"/>
      <c r="F61" s="360"/>
      <c r="G61" s="498"/>
      <c r="H61" s="247"/>
      <c r="I61" s="394"/>
    </row>
    <row r="62" spans="1:11" x14ac:dyDescent="0.2">
      <c r="A62" s="503"/>
      <c r="B62" s="504"/>
      <c r="C62" s="361"/>
      <c r="D62" s="289"/>
      <c r="E62" s="290"/>
      <c r="F62" s="362"/>
      <c r="G62" s="311"/>
      <c r="H62" s="363"/>
      <c r="I62" s="364"/>
      <c r="J62" s="226"/>
    </row>
    <row r="63" spans="1:11" x14ac:dyDescent="0.2">
      <c r="A63" s="499"/>
      <c r="B63" s="500"/>
      <c r="C63" s="365"/>
      <c r="D63" s="272"/>
      <c r="E63" s="296"/>
      <c r="F63" s="366"/>
      <c r="G63" s="313"/>
      <c r="H63" s="354"/>
      <c r="I63" s="367"/>
      <c r="J63" s="226"/>
    </row>
    <row r="64" spans="1:11" x14ac:dyDescent="0.2">
      <c r="A64" s="499"/>
      <c r="B64" s="500"/>
      <c r="C64" s="365"/>
      <c r="D64" s="272"/>
      <c r="E64" s="296"/>
      <c r="F64" s="366"/>
      <c r="G64" s="313"/>
      <c r="H64" s="354"/>
      <c r="I64" s="367"/>
      <c r="J64" s="226"/>
    </row>
    <row r="65" spans="1:10" x14ac:dyDescent="0.2">
      <c r="A65" s="499"/>
      <c r="B65" s="500"/>
      <c r="C65" s="365"/>
      <c r="D65" s="272"/>
      <c r="E65" s="296"/>
      <c r="F65" s="366"/>
      <c r="G65" s="313"/>
      <c r="H65" s="354"/>
      <c r="I65" s="367"/>
      <c r="J65" s="226"/>
    </row>
    <row r="66" spans="1:10" x14ac:dyDescent="0.2">
      <c r="A66" s="499"/>
      <c r="B66" s="500"/>
      <c r="C66" s="365"/>
      <c r="D66" s="272"/>
      <c r="E66" s="296"/>
      <c r="F66" s="366"/>
      <c r="G66" s="313"/>
      <c r="H66" s="354"/>
      <c r="I66" s="367"/>
      <c r="J66" s="226"/>
    </row>
    <row r="67" spans="1:10" x14ac:dyDescent="0.2">
      <c r="A67" s="454"/>
      <c r="B67" s="455"/>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456"/>
      <c r="B70" s="456"/>
      <c r="C70" s="458"/>
      <c r="D70" s="459"/>
      <c r="E70" s="459"/>
      <c r="F70" s="459"/>
      <c r="G70" s="460"/>
    </row>
    <row r="71" spans="1:10" x14ac:dyDescent="0.2">
      <c r="A71" s="457"/>
      <c r="B71" s="457"/>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456"/>
      <c r="B75" s="456"/>
      <c r="C75" s="458"/>
      <c r="D75" s="459"/>
      <c r="E75" s="459"/>
      <c r="F75" s="459"/>
      <c r="G75" s="460"/>
    </row>
    <row r="76" spans="1:10" x14ac:dyDescent="0.2">
      <c r="A76" s="457"/>
      <c r="B76" s="457"/>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62"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12" x14ac:dyDescent="0.2">
      <c r="A1" s="224"/>
    </row>
    <row r="2" spans="1:12" x14ac:dyDescent="0.2">
      <c r="A2" s="224"/>
    </row>
    <row r="3" spans="1:12" x14ac:dyDescent="0.2">
      <c r="A3" s="224"/>
    </row>
    <row r="4" spans="1:12" x14ac:dyDescent="0.2">
      <c r="A4" s="224"/>
    </row>
    <row r="5" spans="1:12" x14ac:dyDescent="0.2">
      <c r="A5" s="224"/>
    </row>
    <row r="6" spans="1:12" ht="15" customHeight="1" x14ac:dyDescent="0.2">
      <c r="A6" s="227"/>
      <c r="B6" s="227"/>
      <c r="C6" s="228"/>
      <c r="D6" s="227"/>
      <c r="E6" s="227"/>
      <c r="F6" s="227"/>
      <c r="G6" s="227"/>
      <c r="H6" s="229"/>
      <c r="I6" s="230"/>
      <c r="J6" s="231"/>
      <c r="K6" s="231"/>
    </row>
    <row r="7" spans="1:12" ht="15" x14ac:dyDescent="0.2">
      <c r="A7" s="232"/>
      <c r="B7" s="232"/>
      <c r="C7" s="232"/>
      <c r="D7" s="232"/>
      <c r="E7" s="232"/>
      <c r="F7" s="232"/>
      <c r="G7" s="232"/>
      <c r="H7" s="229"/>
      <c r="I7" s="230"/>
      <c r="J7" s="231"/>
      <c r="K7" s="231"/>
    </row>
    <row r="8" spans="1:12" x14ac:dyDescent="0.2">
      <c r="A8" s="233"/>
      <c r="B8" s="234"/>
      <c r="C8" s="235"/>
      <c r="D8" s="234"/>
      <c r="E8" s="236"/>
      <c r="F8" s="236"/>
      <c r="G8" s="237"/>
      <c r="H8" s="236"/>
      <c r="I8" s="238"/>
      <c r="J8" s="231"/>
      <c r="K8" s="231"/>
    </row>
    <row r="9" spans="1:12" ht="56.25" customHeight="1" x14ac:dyDescent="0.2">
      <c r="A9" s="474"/>
      <c r="B9" s="481"/>
      <c r="C9" s="395"/>
      <c r="D9" s="240"/>
      <c r="E9" s="241"/>
      <c r="F9" s="242"/>
      <c r="G9" s="243"/>
      <c r="H9" s="244"/>
      <c r="I9" s="245"/>
      <c r="J9" s="246"/>
      <c r="K9" s="247"/>
    </row>
    <row r="10" spans="1:12" ht="17.25" customHeight="1" x14ac:dyDescent="0.2">
      <c r="A10" s="482"/>
      <c r="B10" s="483"/>
      <c r="C10" s="248"/>
      <c r="D10" s="249"/>
      <c r="E10" s="250"/>
      <c r="F10" s="251"/>
      <c r="G10" s="252"/>
      <c r="H10" s="253"/>
      <c r="I10" s="254"/>
      <c r="J10" s="255"/>
      <c r="K10" s="255"/>
      <c r="L10" s="256"/>
    </row>
    <row r="11" spans="1:12" ht="17.25" customHeight="1" x14ac:dyDescent="0.2">
      <c r="A11" s="479"/>
      <c r="B11" s="484"/>
      <c r="C11" s="248"/>
      <c r="D11" s="257"/>
      <c r="E11" s="258"/>
      <c r="F11" s="259"/>
      <c r="G11" s="260"/>
      <c r="H11" s="261"/>
      <c r="I11" s="262"/>
      <c r="J11" s="263"/>
      <c r="K11" s="263"/>
      <c r="L11" s="256"/>
    </row>
    <row r="12" spans="1:12" ht="17.25" customHeight="1" x14ac:dyDescent="0.2">
      <c r="A12" s="479"/>
      <c r="B12" s="484"/>
      <c r="C12" s="248"/>
      <c r="D12" s="257"/>
      <c r="E12" s="258"/>
      <c r="F12" s="259"/>
      <c r="G12" s="260"/>
      <c r="H12" s="261"/>
      <c r="I12" s="262"/>
      <c r="J12" s="263"/>
      <c r="K12" s="263"/>
      <c r="L12" s="256"/>
    </row>
    <row r="13" spans="1:12" ht="17.25" customHeight="1" x14ac:dyDescent="0.2">
      <c r="A13" s="479"/>
      <c r="B13" s="484"/>
      <c r="C13" s="248"/>
      <c r="D13" s="257"/>
      <c r="E13" s="258"/>
      <c r="F13" s="259"/>
      <c r="G13" s="260"/>
      <c r="H13" s="261"/>
      <c r="I13" s="262"/>
      <c r="J13" s="263"/>
      <c r="K13" s="263"/>
      <c r="L13" s="256"/>
    </row>
    <row r="14" spans="1:12" ht="25.5" customHeight="1" x14ac:dyDescent="0.2">
      <c r="A14" s="479"/>
      <c r="B14" s="484"/>
      <c r="C14" s="248"/>
      <c r="D14" s="257"/>
      <c r="E14" s="258"/>
      <c r="F14" s="259"/>
      <c r="G14" s="260"/>
      <c r="H14" s="261"/>
      <c r="I14" s="262"/>
      <c r="J14" s="263"/>
      <c r="K14" s="263"/>
      <c r="L14" s="256"/>
    </row>
    <row r="15" spans="1:12" ht="27" customHeight="1" x14ac:dyDescent="0.2">
      <c r="A15" s="479"/>
      <c r="B15" s="484"/>
      <c r="C15" s="248"/>
      <c r="D15" s="257"/>
      <c r="E15" s="258"/>
      <c r="F15" s="259"/>
      <c r="G15" s="260"/>
      <c r="H15" s="261"/>
      <c r="I15" s="262"/>
      <c r="J15" s="263"/>
      <c r="K15" s="263"/>
      <c r="L15" s="256"/>
    </row>
    <row r="16" spans="1:12" ht="17.25" customHeight="1" x14ac:dyDescent="0.2">
      <c r="A16" s="479"/>
      <c r="B16" s="484"/>
      <c r="C16" s="248"/>
      <c r="D16" s="257"/>
      <c r="E16" s="258"/>
      <c r="F16" s="259"/>
      <c r="G16" s="260"/>
      <c r="H16" s="261"/>
      <c r="I16" s="262"/>
      <c r="J16" s="263"/>
      <c r="K16" s="263"/>
      <c r="L16" s="256"/>
    </row>
    <row r="17" spans="1:12" ht="17.25" customHeight="1" x14ac:dyDescent="0.2">
      <c r="A17" s="479"/>
      <c r="B17" s="484"/>
      <c r="C17" s="248"/>
      <c r="D17" s="257"/>
      <c r="E17" s="258"/>
      <c r="F17" s="259"/>
      <c r="G17" s="260"/>
      <c r="H17" s="261"/>
      <c r="I17" s="262"/>
      <c r="J17" s="263"/>
      <c r="K17" s="263"/>
      <c r="L17" s="256"/>
    </row>
    <row r="18" spans="1:12" ht="17.25" customHeight="1" x14ac:dyDescent="0.2">
      <c r="A18" s="479"/>
      <c r="B18" s="480"/>
      <c r="C18" s="248"/>
      <c r="D18" s="257"/>
      <c r="E18" s="258"/>
      <c r="F18" s="259"/>
      <c r="G18" s="260"/>
      <c r="H18" s="261"/>
      <c r="I18" s="262"/>
      <c r="J18" s="263"/>
      <c r="K18" s="264"/>
      <c r="L18" s="256"/>
    </row>
    <row r="19" spans="1:12" ht="17.25" customHeight="1" x14ac:dyDescent="0.2">
      <c r="A19" s="479"/>
      <c r="B19" s="484"/>
      <c r="C19" s="248"/>
      <c r="D19" s="257"/>
      <c r="E19" s="258"/>
      <c r="F19" s="259"/>
      <c r="G19" s="260"/>
      <c r="H19" s="261"/>
      <c r="I19" s="262"/>
      <c r="J19" s="263"/>
      <c r="K19" s="264"/>
      <c r="L19" s="256"/>
    </row>
    <row r="20" spans="1:12" ht="17.25" customHeight="1" x14ac:dyDescent="0.2">
      <c r="A20" s="479"/>
      <c r="B20" s="484"/>
      <c r="C20" s="248"/>
      <c r="D20" s="257"/>
      <c r="E20" s="258"/>
      <c r="F20" s="259"/>
      <c r="G20" s="260"/>
      <c r="H20" s="261"/>
      <c r="I20" s="262"/>
      <c r="J20" s="263"/>
      <c r="K20" s="264"/>
      <c r="L20" s="256"/>
    </row>
    <row r="21" spans="1:12" ht="17.25" customHeight="1" x14ac:dyDescent="0.2">
      <c r="A21" s="479"/>
      <c r="B21" s="484"/>
      <c r="C21" s="248"/>
      <c r="D21" s="257"/>
      <c r="E21" s="258"/>
      <c r="F21" s="259"/>
      <c r="G21" s="260"/>
      <c r="H21" s="261"/>
      <c r="I21" s="262"/>
      <c r="J21" s="263"/>
      <c r="K21" s="263"/>
      <c r="L21" s="256"/>
    </row>
    <row r="22" spans="1:12" ht="17.25" customHeight="1" x14ac:dyDescent="0.2">
      <c r="A22" s="479"/>
      <c r="B22" s="484"/>
      <c r="C22" s="248"/>
      <c r="D22" s="257"/>
      <c r="E22" s="258"/>
      <c r="F22" s="259"/>
      <c r="G22" s="260"/>
      <c r="H22" s="261"/>
      <c r="I22" s="262"/>
      <c r="J22" s="264"/>
      <c r="K22" s="263"/>
      <c r="L22" s="256"/>
    </row>
    <row r="23" spans="1:12" ht="17.25" customHeight="1" x14ac:dyDescent="0.2">
      <c r="A23" s="479"/>
      <c r="B23" s="484"/>
      <c r="C23" s="248"/>
      <c r="D23" s="257"/>
      <c r="E23" s="258"/>
      <c r="F23" s="259"/>
      <c r="G23" s="260"/>
      <c r="H23" s="261"/>
      <c r="I23" s="262"/>
      <c r="J23" s="263"/>
      <c r="K23" s="263"/>
      <c r="L23" s="256"/>
    </row>
    <row r="24" spans="1:12" ht="17.25" customHeight="1" x14ac:dyDescent="0.2">
      <c r="A24" s="479"/>
      <c r="B24" s="484"/>
      <c r="C24" s="248"/>
      <c r="D24" s="257"/>
      <c r="E24" s="258"/>
      <c r="F24" s="259"/>
      <c r="G24" s="260"/>
      <c r="H24" s="261"/>
      <c r="I24" s="262"/>
      <c r="J24" s="263"/>
      <c r="K24" s="264"/>
      <c r="L24" s="256"/>
    </row>
    <row r="25" spans="1:12" ht="17.25" customHeight="1" x14ac:dyDescent="0.2">
      <c r="A25" s="479"/>
      <c r="B25" s="480"/>
      <c r="C25" s="248"/>
      <c r="D25" s="257"/>
      <c r="E25" s="258"/>
      <c r="F25" s="259"/>
      <c r="G25" s="260"/>
      <c r="H25" s="261"/>
      <c r="I25" s="262"/>
      <c r="J25" s="263"/>
      <c r="K25" s="264"/>
      <c r="L25" s="256"/>
    </row>
    <row r="26" spans="1:12" ht="17.25" customHeight="1" x14ac:dyDescent="0.2">
      <c r="A26" s="479"/>
      <c r="B26" s="480"/>
      <c r="C26" s="248"/>
      <c r="D26" s="257"/>
      <c r="E26" s="258"/>
      <c r="F26" s="259"/>
      <c r="G26" s="260"/>
      <c r="H26" s="261"/>
      <c r="I26" s="262"/>
      <c r="J26" s="263"/>
      <c r="K26" s="264"/>
      <c r="L26" s="256"/>
    </row>
    <row r="27" spans="1:12" ht="26.25" customHeight="1" x14ac:dyDescent="0.2">
      <c r="A27" s="479"/>
      <c r="B27" s="484"/>
      <c r="C27" s="248"/>
      <c r="D27" s="257"/>
      <c r="E27" s="258"/>
      <c r="F27" s="259"/>
      <c r="G27" s="260"/>
      <c r="H27" s="261"/>
      <c r="I27" s="262"/>
      <c r="J27" s="263"/>
      <c r="K27" s="263"/>
      <c r="L27" s="256"/>
    </row>
    <row r="28" spans="1:12" ht="24.75" customHeight="1" x14ac:dyDescent="0.2">
      <c r="A28" s="479"/>
      <c r="B28" s="480"/>
      <c r="C28" s="248"/>
      <c r="D28" s="257"/>
      <c r="E28" s="258"/>
      <c r="F28" s="259"/>
      <c r="G28" s="260"/>
      <c r="H28" s="261"/>
      <c r="I28" s="262"/>
      <c r="J28" s="263"/>
      <c r="K28" s="263"/>
      <c r="L28" s="256"/>
    </row>
    <row r="29" spans="1:12" ht="17.25" customHeight="1" x14ac:dyDescent="0.2">
      <c r="A29" s="482"/>
      <c r="B29" s="485"/>
      <c r="C29" s="248"/>
      <c r="D29" s="257"/>
      <c r="E29" s="258"/>
      <c r="F29" s="259"/>
      <c r="G29" s="260"/>
      <c r="H29" s="261"/>
      <c r="I29" s="262"/>
      <c r="J29" s="263"/>
      <c r="K29" s="263"/>
      <c r="L29" s="256"/>
    </row>
    <row r="30" spans="1:12" ht="17.25" customHeight="1" x14ac:dyDescent="0.2">
      <c r="A30" s="479"/>
      <c r="B30" s="484"/>
      <c r="C30" s="248"/>
      <c r="D30" s="257"/>
      <c r="E30" s="258"/>
      <c r="F30" s="259"/>
      <c r="G30" s="260"/>
      <c r="H30" s="261"/>
      <c r="I30" s="262"/>
      <c r="J30" s="264"/>
      <c r="K30" s="264"/>
      <c r="L30" s="256"/>
    </row>
    <row r="31" spans="1:12" ht="17.25" customHeight="1" x14ac:dyDescent="0.2">
      <c r="A31" s="479"/>
      <c r="B31" s="484"/>
      <c r="C31" s="248"/>
      <c r="D31" s="265"/>
      <c r="E31" s="266"/>
      <c r="F31" s="267"/>
      <c r="G31" s="268"/>
      <c r="H31" s="269"/>
      <c r="I31" s="270"/>
      <c r="J31" s="271"/>
      <c r="K31" s="264"/>
      <c r="L31" s="256"/>
    </row>
    <row r="32" spans="1:12" ht="17.25" customHeight="1" x14ac:dyDescent="0.2">
      <c r="A32" s="479"/>
      <c r="B32" s="484"/>
      <c r="C32" s="248"/>
      <c r="D32" s="272"/>
      <c r="E32" s="258"/>
      <c r="F32" s="259"/>
      <c r="G32" s="260"/>
      <c r="H32" s="261"/>
      <c r="I32" s="262"/>
      <c r="J32" s="264"/>
      <c r="K32" s="264"/>
      <c r="L32" s="256"/>
    </row>
    <row r="33" spans="1:12" ht="17.25" customHeight="1" x14ac:dyDescent="0.2">
      <c r="A33" s="482"/>
      <c r="B33" s="483"/>
      <c r="C33" s="248"/>
      <c r="D33" s="257"/>
      <c r="E33" s="258"/>
      <c r="F33" s="259"/>
      <c r="G33" s="260"/>
      <c r="H33" s="261"/>
      <c r="I33" s="262"/>
      <c r="J33" s="263"/>
      <c r="K33" s="264"/>
      <c r="L33" s="256"/>
    </row>
    <row r="34" spans="1:12" ht="17.25" customHeight="1" x14ac:dyDescent="0.2">
      <c r="A34" s="490"/>
      <c r="B34" s="491"/>
      <c r="C34" s="248"/>
      <c r="D34" s="273"/>
      <c r="E34" s="274"/>
      <c r="F34" s="275"/>
      <c r="G34" s="276"/>
      <c r="H34" s="277"/>
      <c r="I34" s="278"/>
      <c r="J34" s="279"/>
      <c r="K34" s="280"/>
      <c r="L34" s="256"/>
    </row>
    <row r="35" spans="1:12" x14ac:dyDescent="0.2">
      <c r="A35" s="281"/>
      <c r="B35" s="282"/>
      <c r="C35" s="282"/>
      <c r="D35" s="283"/>
      <c r="E35" s="283"/>
      <c r="F35" s="283"/>
      <c r="G35" s="284"/>
      <c r="H35" s="285"/>
      <c r="I35" s="238"/>
      <c r="J35" s="231"/>
      <c r="K35" s="231"/>
    </row>
    <row r="36" spans="1:12" x14ac:dyDescent="0.2">
      <c r="A36" s="474"/>
      <c r="B36" s="475"/>
      <c r="C36" s="286"/>
      <c r="D36" s="286"/>
      <c r="E36" s="287"/>
      <c r="F36" s="241"/>
      <c r="G36" s="240"/>
      <c r="H36" s="243"/>
      <c r="I36" s="238"/>
      <c r="J36" s="231"/>
      <c r="K36" s="231"/>
    </row>
    <row r="37" spans="1:12" x14ac:dyDescent="0.2">
      <c r="A37" s="488"/>
      <c r="B37" s="489"/>
      <c r="C37" s="288"/>
      <c r="D37" s="289"/>
      <c r="E37" s="290"/>
      <c r="F37" s="291"/>
      <c r="G37" s="292"/>
      <c r="H37" s="293"/>
      <c r="I37" s="294"/>
      <c r="J37" s="231"/>
      <c r="K37" s="231"/>
    </row>
    <row r="38" spans="1:12" x14ac:dyDescent="0.2">
      <c r="A38" s="479"/>
      <c r="B38" s="480"/>
      <c r="C38" s="295"/>
      <c r="D38" s="272"/>
      <c r="E38" s="296"/>
      <c r="F38" s="297"/>
      <c r="G38" s="298"/>
      <c r="H38" s="293"/>
      <c r="I38" s="294"/>
      <c r="J38" s="231"/>
      <c r="K38" s="231"/>
    </row>
    <row r="39" spans="1:12" x14ac:dyDescent="0.2">
      <c r="A39" s="479"/>
      <c r="B39" s="480"/>
      <c r="C39" s="248"/>
      <c r="D39" s="272"/>
      <c r="E39" s="296"/>
      <c r="F39" s="297"/>
      <c r="G39" s="298"/>
      <c r="H39" s="293"/>
      <c r="I39" s="294"/>
      <c r="J39" s="231"/>
      <c r="K39" s="231"/>
    </row>
    <row r="40" spans="1:12" x14ac:dyDescent="0.2">
      <c r="A40" s="479"/>
      <c r="B40" s="480"/>
      <c r="C40" s="248"/>
      <c r="D40" s="272"/>
      <c r="E40" s="266"/>
      <c r="F40" s="297"/>
      <c r="G40" s="299"/>
      <c r="H40" s="300"/>
      <c r="I40" s="294"/>
      <c r="J40" s="231"/>
      <c r="K40" s="231"/>
    </row>
    <row r="41" spans="1:12" x14ac:dyDescent="0.2">
      <c r="A41" s="492"/>
      <c r="B41" s="301"/>
      <c r="C41" s="302"/>
      <c r="D41" s="289"/>
      <c r="E41" s="290"/>
      <c r="F41" s="291"/>
      <c r="G41" s="292"/>
      <c r="H41" s="303"/>
      <c r="I41" s="294"/>
      <c r="J41" s="231"/>
      <c r="K41" s="231"/>
    </row>
    <row r="42" spans="1:12" x14ac:dyDescent="0.2">
      <c r="A42" s="492"/>
      <c r="B42" s="396"/>
      <c r="C42" s="248"/>
      <c r="D42" s="272"/>
      <c r="E42" s="296"/>
      <c r="F42" s="297"/>
      <c r="G42" s="298"/>
      <c r="H42" s="303"/>
      <c r="I42" s="294"/>
      <c r="J42" s="231"/>
      <c r="K42" s="231"/>
    </row>
    <row r="43" spans="1:12" x14ac:dyDescent="0.2">
      <c r="A43" s="492"/>
      <c r="B43" s="305"/>
      <c r="C43" s="306"/>
      <c r="D43" s="307"/>
      <c r="E43" s="308"/>
      <c r="F43" s="309"/>
      <c r="G43" s="310"/>
      <c r="H43" s="293"/>
      <c r="I43" s="294"/>
      <c r="J43" s="231"/>
      <c r="K43" s="231"/>
    </row>
    <row r="44" spans="1:12" x14ac:dyDescent="0.2">
      <c r="A44" s="482"/>
      <c r="B44" s="483"/>
      <c r="C44" s="302"/>
      <c r="D44" s="289"/>
      <c r="E44" s="290"/>
      <c r="F44" s="291"/>
      <c r="G44" s="311"/>
      <c r="H44" s="312"/>
      <c r="I44" s="294"/>
      <c r="J44" s="231"/>
      <c r="K44" s="231"/>
    </row>
    <row r="45" spans="1:12" x14ac:dyDescent="0.2">
      <c r="A45" s="486"/>
      <c r="B45" s="487"/>
      <c r="C45" s="248"/>
      <c r="D45" s="272"/>
      <c r="E45" s="296"/>
      <c r="F45" s="297"/>
      <c r="G45" s="313"/>
      <c r="H45" s="300"/>
      <c r="I45" s="294"/>
      <c r="J45" s="231"/>
      <c r="K45" s="231"/>
    </row>
    <row r="46" spans="1:12" x14ac:dyDescent="0.2">
      <c r="A46" s="461"/>
      <c r="B46" s="462"/>
      <c r="C46" s="314"/>
      <c r="D46" s="314"/>
      <c r="E46" s="315"/>
      <c r="F46" s="316"/>
      <c r="G46" s="317"/>
      <c r="H46" s="317"/>
      <c r="I46" s="294"/>
      <c r="J46" s="231"/>
      <c r="K46" s="231"/>
    </row>
    <row r="47" spans="1:12" x14ac:dyDescent="0.2">
      <c r="A47" s="318"/>
      <c r="B47" s="319"/>
      <c r="C47" s="320"/>
      <c r="D47" s="320"/>
      <c r="E47" s="320"/>
      <c r="F47" s="321"/>
      <c r="G47" s="321"/>
      <c r="H47" s="322"/>
      <c r="I47" s="238"/>
      <c r="J47" s="231"/>
      <c r="K47" s="231"/>
    </row>
    <row r="48" spans="1:12" x14ac:dyDescent="0.2">
      <c r="A48" s="323"/>
      <c r="B48" s="324"/>
      <c r="C48" s="324"/>
      <c r="D48" s="324"/>
      <c r="E48" s="324"/>
      <c r="F48" s="325"/>
      <c r="G48" s="325"/>
      <c r="H48" s="325"/>
      <c r="I48" s="238"/>
      <c r="J48" s="231"/>
      <c r="K48" s="231"/>
    </row>
    <row r="49" spans="1:11" x14ac:dyDescent="0.2">
      <c r="A49" s="474"/>
      <c r="B49" s="475"/>
      <c r="C49" s="395"/>
      <c r="D49" s="326"/>
      <c r="E49" s="242"/>
      <c r="F49" s="247"/>
      <c r="G49" s="327"/>
      <c r="H49" s="328"/>
      <c r="I49" s="238"/>
      <c r="J49" s="231"/>
      <c r="K49" s="231"/>
    </row>
    <row r="50" spans="1:11" x14ac:dyDescent="0.2">
      <c r="A50" s="476"/>
      <c r="B50" s="477"/>
      <c r="C50" s="329"/>
      <c r="D50" s="330"/>
      <c r="E50" s="331"/>
      <c r="F50" s="332"/>
      <c r="G50" s="333"/>
      <c r="H50" s="334"/>
      <c r="I50" s="238"/>
      <c r="J50" s="231"/>
      <c r="K50" s="231"/>
    </row>
    <row r="51" spans="1:11" x14ac:dyDescent="0.2">
      <c r="A51" s="463"/>
      <c r="B51" s="464"/>
      <c r="C51" s="335"/>
      <c r="D51" s="336"/>
      <c r="E51" s="337"/>
      <c r="F51" s="338"/>
      <c r="G51" s="333"/>
      <c r="H51" s="334"/>
      <c r="I51" s="238"/>
      <c r="J51" s="231"/>
      <c r="K51" s="231"/>
    </row>
    <row r="52" spans="1:11" x14ac:dyDescent="0.2">
      <c r="A52" s="465"/>
      <c r="B52" s="339"/>
      <c r="C52" s="329"/>
      <c r="D52" s="330"/>
      <c r="E52" s="331"/>
      <c r="F52" s="340"/>
      <c r="G52" s="341"/>
      <c r="H52" s="334"/>
      <c r="I52" s="238"/>
      <c r="J52" s="231"/>
      <c r="K52" s="231"/>
    </row>
    <row r="53" spans="1:11" x14ac:dyDescent="0.2">
      <c r="A53" s="466"/>
      <c r="B53" s="342"/>
      <c r="C53" s="343"/>
      <c r="D53" s="344"/>
      <c r="E53" s="345"/>
      <c r="F53" s="346"/>
      <c r="G53" s="341"/>
      <c r="H53" s="334"/>
      <c r="I53" s="238"/>
      <c r="J53" s="231"/>
      <c r="K53" s="231"/>
    </row>
    <row r="54" spans="1:11" x14ac:dyDescent="0.2">
      <c r="A54" s="478"/>
      <c r="B54" s="478"/>
      <c r="C54" s="329"/>
      <c r="D54" s="330"/>
      <c r="E54" s="347"/>
      <c r="F54" s="332"/>
      <c r="G54" s="333"/>
      <c r="H54" s="334"/>
      <c r="I54" s="238"/>
      <c r="J54" s="231"/>
      <c r="K54" s="231"/>
    </row>
    <row r="55" spans="1:11" x14ac:dyDescent="0.2">
      <c r="A55" s="501"/>
      <c r="B55" s="501"/>
      <c r="C55" s="348"/>
      <c r="D55" s="349"/>
      <c r="E55" s="350"/>
      <c r="F55" s="351"/>
      <c r="G55" s="341"/>
      <c r="H55" s="334"/>
      <c r="I55" s="238"/>
      <c r="J55" s="231"/>
      <c r="K55" s="231"/>
    </row>
    <row r="56" spans="1:11" x14ac:dyDescent="0.2">
      <c r="A56" s="502"/>
      <c r="B56" s="502"/>
      <c r="C56" s="352"/>
      <c r="D56" s="272"/>
      <c r="E56" s="353"/>
      <c r="F56" s="354"/>
      <c r="G56" s="341"/>
      <c r="H56" s="334"/>
      <c r="I56" s="238"/>
      <c r="J56" s="231"/>
      <c r="K56" s="231"/>
    </row>
    <row r="57" spans="1:11" x14ac:dyDescent="0.2">
      <c r="A57" s="467"/>
      <c r="B57" s="467"/>
      <c r="C57" s="355"/>
      <c r="D57" s="307"/>
      <c r="E57" s="356"/>
      <c r="F57" s="357"/>
      <c r="G57" s="358"/>
      <c r="H57" s="238"/>
      <c r="I57" s="231"/>
      <c r="J57" s="231"/>
      <c r="K57" s="231"/>
    </row>
    <row r="58" spans="1:11" x14ac:dyDescent="0.2">
      <c r="A58" s="323"/>
      <c r="B58" s="324"/>
      <c r="C58" s="324"/>
      <c r="D58" s="324"/>
      <c r="E58" s="324"/>
      <c r="F58" s="324"/>
      <c r="G58" s="324"/>
      <c r="H58" s="359"/>
      <c r="I58" s="238"/>
      <c r="J58" s="231"/>
      <c r="K58" s="231"/>
    </row>
    <row r="59" spans="1:11" x14ac:dyDescent="0.2">
      <c r="A59" s="468"/>
      <c r="B59" s="469"/>
      <c r="C59" s="493"/>
      <c r="D59" s="493"/>
      <c r="E59" s="493"/>
      <c r="F59" s="493"/>
      <c r="G59" s="474"/>
      <c r="H59" s="494"/>
      <c r="I59" s="495"/>
      <c r="J59" s="231"/>
      <c r="K59" s="231"/>
    </row>
    <row r="60" spans="1:11" x14ac:dyDescent="0.2">
      <c r="A60" s="470"/>
      <c r="B60" s="471"/>
      <c r="C60" s="468"/>
      <c r="D60" s="474"/>
      <c r="E60" s="481"/>
      <c r="F60" s="475"/>
      <c r="G60" s="497"/>
      <c r="H60" s="496"/>
      <c r="I60" s="495"/>
      <c r="J60" s="231"/>
      <c r="K60" s="231"/>
    </row>
    <row r="61" spans="1:11" x14ac:dyDescent="0.2">
      <c r="A61" s="472"/>
      <c r="B61" s="473"/>
      <c r="C61" s="472"/>
      <c r="D61" s="326"/>
      <c r="E61" s="241"/>
      <c r="F61" s="360"/>
      <c r="G61" s="498"/>
      <c r="H61" s="247"/>
      <c r="I61" s="395"/>
    </row>
    <row r="62" spans="1:11" x14ac:dyDescent="0.2">
      <c r="A62" s="503"/>
      <c r="B62" s="504"/>
      <c r="C62" s="361"/>
      <c r="D62" s="289"/>
      <c r="E62" s="290"/>
      <c r="F62" s="362"/>
      <c r="G62" s="311"/>
      <c r="H62" s="363"/>
      <c r="I62" s="364"/>
      <c r="J62" s="226"/>
    </row>
    <row r="63" spans="1:11" x14ac:dyDescent="0.2">
      <c r="A63" s="499"/>
      <c r="B63" s="500"/>
      <c r="C63" s="365"/>
      <c r="D63" s="272"/>
      <c r="E63" s="296"/>
      <c r="F63" s="366"/>
      <c r="G63" s="313"/>
      <c r="H63" s="354"/>
      <c r="I63" s="367"/>
      <c r="J63" s="226"/>
    </row>
    <row r="64" spans="1:11" x14ac:dyDescent="0.2">
      <c r="A64" s="499"/>
      <c r="B64" s="500"/>
      <c r="C64" s="365"/>
      <c r="D64" s="272"/>
      <c r="E64" s="296"/>
      <c r="F64" s="366"/>
      <c r="G64" s="313"/>
      <c r="H64" s="354"/>
      <c r="I64" s="367"/>
      <c r="J64" s="226"/>
    </row>
    <row r="65" spans="1:10" x14ac:dyDescent="0.2">
      <c r="A65" s="499"/>
      <c r="B65" s="500"/>
      <c r="C65" s="365"/>
      <c r="D65" s="272"/>
      <c r="E65" s="296"/>
      <c r="F65" s="366"/>
      <c r="G65" s="313"/>
      <c r="H65" s="354"/>
      <c r="I65" s="367"/>
      <c r="J65" s="226"/>
    </row>
    <row r="66" spans="1:10" x14ac:dyDescent="0.2">
      <c r="A66" s="499"/>
      <c r="B66" s="500"/>
      <c r="C66" s="365"/>
      <c r="D66" s="272"/>
      <c r="E66" s="296"/>
      <c r="F66" s="366"/>
      <c r="G66" s="313"/>
      <c r="H66" s="354"/>
      <c r="I66" s="367"/>
      <c r="J66" s="226"/>
    </row>
    <row r="67" spans="1:10" x14ac:dyDescent="0.2">
      <c r="A67" s="454"/>
      <c r="B67" s="455"/>
      <c r="C67" s="368"/>
      <c r="D67" s="307"/>
      <c r="E67" s="308"/>
      <c r="F67" s="369"/>
      <c r="G67" s="370"/>
      <c r="H67" s="371"/>
      <c r="I67" s="372"/>
      <c r="J67" s="226"/>
    </row>
    <row r="68" spans="1:10" x14ac:dyDescent="0.2">
      <c r="A68" s="373"/>
      <c r="B68" s="231"/>
      <c r="C68" s="231"/>
      <c r="D68" s="231"/>
      <c r="E68" s="231"/>
      <c r="F68" s="231"/>
      <c r="G68" s="231"/>
      <c r="H68" s="231"/>
      <c r="I68" s="238"/>
    </row>
    <row r="69" spans="1:10" x14ac:dyDescent="0.2">
      <c r="A69" s="374"/>
      <c r="B69" s="375"/>
      <c r="C69" s="375"/>
      <c r="D69" s="375"/>
      <c r="E69" s="375"/>
      <c r="F69" s="376"/>
      <c r="G69" s="376"/>
    </row>
    <row r="70" spans="1:10" x14ac:dyDescent="0.2">
      <c r="A70" s="456"/>
      <c r="B70" s="456"/>
      <c r="C70" s="458"/>
      <c r="D70" s="459"/>
      <c r="E70" s="459"/>
      <c r="F70" s="459"/>
      <c r="G70" s="460"/>
    </row>
    <row r="71" spans="1:10" x14ac:dyDescent="0.2">
      <c r="A71" s="457"/>
      <c r="B71" s="457"/>
      <c r="C71" s="326"/>
      <c r="D71" s="377"/>
      <c r="E71" s="241"/>
      <c r="F71" s="241"/>
      <c r="G71" s="360"/>
    </row>
    <row r="72" spans="1:10" x14ac:dyDescent="0.2">
      <c r="A72" s="378"/>
      <c r="B72" s="379"/>
      <c r="C72" s="289"/>
      <c r="D72" s="380"/>
      <c r="E72" s="380"/>
      <c r="F72" s="380"/>
      <c r="G72" s="381"/>
      <c r="H72" s="226"/>
    </row>
    <row r="73" spans="1:10" x14ac:dyDescent="0.2">
      <c r="A73" s="382"/>
      <c r="B73" s="383"/>
      <c r="C73" s="307"/>
      <c r="D73" s="309"/>
      <c r="E73" s="309"/>
      <c r="F73" s="309"/>
      <c r="G73" s="384"/>
      <c r="H73" s="226"/>
    </row>
    <row r="74" spans="1:10" x14ac:dyDescent="0.2">
      <c r="A74" s="374"/>
      <c r="B74" s="375"/>
      <c r="C74" s="375"/>
      <c r="D74" s="375"/>
      <c r="E74" s="375"/>
      <c r="F74" s="376"/>
      <c r="G74" s="376"/>
    </row>
    <row r="75" spans="1:10" x14ac:dyDescent="0.2">
      <c r="A75" s="456"/>
      <c r="B75" s="456"/>
      <c r="C75" s="458"/>
      <c r="D75" s="459"/>
      <c r="E75" s="459"/>
      <c r="F75" s="459"/>
      <c r="G75" s="460"/>
    </row>
    <row r="76" spans="1:10" x14ac:dyDescent="0.2">
      <c r="A76" s="457"/>
      <c r="B76" s="457"/>
      <c r="C76" s="326"/>
      <c r="D76" s="377"/>
      <c r="E76" s="241"/>
      <c r="F76" s="241"/>
      <c r="G76" s="360"/>
    </row>
    <row r="77" spans="1:10" ht="25.5" customHeight="1" x14ac:dyDescent="0.2">
      <c r="A77" s="385"/>
      <c r="B77" s="386"/>
      <c r="C77" s="387"/>
      <c r="D77" s="388"/>
      <c r="E77" s="388"/>
      <c r="F77" s="388"/>
      <c r="G77" s="389"/>
      <c r="H77" s="226"/>
    </row>
    <row r="78" spans="1:10" x14ac:dyDescent="0.2">
      <c r="A78" s="390"/>
      <c r="B78" s="391"/>
      <c r="C78" s="390"/>
      <c r="D78" s="391"/>
      <c r="E78" s="392"/>
      <c r="F78" s="391"/>
      <c r="G78" s="392"/>
    </row>
    <row r="195" hidden="1" x14ac:dyDescent="0.2"/>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type="whole" allowBlank="1" showInputMessage="1" showErrorMessage="1" errorTitle="ERROR" error="Por Favor Ingrese solo Números." sqref="A1:F1048576 H1:XFD1048576 G1:G8 G10:G1048576">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A11" sqref="A11:B11"/>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",[2]NOMBRE!B2," - ","( ",[2]NOMBRE!C2,[2]NOMBRE!D2,[2]NOMBRE!E2,[2]NOMBRE!F2,[2]NOMBRE!G2," )")</f>
        <v>COMUNA: Linares - ( 07401 )</v>
      </c>
    </row>
    <row r="3" spans="1:85" x14ac:dyDescent="0.2">
      <c r="A3" s="128" t="str">
        <f>CONCATENATE("ESTABLECIMIENTO/ESTRATEGIA: ",[2]NOMBRE!B3," - ","( ",[2]NOMBRE!C3,[2]NOMBRE!D3,[2]NOMBRE!E3,[2]NOMBRE!F3,[2]NOMBRE!G3,[2]NOMBRE!H3," )")</f>
        <v>ESTABLECIMIENTO/ESTRATEGIA: Hospital Presidente Carlos Ibáñez del Campo - ( 116108 )</v>
      </c>
    </row>
    <row r="4" spans="1:85" x14ac:dyDescent="0.2">
      <c r="A4" s="128" t="str">
        <f>CONCATENATE("MES: ",[2]NOMBRE!B6," - ","( ",[2]NOMBRE!C6,[2]NOMBRE!D6," )")</f>
        <v>MES: ENERO - ( 01 )</v>
      </c>
    </row>
    <row r="5" spans="1:85" x14ac:dyDescent="0.2">
      <c r="A5" s="128" t="str">
        <f>CONCATENATE("AÑO: ",[2]NOMBRE!B7)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10" t="s">
        <v>3</v>
      </c>
      <c r="B9" s="416"/>
      <c r="C9" s="123" t="s">
        <v>4</v>
      </c>
      <c r="D9" s="13" t="s">
        <v>5</v>
      </c>
      <c r="E9" s="14" t="s">
        <v>6</v>
      </c>
      <c r="F9" s="14" t="s">
        <v>7</v>
      </c>
      <c r="G9" s="133" t="s">
        <v>33</v>
      </c>
      <c r="H9" s="117" t="s">
        <v>8</v>
      </c>
      <c r="I9" s="118" t="s">
        <v>9</v>
      </c>
      <c r="J9" s="134" t="s">
        <v>10</v>
      </c>
      <c r="K9" s="16" t="s">
        <v>34</v>
      </c>
    </row>
    <row r="10" spans="1:85" ht="17.25" customHeight="1" x14ac:dyDescent="0.2">
      <c r="A10" s="424" t="s">
        <v>35</v>
      </c>
      <c r="B10" s="425"/>
      <c r="C10" s="135">
        <f t="shared" ref="C10:C34" si="0">SUM(D10:F10)</f>
        <v>0</v>
      </c>
      <c r="D10" s="19"/>
      <c r="E10" s="20"/>
      <c r="F10" s="136"/>
      <c r="G10" s="137"/>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2" t="s">
        <v>36</v>
      </c>
      <c r="B11" s="423"/>
      <c r="C11" s="135">
        <f t="shared" si="0"/>
        <v>0</v>
      </c>
      <c r="D11" s="26"/>
      <c r="E11" s="27"/>
      <c r="F11" s="27"/>
      <c r="G11" s="139"/>
      <c r="H11" s="29"/>
      <c r="I11" s="30"/>
      <c r="J11" s="31"/>
      <c r="K11" s="31"/>
      <c r="L11" s="138"/>
      <c r="CA11" s="130" t="str">
        <f t="shared" si="1"/>
        <v/>
      </c>
      <c r="CG11" s="130">
        <f t="shared" si="2"/>
        <v>0</v>
      </c>
    </row>
    <row r="12" spans="1:85" ht="17.25" customHeight="1" x14ac:dyDescent="0.2">
      <c r="A12" s="422" t="s">
        <v>37</v>
      </c>
      <c r="B12" s="423"/>
      <c r="C12" s="135">
        <f t="shared" si="0"/>
        <v>0</v>
      </c>
      <c r="D12" s="26"/>
      <c r="E12" s="27"/>
      <c r="F12" s="27"/>
      <c r="G12" s="139"/>
      <c r="H12" s="29"/>
      <c r="I12" s="30"/>
      <c r="J12" s="31"/>
      <c r="K12" s="31"/>
      <c r="L12" s="138"/>
      <c r="CA12" s="130" t="str">
        <f t="shared" si="1"/>
        <v/>
      </c>
      <c r="CG12" s="130">
        <f t="shared" si="2"/>
        <v>0</v>
      </c>
    </row>
    <row r="13" spans="1:85" ht="17.25" customHeight="1" x14ac:dyDescent="0.2">
      <c r="A13" s="422" t="s">
        <v>38</v>
      </c>
      <c r="B13" s="423"/>
      <c r="C13" s="135">
        <f t="shared" si="0"/>
        <v>0</v>
      </c>
      <c r="D13" s="26"/>
      <c r="E13" s="27"/>
      <c r="F13" s="27"/>
      <c r="G13" s="139"/>
      <c r="H13" s="29"/>
      <c r="I13" s="30"/>
      <c r="J13" s="31"/>
      <c r="K13" s="31"/>
      <c r="L13" s="138"/>
      <c r="CA13" s="130" t="str">
        <f t="shared" si="1"/>
        <v/>
      </c>
      <c r="CG13" s="130">
        <f t="shared" si="2"/>
        <v>0</v>
      </c>
    </row>
    <row r="14" spans="1:85" ht="25.5" customHeight="1" x14ac:dyDescent="0.2">
      <c r="A14" s="422" t="s">
        <v>39</v>
      </c>
      <c r="B14" s="423"/>
      <c r="C14" s="135">
        <f t="shared" si="0"/>
        <v>0</v>
      </c>
      <c r="D14" s="26"/>
      <c r="E14" s="27"/>
      <c r="F14" s="27"/>
      <c r="G14" s="139"/>
      <c r="H14" s="29"/>
      <c r="I14" s="30"/>
      <c r="J14" s="31"/>
      <c r="K14" s="31"/>
      <c r="L14" s="138"/>
      <c r="CA14" s="130" t="str">
        <f t="shared" si="1"/>
        <v/>
      </c>
      <c r="CG14" s="130">
        <f t="shared" si="2"/>
        <v>0</v>
      </c>
    </row>
    <row r="15" spans="1:85" ht="27" customHeight="1" x14ac:dyDescent="0.2">
      <c r="A15" s="422" t="s">
        <v>40</v>
      </c>
      <c r="B15" s="423"/>
      <c r="C15" s="135">
        <f t="shared" si="0"/>
        <v>0</v>
      </c>
      <c r="D15" s="26"/>
      <c r="E15" s="27"/>
      <c r="F15" s="27"/>
      <c r="G15" s="139"/>
      <c r="H15" s="29"/>
      <c r="I15" s="30"/>
      <c r="J15" s="31"/>
      <c r="K15" s="31"/>
      <c r="L15" s="138"/>
      <c r="CA15" s="130" t="str">
        <f t="shared" si="1"/>
        <v/>
      </c>
      <c r="CG15" s="130">
        <f t="shared" si="2"/>
        <v>0</v>
      </c>
    </row>
    <row r="16" spans="1:85" ht="17.25" customHeight="1" x14ac:dyDescent="0.2">
      <c r="A16" s="422" t="s">
        <v>41</v>
      </c>
      <c r="B16" s="423"/>
      <c r="C16" s="135">
        <f t="shared" si="0"/>
        <v>0</v>
      </c>
      <c r="D16" s="26"/>
      <c r="E16" s="27"/>
      <c r="F16" s="27"/>
      <c r="G16" s="139"/>
      <c r="H16" s="29"/>
      <c r="I16" s="30"/>
      <c r="J16" s="31"/>
      <c r="K16" s="31"/>
      <c r="L16" s="138"/>
      <c r="CA16" s="130" t="str">
        <f t="shared" si="1"/>
        <v/>
      </c>
      <c r="CG16" s="130">
        <f t="shared" si="2"/>
        <v>0</v>
      </c>
    </row>
    <row r="17" spans="1:86" ht="17.25" customHeight="1" x14ac:dyDescent="0.2">
      <c r="A17" s="422" t="s">
        <v>42</v>
      </c>
      <c r="B17" s="423"/>
      <c r="C17" s="135">
        <f t="shared" si="0"/>
        <v>0</v>
      </c>
      <c r="D17" s="26"/>
      <c r="E17" s="27"/>
      <c r="F17" s="27"/>
      <c r="G17" s="139"/>
      <c r="H17" s="29"/>
      <c r="I17" s="30"/>
      <c r="J17" s="31"/>
      <c r="K17" s="31"/>
      <c r="L17" s="138"/>
      <c r="CA17" s="130" t="str">
        <f t="shared" si="1"/>
        <v/>
      </c>
      <c r="CG17" s="130">
        <f t="shared" si="2"/>
        <v>0</v>
      </c>
    </row>
    <row r="18" spans="1:86" ht="17.25" customHeight="1" x14ac:dyDescent="0.2">
      <c r="A18" s="422" t="s">
        <v>43</v>
      </c>
      <c r="B18" s="428"/>
      <c r="C18" s="135">
        <f t="shared" si="0"/>
        <v>0</v>
      </c>
      <c r="D18" s="26"/>
      <c r="E18" s="27"/>
      <c r="F18" s="27"/>
      <c r="G18" s="139"/>
      <c r="H18" s="29"/>
      <c r="I18" s="30"/>
      <c r="J18" s="31"/>
      <c r="K18" s="32"/>
      <c r="L18" s="138"/>
      <c r="CA18" s="130" t="str">
        <f t="shared" si="1"/>
        <v/>
      </c>
      <c r="CG18" s="130">
        <f t="shared" si="2"/>
        <v>0</v>
      </c>
    </row>
    <row r="19" spans="1:86" ht="17.25" customHeight="1" x14ac:dyDescent="0.2">
      <c r="A19" s="422" t="s">
        <v>44</v>
      </c>
      <c r="B19" s="423"/>
      <c r="C19" s="135">
        <f t="shared" si="0"/>
        <v>0</v>
      </c>
      <c r="D19" s="26"/>
      <c r="E19" s="27"/>
      <c r="F19" s="27"/>
      <c r="G19" s="139"/>
      <c r="H19" s="29"/>
      <c r="I19" s="30"/>
      <c r="J19" s="31"/>
      <c r="K19" s="32"/>
      <c r="L19" s="138"/>
      <c r="CA19" s="130" t="str">
        <f t="shared" si="1"/>
        <v/>
      </c>
      <c r="CG19" s="130">
        <f t="shared" si="2"/>
        <v>0</v>
      </c>
    </row>
    <row r="20" spans="1:86" ht="17.25" customHeight="1" x14ac:dyDescent="0.2">
      <c r="A20" s="422" t="s">
        <v>45</v>
      </c>
      <c r="B20" s="423"/>
      <c r="C20" s="135">
        <f t="shared" si="0"/>
        <v>0</v>
      </c>
      <c r="D20" s="26"/>
      <c r="E20" s="27"/>
      <c r="F20" s="27"/>
      <c r="G20" s="139"/>
      <c r="H20" s="29"/>
      <c r="I20" s="30"/>
      <c r="J20" s="31"/>
      <c r="K20" s="32"/>
      <c r="L20" s="138"/>
      <c r="CA20" s="130" t="str">
        <f t="shared" si="1"/>
        <v/>
      </c>
      <c r="CG20" s="130">
        <f t="shared" si="2"/>
        <v>0</v>
      </c>
    </row>
    <row r="21" spans="1:86" ht="17.25" customHeight="1" x14ac:dyDescent="0.2">
      <c r="A21" s="422" t="s">
        <v>46</v>
      </c>
      <c r="B21" s="423"/>
      <c r="C21" s="135">
        <f t="shared" si="0"/>
        <v>0</v>
      </c>
      <c r="D21" s="26"/>
      <c r="E21" s="27"/>
      <c r="F21" s="27"/>
      <c r="G21" s="139"/>
      <c r="H21" s="29"/>
      <c r="I21" s="30"/>
      <c r="J21" s="31"/>
      <c r="K21" s="31"/>
      <c r="L21" s="138"/>
      <c r="CA21" s="130" t="str">
        <f t="shared" si="1"/>
        <v/>
      </c>
      <c r="CG21" s="130">
        <f t="shared" si="2"/>
        <v>0</v>
      </c>
    </row>
    <row r="22" spans="1:86" ht="17.25" customHeight="1" x14ac:dyDescent="0.2">
      <c r="A22" s="422" t="s">
        <v>47</v>
      </c>
      <c r="B22" s="423"/>
      <c r="C22" s="135">
        <f t="shared" si="0"/>
        <v>0</v>
      </c>
      <c r="D22" s="26"/>
      <c r="E22" s="27"/>
      <c r="F22" s="27"/>
      <c r="G22" s="139"/>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2" t="s">
        <v>49</v>
      </c>
      <c r="B23" s="423"/>
      <c r="C23" s="135">
        <f t="shared" si="0"/>
        <v>0</v>
      </c>
      <c r="D23" s="26"/>
      <c r="E23" s="27"/>
      <c r="F23" s="27"/>
      <c r="G23" s="139"/>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2" t="s">
        <v>50</v>
      </c>
      <c r="B24" s="423"/>
      <c r="C24" s="135">
        <f t="shared" si="0"/>
        <v>0</v>
      </c>
      <c r="D24" s="26"/>
      <c r="E24" s="27"/>
      <c r="F24" s="27"/>
      <c r="G24" s="139"/>
      <c r="H24" s="29"/>
      <c r="I24" s="30"/>
      <c r="J24" s="31"/>
      <c r="K24" s="32"/>
      <c r="L24" s="138"/>
      <c r="CA24" s="130" t="str">
        <f t="shared" si="3"/>
        <v/>
      </c>
      <c r="CG24" s="130">
        <f t="shared" si="4"/>
        <v>0</v>
      </c>
    </row>
    <row r="25" spans="1:86" ht="17.25" customHeight="1" x14ac:dyDescent="0.2">
      <c r="A25" s="422" t="s">
        <v>51</v>
      </c>
      <c r="B25" s="428"/>
      <c r="C25" s="135">
        <f t="shared" si="0"/>
        <v>0</v>
      </c>
      <c r="D25" s="26"/>
      <c r="E25" s="27"/>
      <c r="F25" s="27"/>
      <c r="G25" s="139"/>
      <c r="H25" s="29"/>
      <c r="I25" s="30"/>
      <c r="J25" s="31"/>
      <c r="K25" s="32"/>
      <c r="L25" s="138"/>
      <c r="CA25" s="130" t="str">
        <f t="shared" si="3"/>
        <v/>
      </c>
      <c r="CG25" s="130">
        <f t="shared" si="4"/>
        <v>0</v>
      </c>
    </row>
    <row r="26" spans="1:86" ht="17.25" customHeight="1" x14ac:dyDescent="0.2">
      <c r="A26" s="422" t="s">
        <v>52</v>
      </c>
      <c r="B26" s="428"/>
      <c r="C26" s="135">
        <f t="shared" si="0"/>
        <v>0</v>
      </c>
      <c r="D26" s="26"/>
      <c r="E26" s="27"/>
      <c r="F26" s="27"/>
      <c r="G26" s="139"/>
      <c r="H26" s="29"/>
      <c r="I26" s="30"/>
      <c r="J26" s="31"/>
      <c r="K26" s="32"/>
      <c r="L26" s="138"/>
      <c r="CA26" s="130" t="str">
        <f t="shared" si="3"/>
        <v/>
      </c>
      <c r="CG26" s="130">
        <f t="shared" si="4"/>
        <v>0</v>
      </c>
    </row>
    <row r="27" spans="1:86" ht="26.25" customHeight="1" x14ac:dyDescent="0.2">
      <c r="A27" s="422" t="s">
        <v>53</v>
      </c>
      <c r="B27" s="423"/>
      <c r="C27" s="135">
        <f t="shared" si="0"/>
        <v>0</v>
      </c>
      <c r="D27" s="26"/>
      <c r="E27" s="27"/>
      <c r="F27" s="27"/>
      <c r="G27" s="139"/>
      <c r="H27" s="29"/>
      <c r="I27" s="30"/>
      <c r="J27" s="31"/>
      <c r="K27" s="31"/>
      <c r="L27" s="138"/>
      <c r="CA27" s="130" t="str">
        <f t="shared" si="3"/>
        <v/>
      </c>
      <c r="CG27" s="130">
        <f t="shared" si="4"/>
        <v>0</v>
      </c>
    </row>
    <row r="28" spans="1:86" ht="24.75" customHeight="1" x14ac:dyDescent="0.2">
      <c r="A28" s="422" t="s">
        <v>54</v>
      </c>
      <c r="B28" s="428"/>
      <c r="C28" s="135">
        <f t="shared" si="0"/>
        <v>0</v>
      </c>
      <c r="D28" s="26"/>
      <c r="E28" s="27"/>
      <c r="F28" s="27"/>
      <c r="G28" s="139"/>
      <c r="H28" s="29"/>
      <c r="I28" s="30"/>
      <c r="J28" s="31"/>
      <c r="K28" s="31"/>
      <c r="L28" s="138"/>
      <c r="CA28" s="130" t="str">
        <f t="shared" si="3"/>
        <v/>
      </c>
      <c r="CG28" s="130">
        <f t="shared" si="4"/>
        <v>0</v>
      </c>
    </row>
    <row r="29" spans="1:86" ht="17.25" customHeight="1" x14ac:dyDescent="0.2">
      <c r="A29" s="424" t="s">
        <v>55</v>
      </c>
      <c r="B29" s="432"/>
      <c r="C29" s="135">
        <f t="shared" si="0"/>
        <v>0</v>
      </c>
      <c r="D29" s="26"/>
      <c r="E29" s="27"/>
      <c r="F29" s="27"/>
      <c r="G29" s="139"/>
      <c r="H29" s="29"/>
      <c r="I29" s="30"/>
      <c r="J29" s="31"/>
      <c r="K29" s="31"/>
      <c r="L29" s="138"/>
      <c r="CA29" s="130" t="str">
        <f t="shared" si="3"/>
        <v/>
      </c>
      <c r="CG29" s="130">
        <f t="shared" si="4"/>
        <v>0</v>
      </c>
    </row>
    <row r="30" spans="1:86" ht="17.25" customHeight="1" x14ac:dyDescent="0.2">
      <c r="A30" s="422" t="s">
        <v>56</v>
      </c>
      <c r="B30" s="423"/>
      <c r="C30" s="135">
        <f t="shared" si="0"/>
        <v>0</v>
      </c>
      <c r="D30" s="26"/>
      <c r="E30" s="27"/>
      <c r="F30" s="27"/>
      <c r="G30" s="139"/>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2" t="s">
        <v>57</v>
      </c>
      <c r="B31" s="423"/>
      <c r="C31" s="135">
        <f t="shared" si="0"/>
        <v>0</v>
      </c>
      <c r="D31" s="37"/>
      <c r="E31" s="38"/>
      <c r="F31" s="38"/>
      <c r="G31" s="140"/>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2" t="s">
        <v>58</v>
      </c>
      <c r="B32" s="423"/>
      <c r="C32" s="135">
        <f t="shared" si="0"/>
        <v>0</v>
      </c>
      <c r="D32" s="43"/>
      <c r="E32" s="27"/>
      <c r="F32" s="27"/>
      <c r="G32" s="139"/>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4" t="s">
        <v>59</v>
      </c>
      <c r="B33" s="425"/>
      <c r="C33" s="135">
        <f t="shared" si="0"/>
        <v>0</v>
      </c>
      <c r="D33" s="26"/>
      <c r="E33" s="27"/>
      <c r="F33" s="27"/>
      <c r="G33" s="139"/>
      <c r="H33" s="29"/>
      <c r="I33" s="30"/>
      <c r="J33" s="31"/>
      <c r="K33" s="32"/>
      <c r="L33" s="138"/>
    </row>
    <row r="34" spans="1:12" ht="17.25" customHeight="1" x14ac:dyDescent="0.2">
      <c r="A34" s="429" t="s">
        <v>60</v>
      </c>
      <c r="B34" s="430"/>
      <c r="C34" s="135">
        <f t="shared" si="0"/>
        <v>0</v>
      </c>
      <c r="D34" s="44"/>
      <c r="E34" s="45"/>
      <c r="F34" s="45"/>
      <c r="G34" s="141"/>
      <c r="H34" s="47"/>
      <c r="I34" s="48"/>
      <c r="J34" s="49"/>
      <c r="K34" s="142"/>
      <c r="L34" s="138"/>
    </row>
    <row r="35" spans="1:12" x14ac:dyDescent="0.2">
      <c r="A35" s="50" t="s">
        <v>11</v>
      </c>
      <c r="B35" s="51"/>
      <c r="C35" s="51"/>
      <c r="D35" s="52"/>
      <c r="E35" s="53"/>
      <c r="F35" s="53"/>
      <c r="G35" s="54"/>
      <c r="H35" s="55"/>
      <c r="I35" s="12"/>
      <c r="J35" s="5"/>
      <c r="K35" s="5"/>
    </row>
    <row r="36" spans="1:12" ht="42" x14ac:dyDescent="0.2">
      <c r="A36" s="410" t="s">
        <v>3</v>
      </c>
      <c r="B36" s="417"/>
      <c r="C36" s="56" t="s">
        <v>4</v>
      </c>
      <c r="D36" s="56" t="s">
        <v>5</v>
      </c>
      <c r="E36" s="57" t="s">
        <v>12</v>
      </c>
      <c r="F36" s="14" t="s">
        <v>13</v>
      </c>
      <c r="G36" s="123" t="s">
        <v>14</v>
      </c>
      <c r="H36" s="123" t="s">
        <v>33</v>
      </c>
      <c r="I36" s="12"/>
      <c r="J36" s="5"/>
      <c r="K36" s="5"/>
    </row>
    <row r="37" spans="1:12" x14ac:dyDescent="0.2">
      <c r="A37" s="426" t="s">
        <v>61</v>
      </c>
      <c r="B37" s="427"/>
      <c r="C37" s="143">
        <f t="shared" ref="C37:C43" si="5">SUM(D37:F37)</f>
        <v>0</v>
      </c>
      <c r="D37" s="59"/>
      <c r="E37" s="60"/>
      <c r="F37" s="61"/>
      <c r="G37" s="62"/>
      <c r="H37" s="75"/>
      <c r="I37" s="144"/>
      <c r="J37" s="5"/>
      <c r="K37" s="5"/>
    </row>
    <row r="38" spans="1:12" x14ac:dyDescent="0.2">
      <c r="A38" s="422" t="s">
        <v>62</v>
      </c>
      <c r="B38" s="428"/>
      <c r="C38" s="145">
        <f t="shared" si="5"/>
        <v>0</v>
      </c>
      <c r="D38" s="43"/>
      <c r="E38" s="64"/>
      <c r="F38" s="65"/>
      <c r="G38" s="66"/>
      <c r="H38" s="75"/>
      <c r="I38" s="144"/>
      <c r="J38" s="5"/>
      <c r="K38" s="5"/>
    </row>
    <row r="39" spans="1:12" x14ac:dyDescent="0.2">
      <c r="A39" s="422" t="s">
        <v>63</v>
      </c>
      <c r="B39" s="428"/>
      <c r="C39" s="135">
        <f t="shared" si="5"/>
        <v>0</v>
      </c>
      <c r="D39" s="43"/>
      <c r="E39" s="64"/>
      <c r="F39" s="65"/>
      <c r="G39" s="66"/>
      <c r="H39" s="75"/>
      <c r="I39" s="144"/>
      <c r="J39" s="5"/>
      <c r="K39" s="5"/>
    </row>
    <row r="40" spans="1:12" x14ac:dyDescent="0.2">
      <c r="A40" s="422" t="s">
        <v>64</v>
      </c>
      <c r="B40" s="428"/>
      <c r="C40" s="135">
        <f t="shared" si="5"/>
        <v>0</v>
      </c>
      <c r="D40" s="43"/>
      <c r="E40" s="38"/>
      <c r="F40" s="65"/>
      <c r="G40" s="67"/>
      <c r="H40" s="110"/>
      <c r="I40" s="144"/>
      <c r="J40" s="5"/>
      <c r="K40" s="5"/>
    </row>
    <row r="41" spans="1:12" ht="21" x14ac:dyDescent="0.2">
      <c r="A41" s="431" t="s">
        <v>65</v>
      </c>
      <c r="B41" s="68" t="s">
        <v>66</v>
      </c>
      <c r="C41" s="146">
        <f t="shared" si="5"/>
        <v>22</v>
      </c>
      <c r="D41" s="59">
        <v>22</v>
      </c>
      <c r="E41" s="60"/>
      <c r="F41" s="61"/>
      <c r="G41" s="62"/>
      <c r="H41" s="147"/>
      <c r="I41" s="144"/>
      <c r="J41" s="5"/>
      <c r="K41" s="5"/>
    </row>
    <row r="42" spans="1:12" x14ac:dyDescent="0.2">
      <c r="A42" s="431"/>
      <c r="B42" s="124" t="s">
        <v>67</v>
      </c>
      <c r="C42" s="135">
        <f t="shared" si="5"/>
        <v>0</v>
      </c>
      <c r="D42" s="43"/>
      <c r="E42" s="64"/>
      <c r="F42" s="65"/>
      <c r="G42" s="66"/>
      <c r="H42" s="147"/>
      <c r="I42" s="144"/>
      <c r="J42" s="5"/>
      <c r="K42" s="5"/>
    </row>
    <row r="43" spans="1:12" ht="21" x14ac:dyDescent="0.2">
      <c r="A43" s="431"/>
      <c r="B43" s="69" t="s">
        <v>68</v>
      </c>
      <c r="C43" s="148">
        <f t="shared" si="5"/>
        <v>0</v>
      </c>
      <c r="D43" s="70"/>
      <c r="E43" s="71"/>
      <c r="F43" s="72"/>
      <c r="G43" s="73"/>
      <c r="H43" s="75"/>
      <c r="I43" s="144"/>
      <c r="J43" s="5"/>
      <c r="K43" s="5"/>
    </row>
    <row r="44" spans="1:12" x14ac:dyDescent="0.2">
      <c r="A44" s="424" t="s">
        <v>69</v>
      </c>
      <c r="B44" s="425"/>
      <c r="C44" s="146">
        <f>SUM(D44:G44)</f>
        <v>0</v>
      </c>
      <c r="D44" s="59"/>
      <c r="E44" s="60"/>
      <c r="F44" s="61"/>
      <c r="G44" s="74"/>
      <c r="H44" s="74"/>
      <c r="I44" s="144"/>
      <c r="J44" s="5"/>
      <c r="K44" s="5"/>
    </row>
    <row r="45" spans="1:12" x14ac:dyDescent="0.2">
      <c r="A45" s="420" t="s">
        <v>70</v>
      </c>
      <c r="B45" s="421"/>
      <c r="C45" s="135">
        <f>SUM(D45:G45)</f>
        <v>755</v>
      </c>
      <c r="D45" s="43">
        <v>393</v>
      </c>
      <c r="E45" s="64"/>
      <c r="F45" s="65"/>
      <c r="G45" s="75">
        <v>362</v>
      </c>
      <c r="H45" s="75"/>
      <c r="I45" s="144"/>
      <c r="J45" s="5"/>
      <c r="K45" s="5"/>
    </row>
    <row r="46" spans="1:12" x14ac:dyDescent="0.2">
      <c r="A46" s="433" t="s">
        <v>4</v>
      </c>
      <c r="B46" s="434"/>
      <c r="C46" s="149">
        <f>SUM(C37:C45)</f>
        <v>777</v>
      </c>
      <c r="D46" s="149">
        <f>SUM(D37:D45)</f>
        <v>415</v>
      </c>
      <c r="E46" s="150">
        <f>SUM(E37:E45)</f>
        <v>0</v>
      </c>
      <c r="F46" s="151">
        <f>SUM(F37:F45)</f>
        <v>0</v>
      </c>
      <c r="G46" s="152">
        <f>SUM(G44:G45)</f>
        <v>362</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10" t="s">
        <v>3</v>
      </c>
      <c r="B49" s="417"/>
      <c r="C49" s="123" t="s">
        <v>4</v>
      </c>
      <c r="D49" s="83" t="s">
        <v>17</v>
      </c>
      <c r="E49" s="15" t="s">
        <v>18</v>
      </c>
      <c r="F49" s="16" t="s">
        <v>10</v>
      </c>
      <c r="G49" s="84"/>
      <c r="H49" s="85"/>
      <c r="I49" s="12"/>
      <c r="J49" s="5"/>
      <c r="K49" s="5"/>
    </row>
    <row r="50" spans="1:80" x14ac:dyDescent="0.2">
      <c r="A50" s="444" t="s">
        <v>19</v>
      </c>
      <c r="B50" s="445"/>
      <c r="C50" s="154">
        <f t="shared" ref="C50:C55" si="6">SUM(D50:E50)</f>
        <v>73</v>
      </c>
      <c r="D50" s="87">
        <v>26</v>
      </c>
      <c r="E50" s="88">
        <v>47</v>
      </c>
      <c r="F50" s="89"/>
      <c r="G50" s="155"/>
      <c r="H50" s="90"/>
      <c r="I50" s="12"/>
      <c r="J50" s="5"/>
      <c r="K50" s="5"/>
    </row>
    <row r="51" spans="1:80" x14ac:dyDescent="0.2">
      <c r="A51" s="435" t="s">
        <v>20</v>
      </c>
      <c r="B51" s="436"/>
      <c r="C51" s="156">
        <f t="shared" si="6"/>
        <v>32</v>
      </c>
      <c r="D51" s="92">
        <v>13</v>
      </c>
      <c r="E51" s="93">
        <v>19</v>
      </c>
      <c r="F51" s="94"/>
      <c r="G51" s="155"/>
      <c r="H51" s="90"/>
      <c r="I51" s="12"/>
      <c r="J51" s="5"/>
      <c r="K51" s="5"/>
    </row>
    <row r="52" spans="1:80" x14ac:dyDescent="0.2">
      <c r="A52" s="437" t="s">
        <v>21</v>
      </c>
      <c r="B52" s="95" t="s">
        <v>22</v>
      </c>
      <c r="C52" s="154">
        <f t="shared" si="6"/>
        <v>27</v>
      </c>
      <c r="D52" s="87">
        <v>10</v>
      </c>
      <c r="E52" s="88">
        <v>17</v>
      </c>
      <c r="F52" s="96">
        <v>1</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38"/>
      <c r="B53" s="97" t="s">
        <v>23</v>
      </c>
      <c r="C53" s="158">
        <f t="shared" si="6"/>
        <v>159</v>
      </c>
      <c r="D53" s="99">
        <v>60</v>
      </c>
      <c r="E53" s="100">
        <v>99</v>
      </c>
      <c r="F53" s="101">
        <v>9</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46" t="s">
        <v>24</v>
      </c>
      <c r="B54" s="446"/>
      <c r="C54" s="154">
        <f t="shared" si="6"/>
        <v>114</v>
      </c>
      <c r="D54" s="87">
        <v>49</v>
      </c>
      <c r="E54" s="102">
        <v>65</v>
      </c>
      <c r="F54" s="89"/>
      <c r="G54" s="155"/>
      <c r="H54" s="90"/>
      <c r="I54" s="12"/>
      <c r="J54" s="5"/>
      <c r="K54" s="5"/>
    </row>
    <row r="55" spans="1:80" x14ac:dyDescent="0.2">
      <c r="A55" s="405" t="s">
        <v>25</v>
      </c>
      <c r="B55" s="405"/>
      <c r="C55" s="159">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06" t="s">
        <v>71</v>
      </c>
      <c r="B56" s="406"/>
      <c r="C56" s="160">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39" t="s">
        <v>26</v>
      </c>
      <c r="B57" s="439"/>
      <c r="C57" s="161">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4" t="s">
        <v>72</v>
      </c>
      <c r="B59" s="440"/>
      <c r="C59" s="409" t="s">
        <v>28</v>
      </c>
      <c r="D59" s="409"/>
      <c r="E59" s="409"/>
      <c r="F59" s="409"/>
      <c r="G59" s="410"/>
      <c r="H59" s="411" t="s">
        <v>29</v>
      </c>
      <c r="I59" s="412"/>
      <c r="J59" s="5"/>
      <c r="K59" s="5"/>
    </row>
    <row r="60" spans="1:80" x14ac:dyDescent="0.2">
      <c r="A60" s="441"/>
      <c r="B60" s="442"/>
      <c r="C60" s="414" t="s">
        <v>4</v>
      </c>
      <c r="D60" s="410" t="s">
        <v>30</v>
      </c>
      <c r="E60" s="416"/>
      <c r="F60" s="417"/>
      <c r="G60" s="418" t="s">
        <v>31</v>
      </c>
      <c r="H60" s="413"/>
      <c r="I60" s="412"/>
      <c r="J60" s="5"/>
      <c r="K60" s="5"/>
    </row>
    <row r="61" spans="1:80" ht="21" x14ac:dyDescent="0.2">
      <c r="A61" s="415"/>
      <c r="B61" s="443"/>
      <c r="C61" s="415"/>
      <c r="D61" s="83" t="s">
        <v>73</v>
      </c>
      <c r="E61" s="14" t="s">
        <v>74</v>
      </c>
      <c r="F61" s="164" t="s">
        <v>75</v>
      </c>
      <c r="G61" s="419"/>
      <c r="H61" s="16" t="s">
        <v>76</v>
      </c>
      <c r="I61" s="123" t="s">
        <v>77</v>
      </c>
    </row>
    <row r="62" spans="1:80" x14ac:dyDescent="0.2">
      <c r="A62" s="407" t="s">
        <v>78</v>
      </c>
      <c r="B62" s="408"/>
      <c r="C62" s="165">
        <f t="shared" ref="C62:C67" si="7">SUM(D62:F62)+H62</f>
        <v>0</v>
      </c>
      <c r="D62" s="59"/>
      <c r="E62" s="60"/>
      <c r="F62" s="166"/>
      <c r="G62" s="167"/>
      <c r="H62" s="168"/>
      <c r="I62" s="74"/>
      <c r="J62" s="130"/>
    </row>
    <row r="63" spans="1:80" x14ac:dyDescent="0.2">
      <c r="A63" s="403" t="s">
        <v>79</v>
      </c>
      <c r="B63" s="404"/>
      <c r="C63" s="169">
        <f t="shared" si="7"/>
        <v>0</v>
      </c>
      <c r="D63" s="43"/>
      <c r="E63" s="64"/>
      <c r="F63" s="170"/>
      <c r="G63" s="171"/>
      <c r="H63" s="107"/>
      <c r="I63" s="75"/>
      <c r="J63" s="130"/>
    </row>
    <row r="64" spans="1:80" x14ac:dyDescent="0.2">
      <c r="A64" s="403" t="s">
        <v>80</v>
      </c>
      <c r="B64" s="404"/>
      <c r="C64" s="169">
        <f t="shared" si="7"/>
        <v>0</v>
      </c>
      <c r="D64" s="43"/>
      <c r="E64" s="64"/>
      <c r="F64" s="170"/>
      <c r="G64" s="171"/>
      <c r="H64" s="107"/>
      <c r="I64" s="75"/>
      <c r="J64" s="130"/>
    </row>
    <row r="65" spans="1:10" x14ac:dyDescent="0.2">
      <c r="A65" s="403" t="s">
        <v>81</v>
      </c>
      <c r="B65" s="404"/>
      <c r="C65" s="169">
        <f t="shared" si="7"/>
        <v>0</v>
      </c>
      <c r="D65" s="43"/>
      <c r="E65" s="64"/>
      <c r="F65" s="170"/>
      <c r="G65" s="171"/>
      <c r="H65" s="107"/>
      <c r="I65" s="75"/>
      <c r="J65" s="130"/>
    </row>
    <row r="66" spans="1:10" x14ac:dyDescent="0.2">
      <c r="A66" s="403" t="s">
        <v>82</v>
      </c>
      <c r="B66" s="404"/>
      <c r="C66" s="169">
        <f t="shared" si="7"/>
        <v>0</v>
      </c>
      <c r="D66" s="43"/>
      <c r="E66" s="64"/>
      <c r="F66" s="170"/>
      <c r="G66" s="171"/>
      <c r="H66" s="107"/>
      <c r="I66" s="75"/>
      <c r="J66" s="130"/>
    </row>
    <row r="67" spans="1:10" x14ac:dyDescent="0.2">
      <c r="A67" s="447" t="s">
        <v>83</v>
      </c>
      <c r="B67" s="448"/>
      <c r="C67" s="172">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49" t="s">
        <v>85</v>
      </c>
      <c r="B70" s="449" t="s">
        <v>86</v>
      </c>
      <c r="C70" s="451" t="s">
        <v>87</v>
      </c>
      <c r="D70" s="452"/>
      <c r="E70" s="452"/>
      <c r="F70" s="452"/>
      <c r="G70" s="453"/>
    </row>
    <row r="71" spans="1:10" x14ac:dyDescent="0.2">
      <c r="A71" s="450"/>
      <c r="B71" s="450"/>
      <c r="C71" s="180" t="s">
        <v>88</v>
      </c>
      <c r="D71" s="181" t="s">
        <v>89</v>
      </c>
      <c r="E71" s="182" t="s">
        <v>90</v>
      </c>
      <c r="F71" s="182" t="s">
        <v>91</v>
      </c>
      <c r="G71" s="183" t="s">
        <v>92</v>
      </c>
    </row>
    <row r="72" spans="1:10" x14ac:dyDescent="0.2">
      <c r="A72" s="184" t="s">
        <v>93</v>
      </c>
      <c r="B72" s="185">
        <f>SUM(C72:G72)</f>
        <v>0</v>
      </c>
      <c r="C72" s="59"/>
      <c r="D72" s="186"/>
      <c r="E72" s="186"/>
      <c r="F72" s="186"/>
      <c r="G72" s="108"/>
      <c r="H72" s="130"/>
    </row>
    <row r="73" spans="1:10" x14ac:dyDescent="0.2">
      <c r="A73" s="187" t="s">
        <v>67</v>
      </c>
      <c r="B73" s="188">
        <f>SUM(C73:G73)</f>
        <v>0</v>
      </c>
      <c r="C73" s="70"/>
      <c r="D73" s="72"/>
      <c r="E73" s="72"/>
      <c r="F73" s="72"/>
      <c r="G73" s="111"/>
      <c r="H73" s="130"/>
    </row>
    <row r="74" spans="1:10" x14ac:dyDescent="0.2">
      <c r="A74" s="177" t="s">
        <v>94</v>
      </c>
      <c r="B74" s="178"/>
      <c r="C74" s="178"/>
      <c r="D74" s="178"/>
      <c r="E74" s="178"/>
      <c r="F74" s="179"/>
      <c r="G74" s="179"/>
    </row>
    <row r="75" spans="1:10" x14ac:dyDescent="0.2">
      <c r="A75" s="449" t="s">
        <v>85</v>
      </c>
      <c r="B75" s="449" t="s">
        <v>95</v>
      </c>
      <c r="C75" s="451" t="s">
        <v>96</v>
      </c>
      <c r="D75" s="452"/>
      <c r="E75" s="452"/>
      <c r="F75" s="452"/>
      <c r="G75" s="453"/>
    </row>
    <row r="76" spans="1:10" x14ac:dyDescent="0.2">
      <c r="A76" s="450"/>
      <c r="B76" s="450"/>
      <c r="C76" s="180" t="s">
        <v>88</v>
      </c>
      <c r="D76" s="181" t="s">
        <v>89</v>
      </c>
      <c r="E76" s="182" t="s">
        <v>90</v>
      </c>
      <c r="F76" s="182" t="s">
        <v>91</v>
      </c>
      <c r="G76" s="183" t="s">
        <v>92</v>
      </c>
    </row>
    <row r="77" spans="1:10" ht="25.5" customHeight="1" x14ac:dyDescent="0.2">
      <c r="A77" s="189" t="s">
        <v>97</v>
      </c>
      <c r="B77" s="190">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1182</v>
      </c>
      <c r="B195" s="129">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A49:B49"/>
    <mergeCell ref="A50:B50"/>
    <mergeCell ref="A54:B54"/>
    <mergeCell ref="A18:B1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45:B45"/>
    <mergeCell ref="A31:B31"/>
    <mergeCell ref="A32:B32"/>
    <mergeCell ref="A33:B33"/>
    <mergeCell ref="A36:B36"/>
    <mergeCell ref="A37:B37"/>
    <mergeCell ref="A38:B38"/>
    <mergeCell ref="A39:B39"/>
    <mergeCell ref="A44:B44"/>
    <mergeCell ref="A34:B34"/>
    <mergeCell ref="A40:B40"/>
    <mergeCell ref="A41:A43"/>
    <mergeCell ref="C59:G59"/>
    <mergeCell ref="H59:I60"/>
    <mergeCell ref="C60:C61"/>
    <mergeCell ref="D60:F60"/>
    <mergeCell ref="G60:G61"/>
    <mergeCell ref="A66:B66"/>
    <mergeCell ref="A55:B55"/>
    <mergeCell ref="A56:B56"/>
    <mergeCell ref="A62:B62"/>
    <mergeCell ref="A63:B63"/>
    <mergeCell ref="A64:B64"/>
    <mergeCell ref="A65:B65"/>
  </mergeCells>
  <dataValidations count="1">
    <dataValidation type="whole" allowBlank="1" showInputMessage="1" showErrorMessage="1" errorTitle="ERROR" error="Por Favor Ingrese solo Números." sqref="A1:XFD1048576">
      <formula1>0</formula1>
      <formula2>100000000</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G12" sqref="G12"/>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",[3]NOMBRE!B2," - ","( ",[3]NOMBRE!C2,[3]NOMBRE!D2,[3]NOMBRE!E2,[3]NOMBRE!F2,[3]NOMBRE!G2," )")</f>
        <v>COMUNA: Linares - ( 07401 )</v>
      </c>
    </row>
    <row r="3" spans="1:85" x14ac:dyDescent="0.2">
      <c r="A3" s="128" t="str">
        <f>CONCATENATE("ESTABLECIMIENTO/ESTRATEGIA: ",[3]NOMBRE!B3," - ","( ",[3]NOMBRE!C3,[3]NOMBRE!D3,[3]NOMBRE!E3,[3]NOMBRE!F3,[3]NOMBRE!G3,[3]NOMBRE!H3," )")</f>
        <v>ESTABLECIMIENTO/ESTRATEGIA: Hospital Presidente Carlos Ibáñez del Campo - ( 116108 )</v>
      </c>
    </row>
    <row r="4" spans="1:85" x14ac:dyDescent="0.2">
      <c r="A4" s="128" t="str">
        <f>CONCATENATE("MES: ",[3]NOMBRE!B6," - ","( ",[3]NOMBRE!C6,[3]NOMBRE!D6," )")</f>
        <v>MES: FEBRERO - ( 02 )</v>
      </c>
    </row>
    <row r="5" spans="1:85" x14ac:dyDescent="0.2">
      <c r="A5" s="128" t="str">
        <f>CONCATENATE("AÑO: ",[3]NOMBRE!B7)</f>
        <v>AÑO: 2017</v>
      </c>
    </row>
    <row r="6" spans="1:85" ht="15" customHeight="1" x14ac:dyDescent="0.2">
      <c r="A6" s="131"/>
      <c r="B6" s="131"/>
      <c r="C6" s="132" t="s">
        <v>1</v>
      </c>
      <c r="D6" s="131"/>
      <c r="E6" s="131"/>
      <c r="F6" s="131"/>
      <c r="G6" s="131"/>
      <c r="H6" s="3"/>
      <c r="I6" s="4"/>
      <c r="J6" s="5"/>
      <c r="K6" s="5"/>
    </row>
    <row r="7" spans="1:85" ht="15" x14ac:dyDescent="0.2">
      <c r="A7" s="122"/>
      <c r="B7" s="122"/>
      <c r="C7" s="122"/>
      <c r="D7" s="122"/>
      <c r="E7" s="122"/>
      <c r="F7" s="122"/>
      <c r="G7" s="122"/>
      <c r="H7" s="3"/>
      <c r="I7" s="4"/>
      <c r="J7" s="5"/>
      <c r="K7" s="5"/>
    </row>
    <row r="8" spans="1:85" x14ac:dyDescent="0.2">
      <c r="A8" s="7" t="s">
        <v>2</v>
      </c>
      <c r="B8" s="8"/>
      <c r="C8" s="9"/>
      <c r="D8" s="8"/>
      <c r="E8" s="10"/>
      <c r="F8" s="10"/>
      <c r="G8" s="11"/>
      <c r="H8" s="10"/>
      <c r="I8" s="12"/>
      <c r="J8" s="5"/>
      <c r="K8" s="5"/>
    </row>
    <row r="9" spans="1:85" ht="56.25" customHeight="1" x14ac:dyDescent="0.2">
      <c r="A9" s="410" t="s">
        <v>3</v>
      </c>
      <c r="B9" s="416"/>
      <c r="C9" s="123" t="s">
        <v>4</v>
      </c>
      <c r="D9" s="13" t="s">
        <v>5</v>
      </c>
      <c r="E9" s="14" t="s">
        <v>6</v>
      </c>
      <c r="F9" s="14" t="s">
        <v>7</v>
      </c>
      <c r="G9" s="133" t="s">
        <v>33</v>
      </c>
      <c r="H9" s="117" t="s">
        <v>8</v>
      </c>
      <c r="I9" s="118" t="s">
        <v>9</v>
      </c>
      <c r="J9" s="134" t="s">
        <v>10</v>
      </c>
      <c r="K9" s="16" t="s">
        <v>34</v>
      </c>
    </row>
    <row r="10" spans="1:85" ht="17.25" customHeight="1" x14ac:dyDescent="0.2">
      <c r="A10" s="424" t="s">
        <v>35</v>
      </c>
      <c r="B10" s="425"/>
      <c r="C10" s="135">
        <f t="shared" ref="C10:C34" si="0">SUM(D10:F10)</f>
        <v>0</v>
      </c>
      <c r="D10" s="19"/>
      <c r="E10" s="20"/>
      <c r="F10" s="136"/>
      <c r="G10" s="137"/>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2" t="s">
        <v>36</v>
      </c>
      <c r="B11" s="423"/>
      <c r="C11" s="135">
        <f t="shared" si="0"/>
        <v>0</v>
      </c>
      <c r="D11" s="26"/>
      <c r="E11" s="27"/>
      <c r="F11" s="27"/>
      <c r="G11" s="139"/>
      <c r="H11" s="29"/>
      <c r="I11" s="30"/>
      <c r="J11" s="31"/>
      <c r="K11" s="31"/>
      <c r="L11" s="138"/>
      <c r="CA11" s="130" t="str">
        <f t="shared" si="1"/>
        <v/>
      </c>
      <c r="CG11" s="130">
        <f t="shared" si="2"/>
        <v>0</v>
      </c>
    </row>
    <row r="12" spans="1:85" ht="17.25" customHeight="1" x14ac:dyDescent="0.2">
      <c r="A12" s="422" t="s">
        <v>37</v>
      </c>
      <c r="B12" s="423"/>
      <c r="C12" s="135">
        <f t="shared" si="0"/>
        <v>0</v>
      </c>
      <c r="D12" s="26"/>
      <c r="E12" s="27"/>
      <c r="F12" s="27"/>
      <c r="G12" s="139"/>
      <c r="H12" s="29"/>
      <c r="I12" s="30"/>
      <c r="J12" s="31"/>
      <c r="K12" s="31"/>
      <c r="L12" s="138"/>
      <c r="CA12" s="130" t="str">
        <f t="shared" si="1"/>
        <v/>
      </c>
      <c r="CG12" s="130">
        <f t="shared" si="2"/>
        <v>0</v>
      </c>
    </row>
    <row r="13" spans="1:85" ht="17.25" customHeight="1" x14ac:dyDescent="0.2">
      <c r="A13" s="422" t="s">
        <v>38</v>
      </c>
      <c r="B13" s="423"/>
      <c r="C13" s="135">
        <f t="shared" si="0"/>
        <v>0</v>
      </c>
      <c r="D13" s="26"/>
      <c r="E13" s="27"/>
      <c r="F13" s="27"/>
      <c r="G13" s="139"/>
      <c r="H13" s="29"/>
      <c r="I13" s="30"/>
      <c r="J13" s="31"/>
      <c r="K13" s="31"/>
      <c r="L13" s="138"/>
      <c r="CA13" s="130" t="str">
        <f t="shared" si="1"/>
        <v/>
      </c>
      <c r="CG13" s="130">
        <f t="shared" si="2"/>
        <v>0</v>
      </c>
    </row>
    <row r="14" spans="1:85" ht="25.5" customHeight="1" x14ac:dyDescent="0.2">
      <c r="A14" s="422" t="s">
        <v>39</v>
      </c>
      <c r="B14" s="423"/>
      <c r="C14" s="135">
        <f t="shared" si="0"/>
        <v>0</v>
      </c>
      <c r="D14" s="26"/>
      <c r="E14" s="27"/>
      <c r="F14" s="27"/>
      <c r="G14" s="139"/>
      <c r="H14" s="29"/>
      <c r="I14" s="30"/>
      <c r="J14" s="31"/>
      <c r="K14" s="31"/>
      <c r="L14" s="138"/>
      <c r="CA14" s="130" t="str">
        <f t="shared" si="1"/>
        <v/>
      </c>
      <c r="CG14" s="130">
        <f t="shared" si="2"/>
        <v>0</v>
      </c>
    </row>
    <row r="15" spans="1:85" ht="27" customHeight="1" x14ac:dyDescent="0.2">
      <c r="A15" s="422" t="s">
        <v>40</v>
      </c>
      <c r="B15" s="423"/>
      <c r="C15" s="135">
        <f t="shared" si="0"/>
        <v>0</v>
      </c>
      <c r="D15" s="26"/>
      <c r="E15" s="27"/>
      <c r="F15" s="27"/>
      <c r="G15" s="139"/>
      <c r="H15" s="29"/>
      <c r="I15" s="30"/>
      <c r="J15" s="31"/>
      <c r="K15" s="31"/>
      <c r="L15" s="138"/>
      <c r="CA15" s="130" t="str">
        <f t="shared" si="1"/>
        <v/>
      </c>
      <c r="CG15" s="130">
        <f t="shared" si="2"/>
        <v>0</v>
      </c>
    </row>
    <row r="16" spans="1:85" ht="17.25" customHeight="1" x14ac:dyDescent="0.2">
      <c r="A16" s="422" t="s">
        <v>41</v>
      </c>
      <c r="B16" s="423"/>
      <c r="C16" s="135">
        <f t="shared" si="0"/>
        <v>0</v>
      </c>
      <c r="D16" s="26"/>
      <c r="E16" s="27"/>
      <c r="F16" s="27"/>
      <c r="G16" s="139"/>
      <c r="H16" s="29"/>
      <c r="I16" s="30"/>
      <c r="J16" s="31"/>
      <c r="K16" s="31"/>
      <c r="L16" s="138"/>
      <c r="CA16" s="130" t="str">
        <f t="shared" si="1"/>
        <v/>
      </c>
      <c r="CG16" s="130">
        <f t="shared" si="2"/>
        <v>0</v>
      </c>
    </row>
    <row r="17" spans="1:86" ht="17.25" customHeight="1" x14ac:dyDescent="0.2">
      <c r="A17" s="422" t="s">
        <v>42</v>
      </c>
      <c r="B17" s="423"/>
      <c r="C17" s="135">
        <f t="shared" si="0"/>
        <v>0</v>
      </c>
      <c r="D17" s="26"/>
      <c r="E17" s="27"/>
      <c r="F17" s="27"/>
      <c r="G17" s="139"/>
      <c r="H17" s="29"/>
      <c r="I17" s="30"/>
      <c r="J17" s="31"/>
      <c r="K17" s="31"/>
      <c r="L17" s="138"/>
      <c r="CA17" s="130" t="str">
        <f t="shared" si="1"/>
        <v/>
      </c>
      <c r="CG17" s="130">
        <f t="shared" si="2"/>
        <v>0</v>
      </c>
    </row>
    <row r="18" spans="1:86" ht="17.25" customHeight="1" x14ac:dyDescent="0.2">
      <c r="A18" s="422" t="s">
        <v>43</v>
      </c>
      <c r="B18" s="428"/>
      <c r="C18" s="135">
        <f t="shared" si="0"/>
        <v>0</v>
      </c>
      <c r="D18" s="26"/>
      <c r="E18" s="27"/>
      <c r="F18" s="27"/>
      <c r="G18" s="139"/>
      <c r="H18" s="29"/>
      <c r="I18" s="30"/>
      <c r="J18" s="31"/>
      <c r="K18" s="32"/>
      <c r="L18" s="138"/>
      <c r="CA18" s="130" t="str">
        <f t="shared" si="1"/>
        <v/>
      </c>
      <c r="CG18" s="130">
        <f t="shared" si="2"/>
        <v>0</v>
      </c>
    </row>
    <row r="19" spans="1:86" ht="17.25" customHeight="1" x14ac:dyDescent="0.2">
      <c r="A19" s="422" t="s">
        <v>44</v>
      </c>
      <c r="B19" s="423"/>
      <c r="C19" s="135">
        <f t="shared" si="0"/>
        <v>0</v>
      </c>
      <c r="D19" s="26"/>
      <c r="E19" s="27"/>
      <c r="F19" s="27"/>
      <c r="G19" s="139"/>
      <c r="H19" s="29"/>
      <c r="I19" s="30"/>
      <c r="J19" s="31"/>
      <c r="K19" s="32"/>
      <c r="L19" s="138"/>
      <c r="CA19" s="130" t="str">
        <f t="shared" si="1"/>
        <v/>
      </c>
      <c r="CG19" s="130">
        <f t="shared" si="2"/>
        <v>0</v>
      </c>
    </row>
    <row r="20" spans="1:86" ht="17.25" customHeight="1" x14ac:dyDescent="0.2">
      <c r="A20" s="422" t="s">
        <v>45</v>
      </c>
      <c r="B20" s="423"/>
      <c r="C20" s="135">
        <f t="shared" si="0"/>
        <v>0</v>
      </c>
      <c r="D20" s="26"/>
      <c r="E20" s="27"/>
      <c r="F20" s="27"/>
      <c r="G20" s="139"/>
      <c r="H20" s="29"/>
      <c r="I20" s="30"/>
      <c r="J20" s="31"/>
      <c r="K20" s="32"/>
      <c r="L20" s="138"/>
      <c r="CA20" s="130" t="str">
        <f t="shared" si="1"/>
        <v/>
      </c>
      <c r="CG20" s="130">
        <f t="shared" si="2"/>
        <v>0</v>
      </c>
    </row>
    <row r="21" spans="1:86" ht="17.25" customHeight="1" x14ac:dyDescent="0.2">
      <c r="A21" s="422" t="s">
        <v>46</v>
      </c>
      <c r="B21" s="423"/>
      <c r="C21" s="135">
        <f t="shared" si="0"/>
        <v>0</v>
      </c>
      <c r="D21" s="26"/>
      <c r="E21" s="27"/>
      <c r="F21" s="27"/>
      <c r="G21" s="139"/>
      <c r="H21" s="29"/>
      <c r="I21" s="30"/>
      <c r="J21" s="31"/>
      <c r="K21" s="31"/>
      <c r="L21" s="138"/>
      <c r="CA21" s="130" t="str">
        <f t="shared" si="1"/>
        <v/>
      </c>
      <c r="CG21" s="130">
        <f t="shared" si="2"/>
        <v>0</v>
      </c>
    </row>
    <row r="22" spans="1:86" ht="17.25" customHeight="1" x14ac:dyDescent="0.2">
      <c r="A22" s="422" t="s">
        <v>47</v>
      </c>
      <c r="B22" s="423"/>
      <c r="C22" s="135">
        <f t="shared" si="0"/>
        <v>0</v>
      </c>
      <c r="D22" s="26"/>
      <c r="E22" s="27"/>
      <c r="F22" s="27"/>
      <c r="G22" s="139"/>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2" t="s">
        <v>49</v>
      </c>
      <c r="B23" s="423"/>
      <c r="C23" s="135">
        <f t="shared" si="0"/>
        <v>0</v>
      </c>
      <c r="D23" s="26"/>
      <c r="E23" s="27"/>
      <c r="F23" s="27"/>
      <c r="G23" s="139"/>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2" t="s">
        <v>50</v>
      </c>
      <c r="B24" s="423"/>
      <c r="C24" s="135">
        <f t="shared" si="0"/>
        <v>0</v>
      </c>
      <c r="D24" s="26"/>
      <c r="E24" s="27"/>
      <c r="F24" s="27"/>
      <c r="G24" s="139"/>
      <c r="H24" s="29"/>
      <c r="I24" s="30"/>
      <c r="J24" s="31"/>
      <c r="K24" s="32"/>
      <c r="L24" s="138"/>
      <c r="CA24" s="130" t="str">
        <f t="shared" si="3"/>
        <v/>
      </c>
      <c r="CG24" s="130">
        <f t="shared" si="4"/>
        <v>0</v>
      </c>
    </row>
    <row r="25" spans="1:86" ht="17.25" customHeight="1" x14ac:dyDescent="0.2">
      <c r="A25" s="422" t="s">
        <v>51</v>
      </c>
      <c r="B25" s="428"/>
      <c r="C25" s="135">
        <f t="shared" si="0"/>
        <v>0</v>
      </c>
      <c r="D25" s="26"/>
      <c r="E25" s="27"/>
      <c r="F25" s="27"/>
      <c r="G25" s="139"/>
      <c r="H25" s="29"/>
      <c r="I25" s="30"/>
      <c r="J25" s="31"/>
      <c r="K25" s="32"/>
      <c r="L25" s="138"/>
      <c r="CA25" s="130" t="str">
        <f t="shared" si="3"/>
        <v/>
      </c>
      <c r="CG25" s="130">
        <f t="shared" si="4"/>
        <v>0</v>
      </c>
    </row>
    <row r="26" spans="1:86" ht="17.25" customHeight="1" x14ac:dyDescent="0.2">
      <c r="A26" s="422" t="s">
        <v>52</v>
      </c>
      <c r="B26" s="428"/>
      <c r="C26" s="135">
        <f t="shared" si="0"/>
        <v>0</v>
      </c>
      <c r="D26" s="26"/>
      <c r="E26" s="27"/>
      <c r="F26" s="27"/>
      <c r="G26" s="139"/>
      <c r="H26" s="29"/>
      <c r="I26" s="30"/>
      <c r="J26" s="31"/>
      <c r="K26" s="32"/>
      <c r="L26" s="138"/>
      <c r="CA26" s="130" t="str">
        <f t="shared" si="3"/>
        <v/>
      </c>
      <c r="CG26" s="130">
        <f t="shared" si="4"/>
        <v>0</v>
      </c>
    </row>
    <row r="27" spans="1:86" ht="26.25" customHeight="1" x14ac:dyDescent="0.2">
      <c r="A27" s="422" t="s">
        <v>53</v>
      </c>
      <c r="B27" s="423"/>
      <c r="C27" s="135">
        <f t="shared" si="0"/>
        <v>0</v>
      </c>
      <c r="D27" s="26"/>
      <c r="E27" s="27"/>
      <c r="F27" s="27"/>
      <c r="G27" s="139"/>
      <c r="H27" s="29"/>
      <c r="I27" s="30"/>
      <c r="J27" s="31"/>
      <c r="K27" s="31"/>
      <c r="L27" s="138"/>
      <c r="CA27" s="130" t="str">
        <f t="shared" si="3"/>
        <v/>
      </c>
      <c r="CG27" s="130">
        <f t="shared" si="4"/>
        <v>0</v>
      </c>
    </row>
    <row r="28" spans="1:86" ht="24.75" customHeight="1" x14ac:dyDescent="0.2">
      <c r="A28" s="422" t="s">
        <v>54</v>
      </c>
      <c r="B28" s="428"/>
      <c r="C28" s="135">
        <f t="shared" si="0"/>
        <v>0</v>
      </c>
      <c r="D28" s="26"/>
      <c r="E28" s="27"/>
      <c r="F28" s="27"/>
      <c r="G28" s="139"/>
      <c r="H28" s="29"/>
      <c r="I28" s="30"/>
      <c r="J28" s="31"/>
      <c r="K28" s="31"/>
      <c r="L28" s="138"/>
      <c r="CA28" s="130" t="str">
        <f t="shared" si="3"/>
        <v/>
      </c>
      <c r="CG28" s="130">
        <f t="shared" si="4"/>
        <v>0</v>
      </c>
    </row>
    <row r="29" spans="1:86" ht="17.25" customHeight="1" x14ac:dyDescent="0.2">
      <c r="A29" s="424" t="s">
        <v>55</v>
      </c>
      <c r="B29" s="432"/>
      <c r="C29" s="135">
        <f t="shared" si="0"/>
        <v>0</v>
      </c>
      <c r="D29" s="26"/>
      <c r="E29" s="27"/>
      <c r="F29" s="27"/>
      <c r="G29" s="139"/>
      <c r="H29" s="29"/>
      <c r="I29" s="30"/>
      <c r="J29" s="31"/>
      <c r="K29" s="31"/>
      <c r="L29" s="138"/>
      <c r="CA29" s="130" t="str">
        <f t="shared" si="3"/>
        <v/>
      </c>
      <c r="CG29" s="130">
        <f t="shared" si="4"/>
        <v>0</v>
      </c>
    </row>
    <row r="30" spans="1:86" ht="17.25" customHeight="1" x14ac:dyDescent="0.2">
      <c r="A30" s="422" t="s">
        <v>56</v>
      </c>
      <c r="B30" s="423"/>
      <c r="C30" s="135">
        <f t="shared" si="0"/>
        <v>0</v>
      </c>
      <c r="D30" s="26"/>
      <c r="E30" s="27"/>
      <c r="F30" s="27"/>
      <c r="G30" s="139"/>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2" t="s">
        <v>57</v>
      </c>
      <c r="B31" s="423"/>
      <c r="C31" s="135">
        <f t="shared" si="0"/>
        <v>0</v>
      </c>
      <c r="D31" s="37"/>
      <c r="E31" s="38"/>
      <c r="F31" s="38"/>
      <c r="G31" s="140"/>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2" t="s">
        <v>58</v>
      </c>
      <c r="B32" s="423"/>
      <c r="C32" s="135">
        <f t="shared" si="0"/>
        <v>0</v>
      </c>
      <c r="D32" s="43"/>
      <c r="E32" s="27"/>
      <c r="F32" s="27"/>
      <c r="G32" s="139"/>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4" t="s">
        <v>59</v>
      </c>
      <c r="B33" s="425"/>
      <c r="C33" s="135">
        <f t="shared" si="0"/>
        <v>0</v>
      </c>
      <c r="D33" s="26"/>
      <c r="E33" s="27"/>
      <c r="F33" s="27"/>
      <c r="G33" s="139"/>
      <c r="H33" s="29"/>
      <c r="I33" s="30"/>
      <c r="J33" s="31"/>
      <c r="K33" s="32"/>
      <c r="L33" s="138"/>
    </row>
    <row r="34" spans="1:12" ht="17.25" customHeight="1" x14ac:dyDescent="0.2">
      <c r="A34" s="429" t="s">
        <v>60</v>
      </c>
      <c r="B34" s="430"/>
      <c r="C34" s="135">
        <f t="shared" si="0"/>
        <v>0</v>
      </c>
      <c r="D34" s="44"/>
      <c r="E34" s="45"/>
      <c r="F34" s="45"/>
      <c r="G34" s="141"/>
      <c r="H34" s="47"/>
      <c r="I34" s="48"/>
      <c r="J34" s="49"/>
      <c r="K34" s="142"/>
      <c r="L34" s="138"/>
    </row>
    <row r="35" spans="1:12" x14ac:dyDescent="0.2">
      <c r="A35" s="50" t="s">
        <v>11</v>
      </c>
      <c r="B35" s="51"/>
      <c r="C35" s="51"/>
      <c r="D35" s="52"/>
      <c r="E35" s="53"/>
      <c r="F35" s="53"/>
      <c r="G35" s="54"/>
      <c r="H35" s="55"/>
      <c r="I35" s="12"/>
      <c r="J35" s="5"/>
      <c r="K35" s="5"/>
    </row>
    <row r="36" spans="1:12" ht="42" x14ac:dyDescent="0.2">
      <c r="A36" s="410" t="s">
        <v>3</v>
      </c>
      <c r="B36" s="417"/>
      <c r="C36" s="56" t="s">
        <v>4</v>
      </c>
      <c r="D36" s="56" t="s">
        <v>5</v>
      </c>
      <c r="E36" s="57" t="s">
        <v>12</v>
      </c>
      <c r="F36" s="14" t="s">
        <v>13</v>
      </c>
      <c r="G36" s="123" t="s">
        <v>14</v>
      </c>
      <c r="H36" s="123" t="s">
        <v>33</v>
      </c>
      <c r="I36" s="12"/>
      <c r="J36" s="5"/>
      <c r="K36" s="5"/>
    </row>
    <row r="37" spans="1:12" x14ac:dyDescent="0.2">
      <c r="A37" s="426" t="s">
        <v>61</v>
      </c>
      <c r="B37" s="427"/>
      <c r="C37" s="143">
        <f t="shared" ref="C37:C43" si="5">SUM(D37:F37)</f>
        <v>0</v>
      </c>
      <c r="D37" s="59"/>
      <c r="E37" s="60"/>
      <c r="F37" s="61"/>
      <c r="G37" s="62"/>
      <c r="H37" s="75"/>
      <c r="I37" s="144"/>
      <c r="J37" s="5"/>
      <c r="K37" s="5"/>
    </row>
    <row r="38" spans="1:12" x14ac:dyDescent="0.2">
      <c r="A38" s="422" t="s">
        <v>62</v>
      </c>
      <c r="B38" s="428"/>
      <c r="C38" s="145">
        <f t="shared" si="5"/>
        <v>0</v>
      </c>
      <c r="D38" s="43"/>
      <c r="E38" s="64"/>
      <c r="F38" s="65"/>
      <c r="G38" s="66"/>
      <c r="H38" s="75"/>
      <c r="I38" s="144"/>
      <c r="J38" s="5"/>
      <c r="K38" s="5"/>
    </row>
    <row r="39" spans="1:12" x14ac:dyDescent="0.2">
      <c r="A39" s="422" t="s">
        <v>63</v>
      </c>
      <c r="B39" s="428"/>
      <c r="C39" s="135">
        <f t="shared" si="5"/>
        <v>0</v>
      </c>
      <c r="D39" s="43"/>
      <c r="E39" s="64"/>
      <c r="F39" s="65"/>
      <c r="G39" s="66"/>
      <c r="H39" s="75"/>
      <c r="I39" s="144"/>
      <c r="J39" s="5"/>
      <c r="K39" s="5"/>
    </row>
    <row r="40" spans="1:12" x14ac:dyDescent="0.2">
      <c r="A40" s="422" t="s">
        <v>64</v>
      </c>
      <c r="B40" s="428"/>
      <c r="C40" s="135">
        <f t="shared" si="5"/>
        <v>0</v>
      </c>
      <c r="D40" s="43"/>
      <c r="E40" s="38"/>
      <c r="F40" s="65"/>
      <c r="G40" s="67"/>
      <c r="H40" s="110"/>
      <c r="I40" s="144"/>
      <c r="J40" s="5"/>
      <c r="K40" s="5"/>
    </row>
    <row r="41" spans="1:12" ht="21" x14ac:dyDescent="0.2">
      <c r="A41" s="431" t="s">
        <v>65</v>
      </c>
      <c r="B41" s="68" t="s">
        <v>66</v>
      </c>
      <c r="C41" s="146">
        <f t="shared" si="5"/>
        <v>75</v>
      </c>
      <c r="D41" s="59">
        <v>75</v>
      </c>
      <c r="E41" s="60"/>
      <c r="F41" s="61"/>
      <c r="G41" s="62"/>
      <c r="H41" s="147"/>
      <c r="I41" s="144"/>
      <c r="J41" s="5"/>
      <c r="K41" s="5"/>
    </row>
    <row r="42" spans="1:12" x14ac:dyDescent="0.2">
      <c r="A42" s="431"/>
      <c r="B42" s="124" t="s">
        <v>67</v>
      </c>
      <c r="C42" s="135">
        <f t="shared" si="5"/>
        <v>0</v>
      </c>
      <c r="D42" s="43"/>
      <c r="E42" s="64"/>
      <c r="F42" s="65"/>
      <c r="G42" s="66"/>
      <c r="H42" s="147"/>
      <c r="I42" s="144"/>
      <c r="J42" s="5"/>
      <c r="K42" s="5"/>
    </row>
    <row r="43" spans="1:12" ht="21" x14ac:dyDescent="0.2">
      <c r="A43" s="431"/>
      <c r="B43" s="69" t="s">
        <v>68</v>
      </c>
      <c r="C43" s="148">
        <f t="shared" si="5"/>
        <v>0</v>
      </c>
      <c r="D43" s="70"/>
      <c r="E43" s="71"/>
      <c r="F43" s="72"/>
      <c r="G43" s="73"/>
      <c r="H43" s="75"/>
      <c r="I43" s="144"/>
      <c r="J43" s="5"/>
      <c r="K43" s="5"/>
    </row>
    <row r="44" spans="1:12" x14ac:dyDescent="0.2">
      <c r="A44" s="424" t="s">
        <v>69</v>
      </c>
      <c r="B44" s="425"/>
      <c r="C44" s="146">
        <f>SUM(D44:G44)</f>
        <v>0</v>
      </c>
      <c r="D44" s="59"/>
      <c r="E44" s="60"/>
      <c r="F44" s="61"/>
      <c r="G44" s="74"/>
      <c r="H44" s="74"/>
      <c r="I44" s="144"/>
      <c r="J44" s="5"/>
      <c r="K44" s="5"/>
    </row>
    <row r="45" spans="1:12" x14ac:dyDescent="0.2">
      <c r="A45" s="420" t="s">
        <v>70</v>
      </c>
      <c r="B45" s="421"/>
      <c r="C45" s="135">
        <f>SUM(D45:G45)</f>
        <v>106</v>
      </c>
      <c r="D45" s="43">
        <v>52</v>
      </c>
      <c r="E45" s="64"/>
      <c r="F45" s="65"/>
      <c r="G45" s="75">
        <v>54</v>
      </c>
      <c r="H45" s="75"/>
      <c r="I45" s="144"/>
      <c r="J45" s="5"/>
      <c r="K45" s="5"/>
    </row>
    <row r="46" spans="1:12" x14ac:dyDescent="0.2">
      <c r="A46" s="433" t="s">
        <v>4</v>
      </c>
      <c r="B46" s="434"/>
      <c r="C46" s="149">
        <f>SUM(C37:C45)</f>
        <v>181</v>
      </c>
      <c r="D46" s="149">
        <f>SUM(D37:D45)</f>
        <v>127</v>
      </c>
      <c r="E46" s="150">
        <f>SUM(E37:E45)</f>
        <v>0</v>
      </c>
      <c r="F46" s="151">
        <f>SUM(F37:F45)</f>
        <v>0</v>
      </c>
      <c r="G46" s="152">
        <f>SUM(G44:G45)</f>
        <v>54</v>
      </c>
      <c r="H46" s="152">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10" t="s">
        <v>3</v>
      </c>
      <c r="B49" s="417"/>
      <c r="C49" s="123" t="s">
        <v>4</v>
      </c>
      <c r="D49" s="83" t="s">
        <v>17</v>
      </c>
      <c r="E49" s="15" t="s">
        <v>18</v>
      </c>
      <c r="F49" s="16" t="s">
        <v>10</v>
      </c>
      <c r="G49" s="84"/>
      <c r="H49" s="85"/>
      <c r="I49" s="12"/>
      <c r="J49" s="5"/>
      <c r="K49" s="5"/>
    </row>
    <row r="50" spans="1:80" x14ac:dyDescent="0.2">
      <c r="A50" s="444" t="s">
        <v>19</v>
      </c>
      <c r="B50" s="445"/>
      <c r="C50" s="154">
        <f t="shared" ref="C50:C55" si="6">SUM(D50:E50)</f>
        <v>0</v>
      </c>
      <c r="D50" s="87"/>
      <c r="E50" s="88"/>
      <c r="F50" s="89"/>
      <c r="G50" s="155"/>
      <c r="H50" s="90"/>
      <c r="I50" s="12"/>
      <c r="J50" s="5"/>
      <c r="K50" s="5"/>
    </row>
    <row r="51" spans="1:80" x14ac:dyDescent="0.2">
      <c r="A51" s="435" t="s">
        <v>20</v>
      </c>
      <c r="B51" s="436"/>
      <c r="C51" s="156">
        <f t="shared" si="6"/>
        <v>0</v>
      </c>
      <c r="D51" s="92"/>
      <c r="E51" s="93"/>
      <c r="F51" s="94"/>
      <c r="G51" s="155"/>
      <c r="H51" s="90"/>
      <c r="I51" s="12"/>
      <c r="J51" s="5"/>
      <c r="K51" s="5"/>
    </row>
    <row r="52" spans="1:80" x14ac:dyDescent="0.2">
      <c r="A52" s="437" t="s">
        <v>21</v>
      </c>
      <c r="B52" s="95" t="s">
        <v>22</v>
      </c>
      <c r="C52" s="154">
        <f t="shared" si="6"/>
        <v>20</v>
      </c>
      <c r="D52" s="87">
        <v>14</v>
      </c>
      <c r="E52" s="88">
        <v>6</v>
      </c>
      <c r="F52" s="96">
        <v>4</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38"/>
      <c r="B53" s="97" t="s">
        <v>23</v>
      </c>
      <c r="C53" s="158">
        <f t="shared" si="6"/>
        <v>41</v>
      </c>
      <c r="D53" s="99">
        <v>19</v>
      </c>
      <c r="E53" s="100">
        <v>22</v>
      </c>
      <c r="F53" s="101"/>
      <c r="G53" s="157" t="s">
        <v>48</v>
      </c>
      <c r="H53" s="90"/>
      <c r="I53" s="12"/>
      <c r="J53" s="5"/>
      <c r="K53" s="5"/>
      <c r="CA53" s="130" t="str">
        <f>IF(F53&lt;=C53,"","Programa de atención Domiciliaria a personas con Dependencia severa debe ser MENOR O IGUAL  al Total")</f>
        <v/>
      </c>
      <c r="CB53" s="130">
        <f>IF(C53=0,"",IF(F53="",IF(C53="","",1),0))</f>
        <v>1</v>
      </c>
    </row>
    <row r="54" spans="1:80" x14ac:dyDescent="0.2">
      <c r="A54" s="446" t="s">
        <v>24</v>
      </c>
      <c r="B54" s="446"/>
      <c r="C54" s="154">
        <f t="shared" si="6"/>
        <v>0</v>
      </c>
      <c r="D54" s="87"/>
      <c r="E54" s="102"/>
      <c r="F54" s="89"/>
      <c r="G54" s="155"/>
      <c r="H54" s="90"/>
      <c r="I54" s="12"/>
      <c r="J54" s="5"/>
      <c r="K54" s="5"/>
    </row>
    <row r="55" spans="1:80" x14ac:dyDescent="0.2">
      <c r="A55" s="405" t="s">
        <v>25</v>
      </c>
      <c r="B55" s="405"/>
      <c r="C55" s="159">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06" t="s">
        <v>71</v>
      </c>
      <c r="B56" s="406"/>
      <c r="C56" s="160">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39" t="s">
        <v>26</v>
      </c>
      <c r="B57" s="439"/>
      <c r="C57" s="161">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4" t="s">
        <v>72</v>
      </c>
      <c r="B59" s="440"/>
      <c r="C59" s="409" t="s">
        <v>28</v>
      </c>
      <c r="D59" s="409"/>
      <c r="E59" s="409"/>
      <c r="F59" s="409"/>
      <c r="G59" s="410"/>
      <c r="H59" s="411" t="s">
        <v>29</v>
      </c>
      <c r="I59" s="412"/>
      <c r="J59" s="5"/>
      <c r="K59" s="5"/>
    </row>
    <row r="60" spans="1:80" x14ac:dyDescent="0.2">
      <c r="A60" s="441"/>
      <c r="B60" s="442"/>
      <c r="C60" s="414" t="s">
        <v>4</v>
      </c>
      <c r="D60" s="410" t="s">
        <v>30</v>
      </c>
      <c r="E60" s="416"/>
      <c r="F60" s="417"/>
      <c r="G60" s="418" t="s">
        <v>31</v>
      </c>
      <c r="H60" s="413"/>
      <c r="I60" s="412"/>
      <c r="J60" s="5"/>
      <c r="K60" s="5"/>
    </row>
    <row r="61" spans="1:80" ht="21" x14ac:dyDescent="0.2">
      <c r="A61" s="415"/>
      <c r="B61" s="443"/>
      <c r="C61" s="415"/>
      <c r="D61" s="83" t="s">
        <v>73</v>
      </c>
      <c r="E61" s="14" t="s">
        <v>74</v>
      </c>
      <c r="F61" s="164" t="s">
        <v>75</v>
      </c>
      <c r="G61" s="419"/>
      <c r="H61" s="16" t="s">
        <v>76</v>
      </c>
      <c r="I61" s="123" t="s">
        <v>77</v>
      </c>
    </row>
    <row r="62" spans="1:80" x14ac:dyDescent="0.2">
      <c r="A62" s="407" t="s">
        <v>78</v>
      </c>
      <c r="B62" s="408"/>
      <c r="C62" s="165">
        <f t="shared" ref="C62:C67" si="7">SUM(D62:F62)+H62</f>
        <v>0</v>
      </c>
      <c r="D62" s="59"/>
      <c r="E62" s="60"/>
      <c r="F62" s="166"/>
      <c r="G62" s="167"/>
      <c r="H62" s="168"/>
      <c r="I62" s="74"/>
      <c r="J62" s="130"/>
    </row>
    <row r="63" spans="1:80" x14ac:dyDescent="0.2">
      <c r="A63" s="403" t="s">
        <v>79</v>
      </c>
      <c r="B63" s="404"/>
      <c r="C63" s="169">
        <f t="shared" si="7"/>
        <v>0</v>
      </c>
      <c r="D63" s="43"/>
      <c r="E63" s="64"/>
      <c r="F63" s="170"/>
      <c r="G63" s="171"/>
      <c r="H63" s="107"/>
      <c r="I63" s="75"/>
      <c r="J63" s="130"/>
    </row>
    <row r="64" spans="1:80" x14ac:dyDescent="0.2">
      <c r="A64" s="403" t="s">
        <v>80</v>
      </c>
      <c r="B64" s="404"/>
      <c r="C64" s="169">
        <f t="shared" si="7"/>
        <v>0</v>
      </c>
      <c r="D64" s="43"/>
      <c r="E64" s="64"/>
      <c r="F64" s="170"/>
      <c r="G64" s="171"/>
      <c r="H64" s="107"/>
      <c r="I64" s="75"/>
      <c r="J64" s="130"/>
    </row>
    <row r="65" spans="1:10" x14ac:dyDescent="0.2">
      <c r="A65" s="403" t="s">
        <v>81</v>
      </c>
      <c r="B65" s="404"/>
      <c r="C65" s="169">
        <f t="shared" si="7"/>
        <v>0</v>
      </c>
      <c r="D65" s="43"/>
      <c r="E65" s="64"/>
      <c r="F65" s="170"/>
      <c r="G65" s="171"/>
      <c r="H65" s="107"/>
      <c r="I65" s="75"/>
      <c r="J65" s="130"/>
    </row>
    <row r="66" spans="1:10" x14ac:dyDescent="0.2">
      <c r="A66" s="403" t="s">
        <v>82</v>
      </c>
      <c r="B66" s="404"/>
      <c r="C66" s="169">
        <f t="shared" si="7"/>
        <v>0</v>
      </c>
      <c r="D66" s="43"/>
      <c r="E66" s="64"/>
      <c r="F66" s="170"/>
      <c r="G66" s="171"/>
      <c r="H66" s="107"/>
      <c r="I66" s="75"/>
      <c r="J66" s="130"/>
    </row>
    <row r="67" spans="1:10" x14ac:dyDescent="0.2">
      <c r="A67" s="447" t="s">
        <v>83</v>
      </c>
      <c r="B67" s="448"/>
      <c r="C67" s="172">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49" t="s">
        <v>85</v>
      </c>
      <c r="B70" s="449" t="s">
        <v>86</v>
      </c>
      <c r="C70" s="451" t="s">
        <v>87</v>
      </c>
      <c r="D70" s="452"/>
      <c r="E70" s="452"/>
      <c r="F70" s="452"/>
      <c r="G70" s="453"/>
    </row>
    <row r="71" spans="1:10" x14ac:dyDescent="0.2">
      <c r="A71" s="450"/>
      <c r="B71" s="450"/>
      <c r="C71" s="180" t="s">
        <v>88</v>
      </c>
      <c r="D71" s="181" t="s">
        <v>89</v>
      </c>
      <c r="E71" s="182" t="s">
        <v>90</v>
      </c>
      <c r="F71" s="182" t="s">
        <v>91</v>
      </c>
      <c r="G71" s="183" t="s">
        <v>92</v>
      </c>
    </row>
    <row r="72" spans="1:10" x14ac:dyDescent="0.2">
      <c r="A72" s="184" t="s">
        <v>93</v>
      </c>
      <c r="B72" s="185">
        <f>SUM(C72:G72)</f>
        <v>0</v>
      </c>
      <c r="C72" s="59"/>
      <c r="D72" s="186"/>
      <c r="E72" s="186"/>
      <c r="F72" s="186"/>
      <c r="G72" s="108"/>
      <c r="H72" s="130"/>
    </row>
    <row r="73" spans="1:10" x14ac:dyDescent="0.2">
      <c r="A73" s="187" t="s">
        <v>67</v>
      </c>
      <c r="B73" s="188">
        <f>SUM(C73:G73)</f>
        <v>0</v>
      </c>
      <c r="C73" s="70"/>
      <c r="D73" s="72"/>
      <c r="E73" s="72"/>
      <c r="F73" s="72"/>
      <c r="G73" s="111"/>
      <c r="H73" s="130"/>
    </row>
    <row r="74" spans="1:10" x14ac:dyDescent="0.2">
      <c r="A74" s="177" t="s">
        <v>94</v>
      </c>
      <c r="B74" s="178"/>
      <c r="C74" s="178"/>
      <c r="D74" s="178"/>
      <c r="E74" s="178"/>
      <c r="F74" s="179"/>
      <c r="G74" s="179"/>
    </row>
    <row r="75" spans="1:10" x14ac:dyDescent="0.2">
      <c r="A75" s="449" t="s">
        <v>85</v>
      </c>
      <c r="B75" s="449" t="s">
        <v>95</v>
      </c>
      <c r="C75" s="451" t="s">
        <v>96</v>
      </c>
      <c r="D75" s="452"/>
      <c r="E75" s="452"/>
      <c r="F75" s="452"/>
      <c r="G75" s="453"/>
    </row>
    <row r="76" spans="1:10" x14ac:dyDescent="0.2">
      <c r="A76" s="450"/>
      <c r="B76" s="450"/>
      <c r="C76" s="180" t="s">
        <v>88</v>
      </c>
      <c r="D76" s="181" t="s">
        <v>89</v>
      </c>
      <c r="E76" s="182" t="s">
        <v>90</v>
      </c>
      <c r="F76" s="182" t="s">
        <v>91</v>
      </c>
      <c r="G76" s="183" t="s">
        <v>92</v>
      </c>
    </row>
    <row r="77" spans="1:10" ht="25.5" customHeight="1" x14ac:dyDescent="0.2">
      <c r="A77" s="189" t="s">
        <v>97</v>
      </c>
      <c r="B77" s="190">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242</v>
      </c>
      <c r="B195" s="129">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1">
    <dataValidation type="whole" allowBlank="1" showInputMessage="1" showErrorMessage="1" errorTitle="ERROR" error="Por Favor Ingrese solo Números." sqref="A1:XFD1048576">
      <formula1>0</formula1>
      <formula2>100000000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28"/>
  <sheetViews>
    <sheetView workbookViewId="0">
      <selection activeCell="C14" sqref="C14"/>
    </sheetView>
  </sheetViews>
  <sheetFormatPr baseColWidth="10" defaultRowHeight="11.25" x14ac:dyDescent="0.15"/>
  <cols>
    <col min="1" max="1" width="22.42578125" style="113" customWidth="1"/>
    <col min="2" max="2" width="30.42578125" style="113" customWidth="1"/>
    <col min="3" max="3" width="15.42578125" style="113" customWidth="1"/>
    <col min="4" max="5" width="15.7109375" style="113" customWidth="1"/>
    <col min="6" max="6" width="18.140625" style="113" customWidth="1"/>
    <col min="7" max="7" width="15.7109375" style="113" customWidth="1"/>
    <col min="8" max="8" width="16.7109375" style="113" customWidth="1"/>
    <col min="9" max="9" width="17.28515625" style="113" customWidth="1"/>
    <col min="10" max="15" width="9.7109375" style="112" customWidth="1"/>
    <col min="16" max="43" width="9.7109375" style="114" customWidth="1"/>
    <col min="44" max="46" width="10.85546875" style="114" customWidth="1"/>
    <col min="47" max="54" width="12" style="114" customWidth="1"/>
    <col min="55" max="60" width="12" style="114" hidden="1" customWidth="1"/>
    <col min="61" max="90" width="12" style="114" customWidth="1"/>
    <col min="91" max="91" width="10.85546875" style="114" customWidth="1"/>
    <col min="92" max="256" width="11.42578125" style="114"/>
    <col min="257" max="257" width="22.42578125" style="114" customWidth="1"/>
    <col min="258" max="258" width="30.42578125" style="114" customWidth="1"/>
    <col min="259" max="259" width="15.42578125" style="114" customWidth="1"/>
    <col min="260" max="261" width="15.7109375" style="114" customWidth="1"/>
    <col min="262" max="262" width="18.140625" style="114" customWidth="1"/>
    <col min="263" max="263" width="15.7109375" style="114" customWidth="1"/>
    <col min="264" max="264" width="16.7109375" style="114" customWidth="1"/>
    <col min="265" max="265" width="17.28515625" style="114" customWidth="1"/>
    <col min="266" max="299" width="9.7109375" style="114" customWidth="1"/>
    <col min="300" max="302" width="10.85546875" style="114" customWidth="1"/>
    <col min="303" max="310" width="12" style="114" customWidth="1"/>
    <col min="311" max="316" width="0" style="114" hidden="1" customWidth="1"/>
    <col min="317" max="346" width="12" style="114" customWidth="1"/>
    <col min="347" max="347" width="10.85546875" style="114" customWidth="1"/>
    <col min="348" max="512" width="11.42578125" style="114"/>
    <col min="513" max="513" width="22.42578125" style="114" customWidth="1"/>
    <col min="514" max="514" width="30.42578125" style="114" customWidth="1"/>
    <col min="515" max="515" width="15.42578125" style="114" customWidth="1"/>
    <col min="516" max="517" width="15.7109375" style="114" customWidth="1"/>
    <col min="518" max="518" width="18.140625" style="114" customWidth="1"/>
    <col min="519" max="519" width="15.7109375" style="114" customWidth="1"/>
    <col min="520" max="520" width="16.7109375" style="114" customWidth="1"/>
    <col min="521" max="521" width="17.28515625" style="114" customWidth="1"/>
    <col min="522" max="555" width="9.7109375" style="114" customWidth="1"/>
    <col min="556" max="558" width="10.85546875" style="114" customWidth="1"/>
    <col min="559" max="566" width="12" style="114" customWidth="1"/>
    <col min="567" max="572" width="0" style="114" hidden="1" customWidth="1"/>
    <col min="573" max="602" width="12" style="114" customWidth="1"/>
    <col min="603" max="603" width="10.85546875" style="114" customWidth="1"/>
    <col min="604" max="768" width="11.42578125" style="114"/>
    <col min="769" max="769" width="22.42578125" style="114" customWidth="1"/>
    <col min="770" max="770" width="30.42578125" style="114" customWidth="1"/>
    <col min="771" max="771" width="15.42578125" style="114" customWidth="1"/>
    <col min="772" max="773" width="15.7109375" style="114" customWidth="1"/>
    <col min="774" max="774" width="18.140625" style="114" customWidth="1"/>
    <col min="775" max="775" width="15.7109375" style="114" customWidth="1"/>
    <col min="776" max="776" width="16.7109375" style="114" customWidth="1"/>
    <col min="777" max="777" width="17.28515625" style="114" customWidth="1"/>
    <col min="778" max="811" width="9.7109375" style="114" customWidth="1"/>
    <col min="812" max="814" width="10.85546875" style="114" customWidth="1"/>
    <col min="815" max="822" width="12" style="114" customWidth="1"/>
    <col min="823" max="828" width="0" style="114" hidden="1" customWidth="1"/>
    <col min="829" max="858" width="12" style="114" customWidth="1"/>
    <col min="859" max="859" width="10.85546875" style="114" customWidth="1"/>
    <col min="860" max="1024" width="11.42578125" style="114"/>
    <col min="1025" max="1025" width="22.42578125" style="114" customWidth="1"/>
    <col min="1026" max="1026" width="30.42578125" style="114" customWidth="1"/>
    <col min="1027" max="1027" width="15.42578125" style="114" customWidth="1"/>
    <col min="1028" max="1029" width="15.7109375" style="114" customWidth="1"/>
    <col min="1030" max="1030" width="18.140625" style="114" customWidth="1"/>
    <col min="1031" max="1031" width="15.7109375" style="114" customWidth="1"/>
    <col min="1032" max="1032" width="16.7109375" style="114" customWidth="1"/>
    <col min="1033" max="1033" width="17.28515625" style="114" customWidth="1"/>
    <col min="1034" max="1067" width="9.7109375" style="114" customWidth="1"/>
    <col min="1068" max="1070" width="10.85546875" style="114" customWidth="1"/>
    <col min="1071" max="1078" width="12" style="114" customWidth="1"/>
    <col min="1079" max="1084" width="0" style="114" hidden="1" customWidth="1"/>
    <col min="1085" max="1114" width="12" style="114" customWidth="1"/>
    <col min="1115" max="1115" width="10.85546875" style="114" customWidth="1"/>
    <col min="1116" max="1280" width="11.42578125" style="114"/>
    <col min="1281" max="1281" width="22.42578125" style="114" customWidth="1"/>
    <col min="1282" max="1282" width="30.42578125" style="114" customWidth="1"/>
    <col min="1283" max="1283" width="15.42578125" style="114" customWidth="1"/>
    <col min="1284" max="1285" width="15.7109375" style="114" customWidth="1"/>
    <col min="1286" max="1286" width="18.140625" style="114" customWidth="1"/>
    <col min="1287" max="1287" width="15.7109375" style="114" customWidth="1"/>
    <col min="1288" max="1288" width="16.7109375" style="114" customWidth="1"/>
    <col min="1289" max="1289" width="17.28515625" style="114" customWidth="1"/>
    <col min="1290" max="1323" width="9.7109375" style="114" customWidth="1"/>
    <col min="1324" max="1326" width="10.85546875" style="114" customWidth="1"/>
    <col min="1327" max="1334" width="12" style="114" customWidth="1"/>
    <col min="1335" max="1340" width="0" style="114" hidden="1" customWidth="1"/>
    <col min="1341" max="1370" width="12" style="114" customWidth="1"/>
    <col min="1371" max="1371" width="10.85546875" style="114" customWidth="1"/>
    <col min="1372" max="1536" width="11.42578125" style="114"/>
    <col min="1537" max="1537" width="22.42578125" style="114" customWidth="1"/>
    <col min="1538" max="1538" width="30.42578125" style="114" customWidth="1"/>
    <col min="1539" max="1539" width="15.42578125" style="114" customWidth="1"/>
    <col min="1540" max="1541" width="15.7109375" style="114" customWidth="1"/>
    <col min="1542" max="1542" width="18.140625" style="114" customWidth="1"/>
    <col min="1543" max="1543" width="15.7109375" style="114" customWidth="1"/>
    <col min="1544" max="1544" width="16.7109375" style="114" customWidth="1"/>
    <col min="1545" max="1545" width="17.28515625" style="114" customWidth="1"/>
    <col min="1546" max="1579" width="9.7109375" style="114" customWidth="1"/>
    <col min="1580" max="1582" width="10.85546875" style="114" customWidth="1"/>
    <col min="1583" max="1590" width="12" style="114" customWidth="1"/>
    <col min="1591" max="1596" width="0" style="114" hidden="1" customWidth="1"/>
    <col min="1597" max="1626" width="12" style="114" customWidth="1"/>
    <col min="1627" max="1627" width="10.85546875" style="114" customWidth="1"/>
    <col min="1628" max="1792" width="11.42578125" style="114"/>
    <col min="1793" max="1793" width="22.42578125" style="114" customWidth="1"/>
    <col min="1794" max="1794" width="30.42578125" style="114" customWidth="1"/>
    <col min="1795" max="1795" width="15.42578125" style="114" customWidth="1"/>
    <col min="1796" max="1797" width="15.7109375" style="114" customWidth="1"/>
    <col min="1798" max="1798" width="18.140625" style="114" customWidth="1"/>
    <col min="1799" max="1799" width="15.7109375" style="114" customWidth="1"/>
    <col min="1800" max="1800" width="16.7109375" style="114" customWidth="1"/>
    <col min="1801" max="1801" width="17.28515625" style="114" customWidth="1"/>
    <col min="1802" max="1835" width="9.7109375" style="114" customWidth="1"/>
    <col min="1836" max="1838" width="10.85546875" style="114" customWidth="1"/>
    <col min="1839" max="1846" width="12" style="114" customWidth="1"/>
    <col min="1847" max="1852" width="0" style="114" hidden="1" customWidth="1"/>
    <col min="1853" max="1882" width="12" style="114" customWidth="1"/>
    <col min="1883" max="1883" width="10.85546875" style="114" customWidth="1"/>
    <col min="1884" max="2048" width="11.42578125" style="114"/>
    <col min="2049" max="2049" width="22.42578125" style="114" customWidth="1"/>
    <col min="2050" max="2050" width="30.42578125" style="114" customWidth="1"/>
    <col min="2051" max="2051" width="15.42578125" style="114" customWidth="1"/>
    <col min="2052" max="2053" width="15.7109375" style="114" customWidth="1"/>
    <col min="2054" max="2054" width="18.140625" style="114" customWidth="1"/>
    <col min="2055" max="2055" width="15.7109375" style="114" customWidth="1"/>
    <col min="2056" max="2056" width="16.7109375" style="114" customWidth="1"/>
    <col min="2057" max="2057" width="17.28515625" style="114" customWidth="1"/>
    <col min="2058" max="2091" width="9.7109375" style="114" customWidth="1"/>
    <col min="2092" max="2094" width="10.85546875" style="114" customWidth="1"/>
    <col min="2095" max="2102" width="12" style="114" customWidth="1"/>
    <col min="2103" max="2108" width="0" style="114" hidden="1" customWidth="1"/>
    <col min="2109" max="2138" width="12" style="114" customWidth="1"/>
    <col min="2139" max="2139" width="10.85546875" style="114" customWidth="1"/>
    <col min="2140" max="2304" width="11.42578125" style="114"/>
    <col min="2305" max="2305" width="22.42578125" style="114" customWidth="1"/>
    <col min="2306" max="2306" width="30.42578125" style="114" customWidth="1"/>
    <col min="2307" max="2307" width="15.42578125" style="114" customWidth="1"/>
    <col min="2308" max="2309" width="15.7109375" style="114" customWidth="1"/>
    <col min="2310" max="2310" width="18.140625" style="114" customWidth="1"/>
    <col min="2311" max="2311" width="15.7109375" style="114" customWidth="1"/>
    <col min="2312" max="2312" width="16.7109375" style="114" customWidth="1"/>
    <col min="2313" max="2313" width="17.28515625" style="114" customWidth="1"/>
    <col min="2314" max="2347" width="9.7109375" style="114" customWidth="1"/>
    <col min="2348" max="2350" width="10.85546875" style="114" customWidth="1"/>
    <col min="2351" max="2358" width="12" style="114" customWidth="1"/>
    <col min="2359" max="2364" width="0" style="114" hidden="1" customWidth="1"/>
    <col min="2365" max="2394" width="12" style="114" customWidth="1"/>
    <col min="2395" max="2395" width="10.85546875" style="114" customWidth="1"/>
    <col min="2396" max="2560" width="11.42578125" style="114"/>
    <col min="2561" max="2561" width="22.42578125" style="114" customWidth="1"/>
    <col min="2562" max="2562" width="30.42578125" style="114" customWidth="1"/>
    <col min="2563" max="2563" width="15.42578125" style="114" customWidth="1"/>
    <col min="2564" max="2565" width="15.7109375" style="114" customWidth="1"/>
    <col min="2566" max="2566" width="18.140625" style="114" customWidth="1"/>
    <col min="2567" max="2567" width="15.7109375" style="114" customWidth="1"/>
    <col min="2568" max="2568" width="16.7109375" style="114" customWidth="1"/>
    <col min="2569" max="2569" width="17.28515625" style="114" customWidth="1"/>
    <col min="2570" max="2603" width="9.7109375" style="114" customWidth="1"/>
    <col min="2604" max="2606" width="10.85546875" style="114" customWidth="1"/>
    <col min="2607" max="2614" width="12" style="114" customWidth="1"/>
    <col min="2615" max="2620" width="0" style="114" hidden="1" customWidth="1"/>
    <col min="2621" max="2650" width="12" style="114" customWidth="1"/>
    <col min="2651" max="2651" width="10.85546875" style="114" customWidth="1"/>
    <col min="2652" max="2816" width="11.42578125" style="114"/>
    <col min="2817" max="2817" width="22.42578125" style="114" customWidth="1"/>
    <col min="2818" max="2818" width="30.42578125" style="114" customWidth="1"/>
    <col min="2819" max="2819" width="15.42578125" style="114" customWidth="1"/>
    <col min="2820" max="2821" width="15.7109375" style="114" customWidth="1"/>
    <col min="2822" max="2822" width="18.140625" style="114" customWidth="1"/>
    <col min="2823" max="2823" width="15.7109375" style="114" customWidth="1"/>
    <col min="2824" max="2824" width="16.7109375" style="114" customWidth="1"/>
    <col min="2825" max="2825" width="17.28515625" style="114" customWidth="1"/>
    <col min="2826" max="2859" width="9.7109375" style="114" customWidth="1"/>
    <col min="2860" max="2862" width="10.85546875" style="114" customWidth="1"/>
    <col min="2863" max="2870" width="12" style="114" customWidth="1"/>
    <col min="2871" max="2876" width="0" style="114" hidden="1" customWidth="1"/>
    <col min="2877" max="2906" width="12" style="114" customWidth="1"/>
    <col min="2907" max="2907" width="10.85546875" style="114" customWidth="1"/>
    <col min="2908" max="3072" width="11.42578125" style="114"/>
    <col min="3073" max="3073" width="22.42578125" style="114" customWidth="1"/>
    <col min="3074" max="3074" width="30.42578125" style="114" customWidth="1"/>
    <col min="3075" max="3075" width="15.42578125" style="114" customWidth="1"/>
    <col min="3076" max="3077" width="15.7109375" style="114" customWidth="1"/>
    <col min="3078" max="3078" width="18.140625" style="114" customWidth="1"/>
    <col min="3079" max="3079" width="15.7109375" style="114" customWidth="1"/>
    <col min="3080" max="3080" width="16.7109375" style="114" customWidth="1"/>
    <col min="3081" max="3081" width="17.28515625" style="114" customWidth="1"/>
    <col min="3082" max="3115" width="9.7109375" style="114" customWidth="1"/>
    <col min="3116" max="3118" width="10.85546875" style="114" customWidth="1"/>
    <col min="3119" max="3126" width="12" style="114" customWidth="1"/>
    <col min="3127" max="3132" width="0" style="114" hidden="1" customWidth="1"/>
    <col min="3133" max="3162" width="12" style="114" customWidth="1"/>
    <col min="3163" max="3163" width="10.85546875" style="114" customWidth="1"/>
    <col min="3164" max="3328" width="11.42578125" style="114"/>
    <col min="3329" max="3329" width="22.42578125" style="114" customWidth="1"/>
    <col min="3330" max="3330" width="30.42578125" style="114" customWidth="1"/>
    <col min="3331" max="3331" width="15.42578125" style="114" customWidth="1"/>
    <col min="3332" max="3333" width="15.7109375" style="114" customWidth="1"/>
    <col min="3334" max="3334" width="18.140625" style="114" customWidth="1"/>
    <col min="3335" max="3335" width="15.7109375" style="114" customWidth="1"/>
    <col min="3336" max="3336" width="16.7109375" style="114" customWidth="1"/>
    <col min="3337" max="3337" width="17.28515625" style="114" customWidth="1"/>
    <col min="3338" max="3371" width="9.7109375" style="114" customWidth="1"/>
    <col min="3372" max="3374" width="10.85546875" style="114" customWidth="1"/>
    <col min="3375" max="3382" width="12" style="114" customWidth="1"/>
    <col min="3383" max="3388" width="0" style="114" hidden="1" customWidth="1"/>
    <col min="3389" max="3418" width="12" style="114" customWidth="1"/>
    <col min="3419" max="3419" width="10.85546875" style="114" customWidth="1"/>
    <col min="3420" max="3584" width="11.42578125" style="114"/>
    <col min="3585" max="3585" width="22.42578125" style="114" customWidth="1"/>
    <col min="3586" max="3586" width="30.42578125" style="114" customWidth="1"/>
    <col min="3587" max="3587" width="15.42578125" style="114" customWidth="1"/>
    <col min="3588" max="3589" width="15.7109375" style="114" customWidth="1"/>
    <col min="3590" max="3590" width="18.140625" style="114" customWidth="1"/>
    <col min="3591" max="3591" width="15.7109375" style="114" customWidth="1"/>
    <col min="3592" max="3592" width="16.7109375" style="114" customWidth="1"/>
    <col min="3593" max="3593" width="17.28515625" style="114" customWidth="1"/>
    <col min="3594" max="3627" width="9.7109375" style="114" customWidth="1"/>
    <col min="3628" max="3630" width="10.85546875" style="114" customWidth="1"/>
    <col min="3631" max="3638" width="12" style="114" customWidth="1"/>
    <col min="3639" max="3644" width="0" style="114" hidden="1" customWidth="1"/>
    <col min="3645" max="3674" width="12" style="114" customWidth="1"/>
    <col min="3675" max="3675" width="10.85546875" style="114" customWidth="1"/>
    <col min="3676" max="3840" width="11.42578125" style="114"/>
    <col min="3841" max="3841" width="22.42578125" style="114" customWidth="1"/>
    <col min="3842" max="3842" width="30.42578125" style="114" customWidth="1"/>
    <col min="3843" max="3843" width="15.42578125" style="114" customWidth="1"/>
    <col min="3844" max="3845" width="15.7109375" style="114" customWidth="1"/>
    <col min="3846" max="3846" width="18.140625" style="114" customWidth="1"/>
    <col min="3847" max="3847" width="15.7109375" style="114" customWidth="1"/>
    <col min="3848" max="3848" width="16.7109375" style="114" customWidth="1"/>
    <col min="3849" max="3849" width="17.28515625" style="114" customWidth="1"/>
    <col min="3850" max="3883" width="9.7109375" style="114" customWidth="1"/>
    <col min="3884" max="3886" width="10.85546875" style="114" customWidth="1"/>
    <col min="3887" max="3894" width="12" style="114" customWidth="1"/>
    <col min="3895" max="3900" width="0" style="114" hidden="1" customWidth="1"/>
    <col min="3901" max="3930" width="12" style="114" customWidth="1"/>
    <col min="3931" max="3931" width="10.85546875" style="114" customWidth="1"/>
    <col min="3932" max="4096" width="11.42578125" style="114"/>
    <col min="4097" max="4097" width="22.42578125" style="114" customWidth="1"/>
    <col min="4098" max="4098" width="30.42578125" style="114" customWidth="1"/>
    <col min="4099" max="4099" width="15.42578125" style="114" customWidth="1"/>
    <col min="4100" max="4101" width="15.7109375" style="114" customWidth="1"/>
    <col min="4102" max="4102" width="18.140625" style="114" customWidth="1"/>
    <col min="4103" max="4103" width="15.7109375" style="114" customWidth="1"/>
    <col min="4104" max="4104" width="16.7109375" style="114" customWidth="1"/>
    <col min="4105" max="4105" width="17.28515625" style="114" customWidth="1"/>
    <col min="4106" max="4139" width="9.7109375" style="114" customWidth="1"/>
    <col min="4140" max="4142" width="10.85546875" style="114" customWidth="1"/>
    <col min="4143" max="4150" width="12" style="114" customWidth="1"/>
    <col min="4151" max="4156" width="0" style="114" hidden="1" customWidth="1"/>
    <col min="4157" max="4186" width="12" style="114" customWidth="1"/>
    <col min="4187" max="4187" width="10.85546875" style="114" customWidth="1"/>
    <col min="4188" max="4352" width="11.42578125" style="114"/>
    <col min="4353" max="4353" width="22.42578125" style="114" customWidth="1"/>
    <col min="4354" max="4354" width="30.42578125" style="114" customWidth="1"/>
    <col min="4355" max="4355" width="15.42578125" style="114" customWidth="1"/>
    <col min="4356" max="4357" width="15.7109375" style="114" customWidth="1"/>
    <col min="4358" max="4358" width="18.140625" style="114" customWidth="1"/>
    <col min="4359" max="4359" width="15.7109375" style="114" customWidth="1"/>
    <col min="4360" max="4360" width="16.7109375" style="114" customWidth="1"/>
    <col min="4361" max="4361" width="17.28515625" style="114" customWidth="1"/>
    <col min="4362" max="4395" width="9.7109375" style="114" customWidth="1"/>
    <col min="4396" max="4398" width="10.85546875" style="114" customWidth="1"/>
    <col min="4399" max="4406" width="12" style="114" customWidth="1"/>
    <col min="4407" max="4412" width="0" style="114" hidden="1" customWidth="1"/>
    <col min="4413" max="4442" width="12" style="114" customWidth="1"/>
    <col min="4443" max="4443" width="10.85546875" style="114" customWidth="1"/>
    <col min="4444" max="4608" width="11.42578125" style="114"/>
    <col min="4609" max="4609" width="22.42578125" style="114" customWidth="1"/>
    <col min="4610" max="4610" width="30.42578125" style="114" customWidth="1"/>
    <col min="4611" max="4611" width="15.42578125" style="114" customWidth="1"/>
    <col min="4612" max="4613" width="15.7109375" style="114" customWidth="1"/>
    <col min="4614" max="4614" width="18.140625" style="114" customWidth="1"/>
    <col min="4615" max="4615" width="15.7109375" style="114" customWidth="1"/>
    <col min="4616" max="4616" width="16.7109375" style="114" customWidth="1"/>
    <col min="4617" max="4617" width="17.28515625" style="114" customWidth="1"/>
    <col min="4618" max="4651" width="9.7109375" style="114" customWidth="1"/>
    <col min="4652" max="4654" width="10.85546875" style="114" customWidth="1"/>
    <col min="4655" max="4662" width="12" style="114" customWidth="1"/>
    <col min="4663" max="4668" width="0" style="114" hidden="1" customWidth="1"/>
    <col min="4669" max="4698" width="12" style="114" customWidth="1"/>
    <col min="4699" max="4699" width="10.85546875" style="114" customWidth="1"/>
    <col min="4700" max="4864" width="11.42578125" style="114"/>
    <col min="4865" max="4865" width="22.42578125" style="114" customWidth="1"/>
    <col min="4866" max="4866" width="30.42578125" style="114" customWidth="1"/>
    <col min="4867" max="4867" width="15.42578125" style="114" customWidth="1"/>
    <col min="4868" max="4869" width="15.7109375" style="114" customWidth="1"/>
    <col min="4870" max="4870" width="18.140625" style="114" customWidth="1"/>
    <col min="4871" max="4871" width="15.7109375" style="114" customWidth="1"/>
    <col min="4872" max="4872" width="16.7109375" style="114" customWidth="1"/>
    <col min="4873" max="4873" width="17.28515625" style="114" customWidth="1"/>
    <col min="4874" max="4907" width="9.7109375" style="114" customWidth="1"/>
    <col min="4908" max="4910" width="10.85546875" style="114" customWidth="1"/>
    <col min="4911" max="4918" width="12" style="114" customWidth="1"/>
    <col min="4919" max="4924" width="0" style="114" hidden="1" customWidth="1"/>
    <col min="4925" max="4954" width="12" style="114" customWidth="1"/>
    <col min="4955" max="4955" width="10.85546875" style="114" customWidth="1"/>
    <col min="4956" max="5120" width="11.42578125" style="114"/>
    <col min="5121" max="5121" width="22.42578125" style="114" customWidth="1"/>
    <col min="5122" max="5122" width="30.42578125" style="114" customWidth="1"/>
    <col min="5123" max="5123" width="15.42578125" style="114" customWidth="1"/>
    <col min="5124" max="5125" width="15.7109375" style="114" customWidth="1"/>
    <col min="5126" max="5126" width="18.140625" style="114" customWidth="1"/>
    <col min="5127" max="5127" width="15.7109375" style="114" customWidth="1"/>
    <col min="5128" max="5128" width="16.7109375" style="114" customWidth="1"/>
    <col min="5129" max="5129" width="17.28515625" style="114" customWidth="1"/>
    <col min="5130" max="5163" width="9.7109375" style="114" customWidth="1"/>
    <col min="5164" max="5166" width="10.85546875" style="114" customWidth="1"/>
    <col min="5167" max="5174" width="12" style="114" customWidth="1"/>
    <col min="5175" max="5180" width="0" style="114" hidden="1" customWidth="1"/>
    <col min="5181" max="5210" width="12" style="114" customWidth="1"/>
    <col min="5211" max="5211" width="10.85546875" style="114" customWidth="1"/>
    <col min="5212" max="5376" width="11.42578125" style="114"/>
    <col min="5377" max="5377" width="22.42578125" style="114" customWidth="1"/>
    <col min="5378" max="5378" width="30.42578125" style="114" customWidth="1"/>
    <col min="5379" max="5379" width="15.42578125" style="114" customWidth="1"/>
    <col min="5380" max="5381" width="15.7109375" style="114" customWidth="1"/>
    <col min="5382" max="5382" width="18.140625" style="114" customWidth="1"/>
    <col min="5383" max="5383" width="15.7109375" style="114" customWidth="1"/>
    <col min="5384" max="5384" width="16.7109375" style="114" customWidth="1"/>
    <col min="5385" max="5385" width="17.28515625" style="114" customWidth="1"/>
    <col min="5386" max="5419" width="9.7109375" style="114" customWidth="1"/>
    <col min="5420" max="5422" width="10.85546875" style="114" customWidth="1"/>
    <col min="5423" max="5430" width="12" style="114" customWidth="1"/>
    <col min="5431" max="5436" width="0" style="114" hidden="1" customWidth="1"/>
    <col min="5437" max="5466" width="12" style="114" customWidth="1"/>
    <col min="5467" max="5467" width="10.85546875" style="114" customWidth="1"/>
    <col min="5468" max="5632" width="11.42578125" style="114"/>
    <col min="5633" max="5633" width="22.42578125" style="114" customWidth="1"/>
    <col min="5634" max="5634" width="30.42578125" style="114" customWidth="1"/>
    <col min="5635" max="5635" width="15.42578125" style="114" customWidth="1"/>
    <col min="5636" max="5637" width="15.7109375" style="114" customWidth="1"/>
    <col min="5638" max="5638" width="18.140625" style="114" customWidth="1"/>
    <col min="5639" max="5639" width="15.7109375" style="114" customWidth="1"/>
    <col min="5640" max="5640" width="16.7109375" style="114" customWidth="1"/>
    <col min="5641" max="5641" width="17.28515625" style="114" customWidth="1"/>
    <col min="5642" max="5675" width="9.7109375" style="114" customWidth="1"/>
    <col min="5676" max="5678" width="10.85546875" style="114" customWidth="1"/>
    <col min="5679" max="5686" width="12" style="114" customWidth="1"/>
    <col min="5687" max="5692" width="0" style="114" hidden="1" customWidth="1"/>
    <col min="5693" max="5722" width="12" style="114" customWidth="1"/>
    <col min="5723" max="5723" width="10.85546875" style="114" customWidth="1"/>
    <col min="5724" max="5888" width="11.42578125" style="114"/>
    <col min="5889" max="5889" width="22.42578125" style="114" customWidth="1"/>
    <col min="5890" max="5890" width="30.42578125" style="114" customWidth="1"/>
    <col min="5891" max="5891" width="15.42578125" style="114" customWidth="1"/>
    <col min="5892" max="5893" width="15.7109375" style="114" customWidth="1"/>
    <col min="5894" max="5894" width="18.140625" style="114" customWidth="1"/>
    <col min="5895" max="5895" width="15.7109375" style="114" customWidth="1"/>
    <col min="5896" max="5896" width="16.7109375" style="114" customWidth="1"/>
    <col min="5897" max="5897" width="17.28515625" style="114" customWidth="1"/>
    <col min="5898" max="5931" width="9.7109375" style="114" customWidth="1"/>
    <col min="5932" max="5934" width="10.85546875" style="114" customWidth="1"/>
    <col min="5935" max="5942" width="12" style="114" customWidth="1"/>
    <col min="5943" max="5948" width="0" style="114" hidden="1" customWidth="1"/>
    <col min="5949" max="5978" width="12" style="114" customWidth="1"/>
    <col min="5979" max="5979" width="10.85546875" style="114" customWidth="1"/>
    <col min="5980" max="6144" width="11.42578125" style="114"/>
    <col min="6145" max="6145" width="22.42578125" style="114" customWidth="1"/>
    <col min="6146" max="6146" width="30.42578125" style="114" customWidth="1"/>
    <col min="6147" max="6147" width="15.42578125" style="114" customWidth="1"/>
    <col min="6148" max="6149" width="15.7109375" style="114" customWidth="1"/>
    <col min="6150" max="6150" width="18.140625" style="114" customWidth="1"/>
    <col min="6151" max="6151" width="15.7109375" style="114" customWidth="1"/>
    <col min="6152" max="6152" width="16.7109375" style="114" customWidth="1"/>
    <col min="6153" max="6153" width="17.28515625" style="114" customWidth="1"/>
    <col min="6154" max="6187" width="9.7109375" style="114" customWidth="1"/>
    <col min="6188" max="6190" width="10.85546875" style="114" customWidth="1"/>
    <col min="6191" max="6198" width="12" style="114" customWidth="1"/>
    <col min="6199" max="6204" width="0" style="114" hidden="1" customWidth="1"/>
    <col min="6205" max="6234" width="12" style="114" customWidth="1"/>
    <col min="6235" max="6235" width="10.85546875" style="114" customWidth="1"/>
    <col min="6236" max="6400" width="11.42578125" style="114"/>
    <col min="6401" max="6401" width="22.42578125" style="114" customWidth="1"/>
    <col min="6402" max="6402" width="30.42578125" style="114" customWidth="1"/>
    <col min="6403" max="6403" width="15.42578125" style="114" customWidth="1"/>
    <col min="6404" max="6405" width="15.7109375" style="114" customWidth="1"/>
    <col min="6406" max="6406" width="18.140625" style="114" customWidth="1"/>
    <col min="6407" max="6407" width="15.7109375" style="114" customWidth="1"/>
    <col min="6408" max="6408" width="16.7109375" style="114" customWidth="1"/>
    <col min="6409" max="6409" width="17.28515625" style="114" customWidth="1"/>
    <col min="6410" max="6443" width="9.7109375" style="114" customWidth="1"/>
    <col min="6444" max="6446" width="10.85546875" style="114" customWidth="1"/>
    <col min="6447" max="6454" width="12" style="114" customWidth="1"/>
    <col min="6455" max="6460" width="0" style="114" hidden="1" customWidth="1"/>
    <col min="6461" max="6490" width="12" style="114" customWidth="1"/>
    <col min="6491" max="6491" width="10.85546875" style="114" customWidth="1"/>
    <col min="6492" max="6656" width="11.42578125" style="114"/>
    <col min="6657" max="6657" width="22.42578125" style="114" customWidth="1"/>
    <col min="6658" max="6658" width="30.42578125" style="114" customWidth="1"/>
    <col min="6659" max="6659" width="15.42578125" style="114" customWidth="1"/>
    <col min="6660" max="6661" width="15.7109375" style="114" customWidth="1"/>
    <col min="6662" max="6662" width="18.140625" style="114" customWidth="1"/>
    <col min="6663" max="6663" width="15.7109375" style="114" customWidth="1"/>
    <col min="6664" max="6664" width="16.7109375" style="114" customWidth="1"/>
    <col min="6665" max="6665" width="17.28515625" style="114" customWidth="1"/>
    <col min="6666" max="6699" width="9.7109375" style="114" customWidth="1"/>
    <col min="6700" max="6702" width="10.85546875" style="114" customWidth="1"/>
    <col min="6703" max="6710" width="12" style="114" customWidth="1"/>
    <col min="6711" max="6716" width="0" style="114" hidden="1" customWidth="1"/>
    <col min="6717" max="6746" width="12" style="114" customWidth="1"/>
    <col min="6747" max="6747" width="10.85546875" style="114" customWidth="1"/>
    <col min="6748" max="6912" width="11.42578125" style="114"/>
    <col min="6913" max="6913" width="22.42578125" style="114" customWidth="1"/>
    <col min="6914" max="6914" width="30.42578125" style="114" customWidth="1"/>
    <col min="6915" max="6915" width="15.42578125" style="114" customWidth="1"/>
    <col min="6916" max="6917" width="15.7109375" style="114" customWidth="1"/>
    <col min="6918" max="6918" width="18.140625" style="114" customWidth="1"/>
    <col min="6919" max="6919" width="15.7109375" style="114" customWidth="1"/>
    <col min="6920" max="6920" width="16.7109375" style="114" customWidth="1"/>
    <col min="6921" max="6921" width="17.28515625" style="114" customWidth="1"/>
    <col min="6922" max="6955" width="9.7109375" style="114" customWidth="1"/>
    <col min="6956" max="6958" width="10.85546875" style="114" customWidth="1"/>
    <col min="6959" max="6966" width="12" style="114" customWidth="1"/>
    <col min="6967" max="6972" width="0" style="114" hidden="1" customWidth="1"/>
    <col min="6973" max="7002" width="12" style="114" customWidth="1"/>
    <col min="7003" max="7003" width="10.85546875" style="114" customWidth="1"/>
    <col min="7004" max="7168" width="11.42578125" style="114"/>
    <col min="7169" max="7169" width="22.42578125" style="114" customWidth="1"/>
    <col min="7170" max="7170" width="30.42578125" style="114" customWidth="1"/>
    <col min="7171" max="7171" width="15.42578125" style="114" customWidth="1"/>
    <col min="7172" max="7173" width="15.7109375" style="114" customWidth="1"/>
    <col min="7174" max="7174" width="18.140625" style="114" customWidth="1"/>
    <col min="7175" max="7175" width="15.7109375" style="114" customWidth="1"/>
    <col min="7176" max="7176" width="16.7109375" style="114" customWidth="1"/>
    <col min="7177" max="7177" width="17.28515625" style="114" customWidth="1"/>
    <col min="7178" max="7211" width="9.7109375" style="114" customWidth="1"/>
    <col min="7212" max="7214" width="10.85546875" style="114" customWidth="1"/>
    <col min="7215" max="7222" width="12" style="114" customWidth="1"/>
    <col min="7223" max="7228" width="0" style="114" hidden="1" customWidth="1"/>
    <col min="7229" max="7258" width="12" style="114" customWidth="1"/>
    <col min="7259" max="7259" width="10.85546875" style="114" customWidth="1"/>
    <col min="7260" max="7424" width="11.42578125" style="114"/>
    <col min="7425" max="7425" width="22.42578125" style="114" customWidth="1"/>
    <col min="7426" max="7426" width="30.42578125" style="114" customWidth="1"/>
    <col min="7427" max="7427" width="15.42578125" style="114" customWidth="1"/>
    <col min="7428" max="7429" width="15.7109375" style="114" customWidth="1"/>
    <col min="7430" max="7430" width="18.140625" style="114" customWidth="1"/>
    <col min="7431" max="7431" width="15.7109375" style="114" customWidth="1"/>
    <col min="7432" max="7432" width="16.7109375" style="114" customWidth="1"/>
    <col min="7433" max="7433" width="17.28515625" style="114" customWidth="1"/>
    <col min="7434" max="7467" width="9.7109375" style="114" customWidth="1"/>
    <col min="7468" max="7470" width="10.85546875" style="114" customWidth="1"/>
    <col min="7471" max="7478" width="12" style="114" customWidth="1"/>
    <col min="7479" max="7484" width="0" style="114" hidden="1" customWidth="1"/>
    <col min="7485" max="7514" width="12" style="114" customWidth="1"/>
    <col min="7515" max="7515" width="10.85546875" style="114" customWidth="1"/>
    <col min="7516" max="7680" width="11.42578125" style="114"/>
    <col min="7681" max="7681" width="22.42578125" style="114" customWidth="1"/>
    <col min="7682" max="7682" width="30.42578125" style="114" customWidth="1"/>
    <col min="7683" max="7683" width="15.42578125" style="114" customWidth="1"/>
    <col min="7684" max="7685" width="15.7109375" style="114" customWidth="1"/>
    <col min="7686" max="7686" width="18.140625" style="114" customWidth="1"/>
    <col min="7687" max="7687" width="15.7109375" style="114" customWidth="1"/>
    <col min="7688" max="7688" width="16.7109375" style="114" customWidth="1"/>
    <col min="7689" max="7689" width="17.28515625" style="114" customWidth="1"/>
    <col min="7690" max="7723" width="9.7109375" style="114" customWidth="1"/>
    <col min="7724" max="7726" width="10.85546875" style="114" customWidth="1"/>
    <col min="7727" max="7734" width="12" style="114" customWidth="1"/>
    <col min="7735" max="7740" width="0" style="114" hidden="1" customWidth="1"/>
    <col min="7741" max="7770" width="12" style="114" customWidth="1"/>
    <col min="7771" max="7771" width="10.85546875" style="114" customWidth="1"/>
    <col min="7772" max="7936" width="11.42578125" style="114"/>
    <col min="7937" max="7937" width="22.42578125" style="114" customWidth="1"/>
    <col min="7938" max="7938" width="30.42578125" style="114" customWidth="1"/>
    <col min="7939" max="7939" width="15.42578125" style="114" customWidth="1"/>
    <col min="7940" max="7941" width="15.7109375" style="114" customWidth="1"/>
    <col min="7942" max="7942" width="18.140625" style="114" customWidth="1"/>
    <col min="7943" max="7943" width="15.7109375" style="114" customWidth="1"/>
    <col min="7944" max="7944" width="16.7109375" style="114" customWidth="1"/>
    <col min="7945" max="7945" width="17.28515625" style="114" customWidth="1"/>
    <col min="7946" max="7979" width="9.7109375" style="114" customWidth="1"/>
    <col min="7980" max="7982" width="10.85546875" style="114" customWidth="1"/>
    <col min="7983" max="7990" width="12" style="114" customWidth="1"/>
    <col min="7991" max="7996" width="0" style="114" hidden="1" customWidth="1"/>
    <col min="7997" max="8026" width="12" style="114" customWidth="1"/>
    <col min="8027" max="8027" width="10.85546875" style="114" customWidth="1"/>
    <col min="8028" max="8192" width="11.42578125" style="114"/>
    <col min="8193" max="8193" width="22.42578125" style="114" customWidth="1"/>
    <col min="8194" max="8194" width="30.42578125" style="114" customWidth="1"/>
    <col min="8195" max="8195" width="15.42578125" style="114" customWidth="1"/>
    <col min="8196" max="8197" width="15.7109375" style="114" customWidth="1"/>
    <col min="8198" max="8198" width="18.140625" style="114" customWidth="1"/>
    <col min="8199" max="8199" width="15.7109375" style="114" customWidth="1"/>
    <col min="8200" max="8200" width="16.7109375" style="114" customWidth="1"/>
    <col min="8201" max="8201" width="17.28515625" style="114" customWidth="1"/>
    <col min="8202" max="8235" width="9.7109375" style="114" customWidth="1"/>
    <col min="8236" max="8238" width="10.85546875" style="114" customWidth="1"/>
    <col min="8239" max="8246" width="12" style="114" customWidth="1"/>
    <col min="8247" max="8252" width="0" style="114" hidden="1" customWidth="1"/>
    <col min="8253" max="8282" width="12" style="114" customWidth="1"/>
    <col min="8283" max="8283" width="10.85546875" style="114" customWidth="1"/>
    <col min="8284" max="8448" width="11.42578125" style="114"/>
    <col min="8449" max="8449" width="22.42578125" style="114" customWidth="1"/>
    <col min="8450" max="8450" width="30.42578125" style="114" customWidth="1"/>
    <col min="8451" max="8451" width="15.42578125" style="114" customWidth="1"/>
    <col min="8452" max="8453" width="15.7109375" style="114" customWidth="1"/>
    <col min="8454" max="8454" width="18.140625" style="114" customWidth="1"/>
    <col min="8455" max="8455" width="15.7109375" style="114" customWidth="1"/>
    <col min="8456" max="8456" width="16.7109375" style="114" customWidth="1"/>
    <col min="8457" max="8457" width="17.28515625" style="114" customWidth="1"/>
    <col min="8458" max="8491" width="9.7109375" style="114" customWidth="1"/>
    <col min="8492" max="8494" width="10.85546875" style="114" customWidth="1"/>
    <col min="8495" max="8502" width="12" style="114" customWidth="1"/>
    <col min="8503" max="8508" width="0" style="114" hidden="1" customWidth="1"/>
    <col min="8509" max="8538" width="12" style="114" customWidth="1"/>
    <col min="8539" max="8539" width="10.85546875" style="114" customWidth="1"/>
    <col min="8540" max="8704" width="11.42578125" style="114"/>
    <col min="8705" max="8705" width="22.42578125" style="114" customWidth="1"/>
    <col min="8706" max="8706" width="30.42578125" style="114" customWidth="1"/>
    <col min="8707" max="8707" width="15.42578125" style="114" customWidth="1"/>
    <col min="8708" max="8709" width="15.7109375" style="114" customWidth="1"/>
    <col min="8710" max="8710" width="18.140625" style="114" customWidth="1"/>
    <col min="8711" max="8711" width="15.7109375" style="114" customWidth="1"/>
    <col min="8712" max="8712" width="16.7109375" style="114" customWidth="1"/>
    <col min="8713" max="8713" width="17.28515625" style="114" customWidth="1"/>
    <col min="8714" max="8747" width="9.7109375" style="114" customWidth="1"/>
    <col min="8748" max="8750" width="10.85546875" style="114" customWidth="1"/>
    <col min="8751" max="8758" width="12" style="114" customWidth="1"/>
    <col min="8759" max="8764" width="0" style="114" hidden="1" customWidth="1"/>
    <col min="8765" max="8794" width="12" style="114" customWidth="1"/>
    <col min="8795" max="8795" width="10.85546875" style="114" customWidth="1"/>
    <col min="8796" max="8960" width="11.42578125" style="114"/>
    <col min="8961" max="8961" width="22.42578125" style="114" customWidth="1"/>
    <col min="8962" max="8962" width="30.42578125" style="114" customWidth="1"/>
    <col min="8963" max="8963" width="15.42578125" style="114" customWidth="1"/>
    <col min="8964" max="8965" width="15.7109375" style="114" customWidth="1"/>
    <col min="8966" max="8966" width="18.140625" style="114" customWidth="1"/>
    <col min="8967" max="8967" width="15.7109375" style="114" customWidth="1"/>
    <col min="8968" max="8968" width="16.7109375" style="114" customWidth="1"/>
    <col min="8969" max="8969" width="17.28515625" style="114" customWidth="1"/>
    <col min="8970" max="9003" width="9.7109375" style="114" customWidth="1"/>
    <col min="9004" max="9006" width="10.85546875" style="114" customWidth="1"/>
    <col min="9007" max="9014" width="12" style="114" customWidth="1"/>
    <col min="9015" max="9020" width="0" style="114" hidden="1" customWidth="1"/>
    <col min="9021" max="9050" width="12" style="114" customWidth="1"/>
    <col min="9051" max="9051" width="10.85546875" style="114" customWidth="1"/>
    <col min="9052" max="9216" width="11.42578125" style="114"/>
    <col min="9217" max="9217" width="22.42578125" style="114" customWidth="1"/>
    <col min="9218" max="9218" width="30.42578125" style="114" customWidth="1"/>
    <col min="9219" max="9219" width="15.42578125" style="114" customWidth="1"/>
    <col min="9220" max="9221" width="15.7109375" style="114" customWidth="1"/>
    <col min="9222" max="9222" width="18.140625" style="114" customWidth="1"/>
    <col min="9223" max="9223" width="15.7109375" style="114" customWidth="1"/>
    <col min="9224" max="9224" width="16.7109375" style="114" customWidth="1"/>
    <col min="9225" max="9225" width="17.28515625" style="114" customWidth="1"/>
    <col min="9226" max="9259" width="9.7109375" style="114" customWidth="1"/>
    <col min="9260" max="9262" width="10.85546875" style="114" customWidth="1"/>
    <col min="9263" max="9270" width="12" style="114" customWidth="1"/>
    <col min="9271" max="9276" width="0" style="114" hidden="1" customWidth="1"/>
    <col min="9277" max="9306" width="12" style="114" customWidth="1"/>
    <col min="9307" max="9307" width="10.85546875" style="114" customWidth="1"/>
    <col min="9308" max="9472" width="11.42578125" style="114"/>
    <col min="9473" max="9473" width="22.42578125" style="114" customWidth="1"/>
    <col min="9474" max="9474" width="30.42578125" style="114" customWidth="1"/>
    <col min="9475" max="9475" width="15.42578125" style="114" customWidth="1"/>
    <col min="9476" max="9477" width="15.7109375" style="114" customWidth="1"/>
    <col min="9478" max="9478" width="18.140625" style="114" customWidth="1"/>
    <col min="9479" max="9479" width="15.7109375" style="114" customWidth="1"/>
    <col min="9480" max="9480" width="16.7109375" style="114" customWidth="1"/>
    <col min="9481" max="9481" width="17.28515625" style="114" customWidth="1"/>
    <col min="9482" max="9515" width="9.7109375" style="114" customWidth="1"/>
    <col min="9516" max="9518" width="10.85546875" style="114" customWidth="1"/>
    <col min="9519" max="9526" width="12" style="114" customWidth="1"/>
    <col min="9527" max="9532" width="0" style="114" hidden="1" customWidth="1"/>
    <col min="9533" max="9562" width="12" style="114" customWidth="1"/>
    <col min="9563" max="9563" width="10.85546875" style="114" customWidth="1"/>
    <col min="9564" max="9728" width="11.42578125" style="114"/>
    <col min="9729" max="9729" width="22.42578125" style="114" customWidth="1"/>
    <col min="9730" max="9730" width="30.42578125" style="114" customWidth="1"/>
    <col min="9731" max="9731" width="15.42578125" style="114" customWidth="1"/>
    <col min="9732" max="9733" width="15.7109375" style="114" customWidth="1"/>
    <col min="9734" max="9734" width="18.140625" style="114" customWidth="1"/>
    <col min="9735" max="9735" width="15.7109375" style="114" customWidth="1"/>
    <col min="9736" max="9736" width="16.7109375" style="114" customWidth="1"/>
    <col min="9737" max="9737" width="17.28515625" style="114" customWidth="1"/>
    <col min="9738" max="9771" width="9.7109375" style="114" customWidth="1"/>
    <col min="9772" max="9774" width="10.85546875" style="114" customWidth="1"/>
    <col min="9775" max="9782" width="12" style="114" customWidth="1"/>
    <col min="9783" max="9788" width="0" style="114" hidden="1" customWidth="1"/>
    <col min="9789" max="9818" width="12" style="114" customWidth="1"/>
    <col min="9819" max="9819" width="10.85546875" style="114" customWidth="1"/>
    <col min="9820" max="9984" width="11.42578125" style="114"/>
    <col min="9985" max="9985" width="22.42578125" style="114" customWidth="1"/>
    <col min="9986" max="9986" width="30.42578125" style="114" customWidth="1"/>
    <col min="9987" max="9987" width="15.42578125" style="114" customWidth="1"/>
    <col min="9988" max="9989" width="15.7109375" style="114" customWidth="1"/>
    <col min="9990" max="9990" width="18.140625" style="114" customWidth="1"/>
    <col min="9991" max="9991" width="15.7109375" style="114" customWidth="1"/>
    <col min="9992" max="9992" width="16.7109375" style="114" customWidth="1"/>
    <col min="9993" max="9993" width="17.28515625" style="114" customWidth="1"/>
    <col min="9994" max="10027" width="9.7109375" style="114" customWidth="1"/>
    <col min="10028" max="10030" width="10.85546875" style="114" customWidth="1"/>
    <col min="10031" max="10038" width="12" style="114" customWidth="1"/>
    <col min="10039" max="10044" width="0" style="114" hidden="1" customWidth="1"/>
    <col min="10045" max="10074" width="12" style="114" customWidth="1"/>
    <col min="10075" max="10075" width="10.85546875" style="114" customWidth="1"/>
    <col min="10076" max="10240" width="11.42578125" style="114"/>
    <col min="10241" max="10241" width="22.42578125" style="114" customWidth="1"/>
    <col min="10242" max="10242" width="30.42578125" style="114" customWidth="1"/>
    <col min="10243" max="10243" width="15.42578125" style="114" customWidth="1"/>
    <col min="10244" max="10245" width="15.7109375" style="114" customWidth="1"/>
    <col min="10246" max="10246" width="18.140625" style="114" customWidth="1"/>
    <col min="10247" max="10247" width="15.7109375" style="114" customWidth="1"/>
    <col min="10248" max="10248" width="16.7109375" style="114" customWidth="1"/>
    <col min="10249" max="10249" width="17.28515625" style="114" customWidth="1"/>
    <col min="10250" max="10283" width="9.7109375" style="114" customWidth="1"/>
    <col min="10284" max="10286" width="10.85546875" style="114" customWidth="1"/>
    <col min="10287" max="10294" width="12" style="114" customWidth="1"/>
    <col min="10295" max="10300" width="0" style="114" hidden="1" customWidth="1"/>
    <col min="10301" max="10330" width="12" style="114" customWidth="1"/>
    <col min="10331" max="10331" width="10.85546875" style="114" customWidth="1"/>
    <col min="10332" max="10496" width="11.42578125" style="114"/>
    <col min="10497" max="10497" width="22.42578125" style="114" customWidth="1"/>
    <col min="10498" max="10498" width="30.42578125" style="114" customWidth="1"/>
    <col min="10499" max="10499" width="15.42578125" style="114" customWidth="1"/>
    <col min="10500" max="10501" width="15.7109375" style="114" customWidth="1"/>
    <col min="10502" max="10502" width="18.140625" style="114" customWidth="1"/>
    <col min="10503" max="10503" width="15.7109375" style="114" customWidth="1"/>
    <col min="10504" max="10504" width="16.7109375" style="114" customWidth="1"/>
    <col min="10505" max="10505" width="17.28515625" style="114" customWidth="1"/>
    <col min="10506" max="10539" width="9.7109375" style="114" customWidth="1"/>
    <col min="10540" max="10542" width="10.85546875" style="114" customWidth="1"/>
    <col min="10543" max="10550" width="12" style="114" customWidth="1"/>
    <col min="10551" max="10556" width="0" style="114" hidden="1" customWidth="1"/>
    <col min="10557" max="10586" width="12" style="114" customWidth="1"/>
    <col min="10587" max="10587" width="10.85546875" style="114" customWidth="1"/>
    <col min="10588" max="10752" width="11.42578125" style="114"/>
    <col min="10753" max="10753" width="22.42578125" style="114" customWidth="1"/>
    <col min="10754" max="10754" width="30.42578125" style="114" customWidth="1"/>
    <col min="10755" max="10755" width="15.42578125" style="114" customWidth="1"/>
    <col min="10756" max="10757" width="15.7109375" style="114" customWidth="1"/>
    <col min="10758" max="10758" width="18.140625" style="114" customWidth="1"/>
    <col min="10759" max="10759" width="15.7109375" style="114" customWidth="1"/>
    <col min="10760" max="10760" width="16.7109375" style="114" customWidth="1"/>
    <col min="10761" max="10761" width="17.28515625" style="114" customWidth="1"/>
    <col min="10762" max="10795" width="9.7109375" style="114" customWidth="1"/>
    <col min="10796" max="10798" width="10.85546875" style="114" customWidth="1"/>
    <col min="10799" max="10806" width="12" style="114" customWidth="1"/>
    <col min="10807" max="10812" width="0" style="114" hidden="1" customWidth="1"/>
    <col min="10813" max="10842" width="12" style="114" customWidth="1"/>
    <col min="10843" max="10843" width="10.85546875" style="114" customWidth="1"/>
    <col min="10844" max="11008" width="11.42578125" style="114"/>
    <col min="11009" max="11009" width="22.42578125" style="114" customWidth="1"/>
    <col min="11010" max="11010" width="30.42578125" style="114" customWidth="1"/>
    <col min="11011" max="11011" width="15.42578125" style="114" customWidth="1"/>
    <col min="11012" max="11013" width="15.7109375" style="114" customWidth="1"/>
    <col min="11014" max="11014" width="18.140625" style="114" customWidth="1"/>
    <col min="11015" max="11015" width="15.7109375" style="114" customWidth="1"/>
    <col min="11016" max="11016" width="16.7109375" style="114" customWidth="1"/>
    <col min="11017" max="11017" width="17.28515625" style="114" customWidth="1"/>
    <col min="11018" max="11051" width="9.7109375" style="114" customWidth="1"/>
    <col min="11052" max="11054" width="10.85546875" style="114" customWidth="1"/>
    <col min="11055" max="11062" width="12" style="114" customWidth="1"/>
    <col min="11063" max="11068" width="0" style="114" hidden="1" customWidth="1"/>
    <col min="11069" max="11098" width="12" style="114" customWidth="1"/>
    <col min="11099" max="11099" width="10.85546875" style="114" customWidth="1"/>
    <col min="11100" max="11264" width="11.42578125" style="114"/>
    <col min="11265" max="11265" width="22.42578125" style="114" customWidth="1"/>
    <col min="11266" max="11266" width="30.42578125" style="114" customWidth="1"/>
    <col min="11267" max="11267" width="15.42578125" style="114" customWidth="1"/>
    <col min="11268" max="11269" width="15.7109375" style="114" customWidth="1"/>
    <col min="11270" max="11270" width="18.140625" style="114" customWidth="1"/>
    <col min="11271" max="11271" width="15.7109375" style="114" customWidth="1"/>
    <col min="11272" max="11272" width="16.7109375" style="114" customWidth="1"/>
    <col min="11273" max="11273" width="17.28515625" style="114" customWidth="1"/>
    <col min="11274" max="11307" width="9.7109375" style="114" customWidth="1"/>
    <col min="11308" max="11310" width="10.85546875" style="114" customWidth="1"/>
    <col min="11311" max="11318" width="12" style="114" customWidth="1"/>
    <col min="11319" max="11324" width="0" style="114" hidden="1" customWidth="1"/>
    <col min="11325" max="11354" width="12" style="114" customWidth="1"/>
    <col min="11355" max="11355" width="10.85546875" style="114" customWidth="1"/>
    <col min="11356" max="11520" width="11.42578125" style="114"/>
    <col min="11521" max="11521" width="22.42578125" style="114" customWidth="1"/>
    <col min="11522" max="11522" width="30.42578125" style="114" customWidth="1"/>
    <col min="11523" max="11523" width="15.42578125" style="114" customWidth="1"/>
    <col min="11524" max="11525" width="15.7109375" style="114" customWidth="1"/>
    <col min="11526" max="11526" width="18.140625" style="114" customWidth="1"/>
    <col min="11527" max="11527" width="15.7109375" style="114" customWidth="1"/>
    <col min="11528" max="11528" width="16.7109375" style="114" customWidth="1"/>
    <col min="11529" max="11529" width="17.28515625" style="114" customWidth="1"/>
    <col min="11530" max="11563" width="9.7109375" style="114" customWidth="1"/>
    <col min="11564" max="11566" width="10.85546875" style="114" customWidth="1"/>
    <col min="11567" max="11574" width="12" style="114" customWidth="1"/>
    <col min="11575" max="11580" width="0" style="114" hidden="1" customWidth="1"/>
    <col min="11581" max="11610" width="12" style="114" customWidth="1"/>
    <col min="11611" max="11611" width="10.85546875" style="114" customWidth="1"/>
    <col min="11612" max="11776" width="11.42578125" style="114"/>
    <col min="11777" max="11777" width="22.42578125" style="114" customWidth="1"/>
    <col min="11778" max="11778" width="30.42578125" style="114" customWidth="1"/>
    <col min="11779" max="11779" width="15.42578125" style="114" customWidth="1"/>
    <col min="11780" max="11781" width="15.7109375" style="114" customWidth="1"/>
    <col min="11782" max="11782" width="18.140625" style="114" customWidth="1"/>
    <col min="11783" max="11783" width="15.7109375" style="114" customWidth="1"/>
    <col min="11784" max="11784" width="16.7109375" style="114" customWidth="1"/>
    <col min="11785" max="11785" width="17.28515625" style="114" customWidth="1"/>
    <col min="11786" max="11819" width="9.7109375" style="114" customWidth="1"/>
    <col min="11820" max="11822" width="10.85546875" style="114" customWidth="1"/>
    <col min="11823" max="11830" width="12" style="114" customWidth="1"/>
    <col min="11831" max="11836" width="0" style="114" hidden="1" customWidth="1"/>
    <col min="11837" max="11866" width="12" style="114" customWidth="1"/>
    <col min="11867" max="11867" width="10.85546875" style="114" customWidth="1"/>
    <col min="11868" max="12032" width="11.42578125" style="114"/>
    <col min="12033" max="12033" width="22.42578125" style="114" customWidth="1"/>
    <col min="12034" max="12034" width="30.42578125" style="114" customWidth="1"/>
    <col min="12035" max="12035" width="15.42578125" style="114" customWidth="1"/>
    <col min="12036" max="12037" width="15.7109375" style="114" customWidth="1"/>
    <col min="12038" max="12038" width="18.140625" style="114" customWidth="1"/>
    <col min="12039" max="12039" width="15.7109375" style="114" customWidth="1"/>
    <col min="12040" max="12040" width="16.7109375" style="114" customWidth="1"/>
    <col min="12041" max="12041" width="17.28515625" style="114" customWidth="1"/>
    <col min="12042" max="12075" width="9.7109375" style="114" customWidth="1"/>
    <col min="12076" max="12078" width="10.85546875" style="114" customWidth="1"/>
    <col min="12079" max="12086" width="12" style="114" customWidth="1"/>
    <col min="12087" max="12092" width="0" style="114" hidden="1" customWidth="1"/>
    <col min="12093" max="12122" width="12" style="114" customWidth="1"/>
    <col min="12123" max="12123" width="10.85546875" style="114" customWidth="1"/>
    <col min="12124" max="12288" width="11.42578125" style="114"/>
    <col min="12289" max="12289" width="22.42578125" style="114" customWidth="1"/>
    <col min="12290" max="12290" width="30.42578125" style="114" customWidth="1"/>
    <col min="12291" max="12291" width="15.42578125" style="114" customWidth="1"/>
    <col min="12292" max="12293" width="15.7109375" style="114" customWidth="1"/>
    <col min="12294" max="12294" width="18.140625" style="114" customWidth="1"/>
    <col min="12295" max="12295" width="15.7109375" style="114" customWidth="1"/>
    <col min="12296" max="12296" width="16.7109375" style="114" customWidth="1"/>
    <col min="12297" max="12297" width="17.28515625" style="114" customWidth="1"/>
    <col min="12298" max="12331" width="9.7109375" style="114" customWidth="1"/>
    <col min="12332" max="12334" width="10.85546875" style="114" customWidth="1"/>
    <col min="12335" max="12342" width="12" style="114" customWidth="1"/>
    <col min="12343" max="12348" width="0" style="114" hidden="1" customWidth="1"/>
    <col min="12349" max="12378" width="12" style="114" customWidth="1"/>
    <col min="12379" max="12379" width="10.85546875" style="114" customWidth="1"/>
    <col min="12380" max="12544" width="11.42578125" style="114"/>
    <col min="12545" max="12545" width="22.42578125" style="114" customWidth="1"/>
    <col min="12546" max="12546" width="30.42578125" style="114" customWidth="1"/>
    <col min="12547" max="12547" width="15.42578125" style="114" customWidth="1"/>
    <col min="12548" max="12549" width="15.7109375" style="114" customWidth="1"/>
    <col min="12550" max="12550" width="18.140625" style="114" customWidth="1"/>
    <col min="12551" max="12551" width="15.7109375" style="114" customWidth="1"/>
    <col min="12552" max="12552" width="16.7109375" style="114" customWidth="1"/>
    <col min="12553" max="12553" width="17.28515625" style="114" customWidth="1"/>
    <col min="12554" max="12587" width="9.7109375" style="114" customWidth="1"/>
    <col min="12588" max="12590" width="10.85546875" style="114" customWidth="1"/>
    <col min="12591" max="12598" width="12" style="114" customWidth="1"/>
    <col min="12599" max="12604" width="0" style="114" hidden="1" customWidth="1"/>
    <col min="12605" max="12634" width="12" style="114" customWidth="1"/>
    <col min="12635" max="12635" width="10.85546875" style="114" customWidth="1"/>
    <col min="12636" max="12800" width="11.42578125" style="114"/>
    <col min="12801" max="12801" width="22.42578125" style="114" customWidth="1"/>
    <col min="12802" max="12802" width="30.42578125" style="114" customWidth="1"/>
    <col min="12803" max="12803" width="15.42578125" style="114" customWidth="1"/>
    <col min="12804" max="12805" width="15.7109375" style="114" customWidth="1"/>
    <col min="12806" max="12806" width="18.140625" style="114" customWidth="1"/>
    <col min="12807" max="12807" width="15.7109375" style="114" customWidth="1"/>
    <col min="12808" max="12808" width="16.7109375" style="114" customWidth="1"/>
    <col min="12809" max="12809" width="17.28515625" style="114" customWidth="1"/>
    <col min="12810" max="12843" width="9.7109375" style="114" customWidth="1"/>
    <col min="12844" max="12846" width="10.85546875" style="114" customWidth="1"/>
    <col min="12847" max="12854" width="12" style="114" customWidth="1"/>
    <col min="12855" max="12860" width="0" style="114" hidden="1" customWidth="1"/>
    <col min="12861" max="12890" width="12" style="114" customWidth="1"/>
    <col min="12891" max="12891" width="10.85546875" style="114" customWidth="1"/>
    <col min="12892" max="13056" width="11.42578125" style="114"/>
    <col min="13057" max="13057" width="22.42578125" style="114" customWidth="1"/>
    <col min="13058" max="13058" width="30.42578125" style="114" customWidth="1"/>
    <col min="13059" max="13059" width="15.42578125" style="114" customWidth="1"/>
    <col min="13060" max="13061" width="15.7109375" style="114" customWidth="1"/>
    <col min="13062" max="13062" width="18.140625" style="114" customWidth="1"/>
    <col min="13063" max="13063" width="15.7109375" style="114" customWidth="1"/>
    <col min="13064" max="13064" width="16.7109375" style="114" customWidth="1"/>
    <col min="13065" max="13065" width="17.28515625" style="114" customWidth="1"/>
    <col min="13066" max="13099" width="9.7109375" style="114" customWidth="1"/>
    <col min="13100" max="13102" width="10.85546875" style="114" customWidth="1"/>
    <col min="13103" max="13110" width="12" style="114" customWidth="1"/>
    <col min="13111" max="13116" width="0" style="114" hidden="1" customWidth="1"/>
    <col min="13117" max="13146" width="12" style="114" customWidth="1"/>
    <col min="13147" max="13147" width="10.85546875" style="114" customWidth="1"/>
    <col min="13148" max="13312" width="11.42578125" style="114"/>
    <col min="13313" max="13313" width="22.42578125" style="114" customWidth="1"/>
    <col min="13314" max="13314" width="30.42578125" style="114" customWidth="1"/>
    <col min="13315" max="13315" width="15.42578125" style="114" customWidth="1"/>
    <col min="13316" max="13317" width="15.7109375" style="114" customWidth="1"/>
    <col min="13318" max="13318" width="18.140625" style="114" customWidth="1"/>
    <col min="13319" max="13319" width="15.7109375" style="114" customWidth="1"/>
    <col min="13320" max="13320" width="16.7109375" style="114" customWidth="1"/>
    <col min="13321" max="13321" width="17.28515625" style="114" customWidth="1"/>
    <col min="13322" max="13355" width="9.7109375" style="114" customWidth="1"/>
    <col min="13356" max="13358" width="10.85546875" style="114" customWidth="1"/>
    <col min="13359" max="13366" width="12" style="114" customWidth="1"/>
    <col min="13367" max="13372" width="0" style="114" hidden="1" customWidth="1"/>
    <col min="13373" max="13402" width="12" style="114" customWidth="1"/>
    <col min="13403" max="13403" width="10.85546875" style="114" customWidth="1"/>
    <col min="13404" max="13568" width="11.42578125" style="114"/>
    <col min="13569" max="13569" width="22.42578125" style="114" customWidth="1"/>
    <col min="13570" max="13570" width="30.42578125" style="114" customWidth="1"/>
    <col min="13571" max="13571" width="15.42578125" style="114" customWidth="1"/>
    <col min="13572" max="13573" width="15.7109375" style="114" customWidth="1"/>
    <col min="13574" max="13574" width="18.140625" style="114" customWidth="1"/>
    <col min="13575" max="13575" width="15.7109375" style="114" customWidth="1"/>
    <col min="13576" max="13576" width="16.7109375" style="114" customWidth="1"/>
    <col min="13577" max="13577" width="17.28515625" style="114" customWidth="1"/>
    <col min="13578" max="13611" width="9.7109375" style="114" customWidth="1"/>
    <col min="13612" max="13614" width="10.85546875" style="114" customWidth="1"/>
    <col min="13615" max="13622" width="12" style="114" customWidth="1"/>
    <col min="13623" max="13628" width="0" style="114" hidden="1" customWidth="1"/>
    <col min="13629" max="13658" width="12" style="114" customWidth="1"/>
    <col min="13659" max="13659" width="10.85546875" style="114" customWidth="1"/>
    <col min="13660" max="13824" width="11.42578125" style="114"/>
    <col min="13825" max="13825" width="22.42578125" style="114" customWidth="1"/>
    <col min="13826" max="13826" width="30.42578125" style="114" customWidth="1"/>
    <col min="13827" max="13827" width="15.42578125" style="114" customWidth="1"/>
    <col min="13828" max="13829" width="15.7109375" style="114" customWidth="1"/>
    <col min="13830" max="13830" width="18.140625" style="114" customWidth="1"/>
    <col min="13831" max="13831" width="15.7109375" style="114" customWidth="1"/>
    <col min="13832" max="13832" width="16.7109375" style="114" customWidth="1"/>
    <col min="13833" max="13833" width="17.28515625" style="114" customWidth="1"/>
    <col min="13834" max="13867" width="9.7109375" style="114" customWidth="1"/>
    <col min="13868" max="13870" width="10.85546875" style="114" customWidth="1"/>
    <col min="13871" max="13878" width="12" style="114" customWidth="1"/>
    <col min="13879" max="13884" width="0" style="114" hidden="1" customWidth="1"/>
    <col min="13885" max="13914" width="12" style="114" customWidth="1"/>
    <col min="13915" max="13915" width="10.85546875" style="114" customWidth="1"/>
    <col min="13916" max="14080" width="11.42578125" style="114"/>
    <col min="14081" max="14081" width="22.42578125" style="114" customWidth="1"/>
    <col min="14082" max="14082" width="30.42578125" style="114" customWidth="1"/>
    <col min="14083" max="14083" width="15.42578125" style="114" customWidth="1"/>
    <col min="14084" max="14085" width="15.7109375" style="114" customWidth="1"/>
    <col min="14086" max="14086" width="18.140625" style="114" customWidth="1"/>
    <col min="14087" max="14087" width="15.7109375" style="114" customWidth="1"/>
    <col min="14088" max="14088" width="16.7109375" style="114" customWidth="1"/>
    <col min="14089" max="14089" width="17.28515625" style="114" customWidth="1"/>
    <col min="14090" max="14123" width="9.7109375" style="114" customWidth="1"/>
    <col min="14124" max="14126" width="10.85546875" style="114" customWidth="1"/>
    <col min="14127" max="14134" width="12" style="114" customWidth="1"/>
    <col min="14135" max="14140" width="0" style="114" hidden="1" customWidth="1"/>
    <col min="14141" max="14170" width="12" style="114" customWidth="1"/>
    <col min="14171" max="14171" width="10.85546875" style="114" customWidth="1"/>
    <col min="14172" max="14336" width="11.42578125" style="114"/>
    <col min="14337" max="14337" width="22.42578125" style="114" customWidth="1"/>
    <col min="14338" max="14338" width="30.42578125" style="114" customWidth="1"/>
    <col min="14339" max="14339" width="15.42578125" style="114" customWidth="1"/>
    <col min="14340" max="14341" width="15.7109375" style="114" customWidth="1"/>
    <col min="14342" max="14342" width="18.140625" style="114" customWidth="1"/>
    <col min="14343" max="14343" width="15.7109375" style="114" customWidth="1"/>
    <col min="14344" max="14344" width="16.7109375" style="114" customWidth="1"/>
    <col min="14345" max="14345" width="17.28515625" style="114" customWidth="1"/>
    <col min="14346" max="14379" width="9.7109375" style="114" customWidth="1"/>
    <col min="14380" max="14382" width="10.85546875" style="114" customWidth="1"/>
    <col min="14383" max="14390" width="12" style="114" customWidth="1"/>
    <col min="14391" max="14396" width="0" style="114" hidden="1" customWidth="1"/>
    <col min="14397" max="14426" width="12" style="114" customWidth="1"/>
    <col min="14427" max="14427" width="10.85546875" style="114" customWidth="1"/>
    <col min="14428" max="14592" width="11.42578125" style="114"/>
    <col min="14593" max="14593" width="22.42578125" style="114" customWidth="1"/>
    <col min="14594" max="14594" width="30.42578125" style="114" customWidth="1"/>
    <col min="14595" max="14595" width="15.42578125" style="114" customWidth="1"/>
    <col min="14596" max="14597" width="15.7109375" style="114" customWidth="1"/>
    <col min="14598" max="14598" width="18.140625" style="114" customWidth="1"/>
    <col min="14599" max="14599" width="15.7109375" style="114" customWidth="1"/>
    <col min="14600" max="14600" width="16.7109375" style="114" customWidth="1"/>
    <col min="14601" max="14601" width="17.28515625" style="114" customWidth="1"/>
    <col min="14602" max="14635" width="9.7109375" style="114" customWidth="1"/>
    <col min="14636" max="14638" width="10.85546875" style="114" customWidth="1"/>
    <col min="14639" max="14646" width="12" style="114" customWidth="1"/>
    <col min="14647" max="14652" width="0" style="114" hidden="1" customWidth="1"/>
    <col min="14653" max="14682" width="12" style="114" customWidth="1"/>
    <col min="14683" max="14683" width="10.85546875" style="114" customWidth="1"/>
    <col min="14684" max="14848" width="11.42578125" style="114"/>
    <col min="14849" max="14849" width="22.42578125" style="114" customWidth="1"/>
    <col min="14850" max="14850" width="30.42578125" style="114" customWidth="1"/>
    <col min="14851" max="14851" width="15.42578125" style="114" customWidth="1"/>
    <col min="14852" max="14853" width="15.7109375" style="114" customWidth="1"/>
    <col min="14854" max="14854" width="18.140625" style="114" customWidth="1"/>
    <col min="14855" max="14855" width="15.7109375" style="114" customWidth="1"/>
    <col min="14856" max="14856" width="16.7109375" style="114" customWidth="1"/>
    <col min="14857" max="14857" width="17.28515625" style="114" customWidth="1"/>
    <col min="14858" max="14891" width="9.7109375" style="114" customWidth="1"/>
    <col min="14892" max="14894" width="10.85546875" style="114" customWidth="1"/>
    <col min="14895" max="14902" width="12" style="114" customWidth="1"/>
    <col min="14903" max="14908" width="0" style="114" hidden="1" customWidth="1"/>
    <col min="14909" max="14938" width="12" style="114" customWidth="1"/>
    <col min="14939" max="14939" width="10.85546875" style="114" customWidth="1"/>
    <col min="14940" max="15104" width="11.42578125" style="114"/>
    <col min="15105" max="15105" width="22.42578125" style="114" customWidth="1"/>
    <col min="15106" max="15106" width="30.42578125" style="114" customWidth="1"/>
    <col min="15107" max="15107" width="15.42578125" style="114" customWidth="1"/>
    <col min="15108" max="15109" width="15.7109375" style="114" customWidth="1"/>
    <col min="15110" max="15110" width="18.140625" style="114" customWidth="1"/>
    <col min="15111" max="15111" width="15.7109375" style="114" customWidth="1"/>
    <col min="15112" max="15112" width="16.7109375" style="114" customWidth="1"/>
    <col min="15113" max="15113" width="17.28515625" style="114" customWidth="1"/>
    <col min="15114" max="15147" width="9.7109375" style="114" customWidth="1"/>
    <col min="15148" max="15150" width="10.85546875" style="114" customWidth="1"/>
    <col min="15151" max="15158" width="12" style="114" customWidth="1"/>
    <col min="15159" max="15164" width="0" style="114" hidden="1" customWidth="1"/>
    <col min="15165" max="15194" width="12" style="114" customWidth="1"/>
    <col min="15195" max="15195" width="10.85546875" style="114" customWidth="1"/>
    <col min="15196" max="15360" width="11.42578125" style="114"/>
    <col min="15361" max="15361" width="22.42578125" style="114" customWidth="1"/>
    <col min="15362" max="15362" width="30.42578125" style="114" customWidth="1"/>
    <col min="15363" max="15363" width="15.42578125" style="114" customWidth="1"/>
    <col min="15364" max="15365" width="15.7109375" style="114" customWidth="1"/>
    <col min="15366" max="15366" width="18.140625" style="114" customWidth="1"/>
    <col min="15367" max="15367" width="15.7109375" style="114" customWidth="1"/>
    <col min="15368" max="15368" width="16.7109375" style="114" customWidth="1"/>
    <col min="15369" max="15369" width="17.28515625" style="114" customWidth="1"/>
    <col min="15370" max="15403" width="9.7109375" style="114" customWidth="1"/>
    <col min="15404" max="15406" width="10.85546875" style="114" customWidth="1"/>
    <col min="15407" max="15414" width="12" style="114" customWidth="1"/>
    <col min="15415" max="15420" width="0" style="114" hidden="1" customWidth="1"/>
    <col min="15421" max="15450" width="12" style="114" customWidth="1"/>
    <col min="15451" max="15451" width="10.85546875" style="114" customWidth="1"/>
    <col min="15452" max="15616" width="11.42578125" style="114"/>
    <col min="15617" max="15617" width="22.42578125" style="114" customWidth="1"/>
    <col min="15618" max="15618" width="30.42578125" style="114" customWidth="1"/>
    <col min="15619" max="15619" width="15.42578125" style="114" customWidth="1"/>
    <col min="15620" max="15621" width="15.7109375" style="114" customWidth="1"/>
    <col min="15622" max="15622" width="18.140625" style="114" customWidth="1"/>
    <col min="15623" max="15623" width="15.7109375" style="114" customWidth="1"/>
    <col min="15624" max="15624" width="16.7109375" style="114" customWidth="1"/>
    <col min="15625" max="15625" width="17.28515625" style="114" customWidth="1"/>
    <col min="15626" max="15659" width="9.7109375" style="114" customWidth="1"/>
    <col min="15660" max="15662" width="10.85546875" style="114" customWidth="1"/>
    <col min="15663" max="15670" width="12" style="114" customWidth="1"/>
    <col min="15671" max="15676" width="0" style="114" hidden="1" customWidth="1"/>
    <col min="15677" max="15706" width="12" style="114" customWidth="1"/>
    <col min="15707" max="15707" width="10.85546875" style="114" customWidth="1"/>
    <col min="15708" max="15872" width="11.42578125" style="114"/>
    <col min="15873" max="15873" width="22.42578125" style="114" customWidth="1"/>
    <col min="15874" max="15874" width="30.42578125" style="114" customWidth="1"/>
    <col min="15875" max="15875" width="15.42578125" style="114" customWidth="1"/>
    <col min="15876" max="15877" width="15.7109375" style="114" customWidth="1"/>
    <col min="15878" max="15878" width="18.140625" style="114" customWidth="1"/>
    <col min="15879" max="15879" width="15.7109375" style="114" customWidth="1"/>
    <col min="15880" max="15880" width="16.7109375" style="114" customWidth="1"/>
    <col min="15881" max="15881" width="17.28515625" style="114" customWidth="1"/>
    <col min="15882" max="15915" width="9.7109375" style="114" customWidth="1"/>
    <col min="15916" max="15918" width="10.85546875" style="114" customWidth="1"/>
    <col min="15919" max="15926" width="12" style="114" customWidth="1"/>
    <col min="15927" max="15932" width="0" style="114" hidden="1" customWidth="1"/>
    <col min="15933" max="15962" width="12" style="114" customWidth="1"/>
    <col min="15963" max="15963" width="10.85546875" style="114" customWidth="1"/>
    <col min="15964" max="16128" width="11.42578125" style="114"/>
    <col min="16129" max="16129" width="22.42578125" style="114" customWidth="1"/>
    <col min="16130" max="16130" width="30.42578125" style="114" customWidth="1"/>
    <col min="16131" max="16131" width="15.42578125" style="114" customWidth="1"/>
    <col min="16132" max="16133" width="15.7109375" style="114" customWidth="1"/>
    <col min="16134" max="16134" width="18.140625" style="114" customWidth="1"/>
    <col min="16135" max="16135" width="15.7109375" style="114" customWidth="1"/>
    <col min="16136" max="16136" width="16.7109375" style="114" customWidth="1"/>
    <col min="16137" max="16137" width="17.28515625" style="114" customWidth="1"/>
    <col min="16138" max="16171" width="9.7109375" style="114" customWidth="1"/>
    <col min="16172" max="16174" width="10.85546875" style="114" customWidth="1"/>
    <col min="16175" max="16182" width="12" style="114" customWidth="1"/>
    <col min="16183" max="16188" width="0" style="114" hidden="1" customWidth="1"/>
    <col min="16189" max="16218" width="12" style="114" customWidth="1"/>
    <col min="16219" max="16219" width="10.85546875" style="114" customWidth="1"/>
    <col min="16220" max="16384" width="11.42578125" style="114"/>
  </cols>
  <sheetData>
    <row r="1" spans="1:85" s="2" customFormat="1" ht="12.75" customHeight="1" x14ac:dyDescent="0.2">
      <c r="A1" s="128" t="s">
        <v>0</v>
      </c>
      <c r="B1" s="129"/>
      <c r="C1" s="129"/>
      <c r="D1" s="129"/>
      <c r="E1" s="129"/>
      <c r="F1" s="129"/>
      <c r="G1" s="129"/>
      <c r="H1" s="129"/>
      <c r="I1" s="129"/>
      <c r="J1" s="129"/>
      <c r="K1" s="129"/>
    </row>
    <row r="2" spans="1:85" s="2" customFormat="1" ht="12.75" customHeight="1" x14ac:dyDescent="0.2">
      <c r="A2" s="128" t="str">
        <f>CONCATENATE("COMUNA: ",[1]NOMBRE!B2," - ","( ",[1]NOMBRE!C2,[1]NOMBRE!D2,[1]NOMBRE!E2,[1]NOMBRE!F2,[1]NOMBRE!G2," )")</f>
        <v>COMUNA: Linares - ( 07401 )</v>
      </c>
      <c r="B2" s="129"/>
      <c r="C2" s="129"/>
      <c r="D2" s="129"/>
      <c r="E2" s="129"/>
      <c r="F2" s="129"/>
      <c r="G2" s="129"/>
      <c r="H2" s="129"/>
      <c r="I2" s="129"/>
      <c r="J2" s="129"/>
      <c r="K2" s="129"/>
    </row>
    <row r="3" spans="1:85" s="2" customFormat="1" ht="12.75" customHeight="1" x14ac:dyDescent="0.2">
      <c r="A3" s="128" t="str">
        <f>CONCATENATE("ESTABLECIMIENTO/ESTRATEGIA: ",[1]NOMBRE!B3," - ","( ",[1]NOMBRE!C3,[1]NOMBRE!D3,[1]NOMBRE!E3,[1]NOMBRE!F3,[1]NOMBRE!G3,[1]NOMBRE!H3," )")</f>
        <v>ESTABLECIMIENTO/ESTRATEGIA: Hospital Presidente Carlos Ibáñez del Campo - ( 116108 )</v>
      </c>
      <c r="B3" s="129"/>
      <c r="C3" s="129"/>
      <c r="D3" s="129"/>
      <c r="E3" s="129"/>
      <c r="F3" s="129"/>
      <c r="G3" s="129"/>
      <c r="H3" s="129"/>
      <c r="I3" s="129"/>
      <c r="J3" s="129"/>
      <c r="K3" s="129"/>
    </row>
    <row r="4" spans="1:85" s="2" customFormat="1" ht="12.75" customHeight="1" x14ac:dyDescent="0.2">
      <c r="A4" s="128" t="str">
        <f>CONCATENATE("MES: ",[1]NOMBRE!B6," - ","( ",[1]NOMBRE!C6,[1]NOMBRE!D6," )")</f>
        <v>MES: MARZO - ( 03 )</v>
      </c>
      <c r="B4" s="129"/>
      <c r="C4" s="129"/>
      <c r="D4" s="129"/>
      <c r="E4" s="129"/>
      <c r="F4" s="129"/>
      <c r="G4" s="129"/>
      <c r="H4" s="129"/>
      <c r="I4" s="129"/>
      <c r="J4" s="129"/>
      <c r="K4" s="129"/>
    </row>
    <row r="5" spans="1:85" s="2" customFormat="1" ht="12.75" customHeight="1" x14ac:dyDescent="0.2">
      <c r="A5" s="128" t="str">
        <f>CONCATENATE("AÑO: ",[1]NOMBRE!B7)</f>
        <v>AÑO: 2017</v>
      </c>
      <c r="B5" s="129"/>
      <c r="C5" s="129"/>
      <c r="D5" s="129"/>
      <c r="E5" s="129"/>
      <c r="F5" s="129"/>
      <c r="G5" s="129"/>
      <c r="H5" s="129"/>
      <c r="I5" s="129"/>
      <c r="J5" s="129"/>
      <c r="K5" s="129"/>
    </row>
    <row r="6" spans="1:85" s="6" customFormat="1" ht="39.75" customHeight="1" x14ac:dyDescent="0.2">
      <c r="A6" s="131"/>
      <c r="B6" s="131"/>
      <c r="C6" s="132" t="s">
        <v>1</v>
      </c>
      <c r="D6" s="131"/>
      <c r="E6" s="131"/>
      <c r="F6" s="131"/>
      <c r="G6" s="131"/>
      <c r="H6" s="3"/>
      <c r="I6" s="4"/>
      <c r="J6" s="5"/>
      <c r="K6" s="5"/>
      <c r="L6" s="5"/>
      <c r="M6" s="5"/>
      <c r="N6" s="5"/>
      <c r="O6" s="5"/>
    </row>
    <row r="7" spans="1:85" s="6" customFormat="1" ht="30" customHeight="1" x14ac:dyDescent="0.2">
      <c r="A7" s="122"/>
      <c r="B7" s="122"/>
      <c r="C7" s="122"/>
      <c r="D7" s="122"/>
      <c r="E7" s="122"/>
      <c r="F7" s="122"/>
      <c r="G7" s="122"/>
      <c r="H7" s="3"/>
      <c r="I7" s="4"/>
      <c r="J7" s="5"/>
      <c r="K7" s="5"/>
      <c r="L7" s="5"/>
      <c r="M7" s="5"/>
      <c r="N7" s="5"/>
      <c r="O7" s="5"/>
    </row>
    <row r="8" spans="1:85" s="17" customFormat="1" ht="73.5" customHeight="1" x14ac:dyDescent="0.2">
      <c r="A8" s="7" t="s">
        <v>2</v>
      </c>
      <c r="B8" s="8"/>
      <c r="C8" s="9"/>
      <c r="D8" s="8"/>
      <c r="E8" s="10"/>
      <c r="F8" s="10"/>
      <c r="G8" s="11"/>
      <c r="H8" s="10"/>
      <c r="I8" s="12"/>
      <c r="J8" s="5"/>
      <c r="K8" s="5"/>
      <c r="L8" s="5"/>
      <c r="M8" s="5"/>
      <c r="N8" s="5"/>
      <c r="O8" s="5"/>
      <c r="P8" s="5"/>
      <c r="Q8" s="6"/>
      <c r="R8" s="6"/>
      <c r="S8" s="6"/>
      <c r="T8" s="6"/>
      <c r="U8" s="6"/>
      <c r="V8" s="6"/>
    </row>
    <row r="9" spans="1:85" s="17" customFormat="1" ht="52.5" customHeight="1" x14ac:dyDescent="0.15">
      <c r="A9" s="410" t="s">
        <v>3</v>
      </c>
      <c r="B9" s="416"/>
      <c r="C9" s="123" t="s">
        <v>4</v>
      </c>
      <c r="D9" s="13" t="s">
        <v>5</v>
      </c>
      <c r="E9" s="14" t="s">
        <v>6</v>
      </c>
      <c r="F9" s="14" t="s">
        <v>7</v>
      </c>
      <c r="G9" s="133" t="s">
        <v>98</v>
      </c>
      <c r="H9" s="117" t="s">
        <v>8</v>
      </c>
      <c r="I9" s="118" t="s">
        <v>9</v>
      </c>
      <c r="J9" s="134" t="s">
        <v>10</v>
      </c>
      <c r="K9" s="16" t="s">
        <v>34</v>
      </c>
      <c r="L9" s="25"/>
      <c r="M9" s="25"/>
      <c r="N9" s="25"/>
      <c r="O9" s="25"/>
      <c r="P9" s="25"/>
      <c r="Q9" s="25"/>
      <c r="BC9" s="34"/>
      <c r="BD9" s="34"/>
      <c r="BE9" s="34"/>
      <c r="BF9" s="36"/>
      <c r="BG9" s="36"/>
      <c r="BH9" s="36"/>
    </row>
    <row r="10" spans="1:85" s="17" customFormat="1" ht="15" customHeight="1" x14ac:dyDescent="0.15">
      <c r="A10" s="424" t="s">
        <v>35</v>
      </c>
      <c r="B10" s="425"/>
      <c r="C10" s="135">
        <f t="shared" ref="C10:C34" si="0">SUM(D10:F10)</f>
        <v>0</v>
      </c>
      <c r="D10" s="19"/>
      <c r="E10" s="20"/>
      <c r="F10" s="136"/>
      <c r="G10" s="137"/>
      <c r="H10" s="21"/>
      <c r="I10" s="22"/>
      <c r="J10" s="23"/>
      <c r="K10" s="23"/>
      <c r="L10" s="25"/>
      <c r="M10" s="25"/>
      <c r="N10" s="25"/>
      <c r="O10" s="25"/>
      <c r="P10" s="25"/>
      <c r="Q10" s="25"/>
      <c r="BC10" s="34"/>
      <c r="BD10" s="34"/>
      <c r="BE10" s="34"/>
      <c r="BF10" s="36"/>
      <c r="BG10" s="36"/>
      <c r="BH10" s="36"/>
      <c r="CA10" s="17" t="str">
        <f t="shared" ref="CA10:CA21" si="1">IF(SUM(H10:I10)&lt;&gt;C10,"El nº de visitas de primer contacto más la suma de vdi seguimiento deben ser coincidentes con el total","")</f>
        <v/>
      </c>
      <c r="CG10" s="17">
        <f t="shared" ref="CG10:CG21" si="2">IF(SUM(H10:I10)&lt;&gt;C10,1,0)</f>
        <v>0</v>
      </c>
    </row>
    <row r="11" spans="1:85" s="17" customFormat="1" ht="15" customHeight="1" x14ac:dyDescent="0.15">
      <c r="A11" s="422" t="s">
        <v>36</v>
      </c>
      <c r="B11" s="423"/>
      <c r="C11" s="135">
        <f t="shared" si="0"/>
        <v>0</v>
      </c>
      <c r="D11" s="26"/>
      <c r="E11" s="27"/>
      <c r="F11" s="27"/>
      <c r="G11" s="139"/>
      <c r="H11" s="29"/>
      <c r="I11" s="30"/>
      <c r="J11" s="31"/>
      <c r="K11" s="31"/>
      <c r="L11" s="25"/>
      <c r="M11" s="25"/>
      <c r="N11" s="25"/>
      <c r="O11" s="25"/>
      <c r="P11" s="25"/>
      <c r="Q11" s="25"/>
      <c r="BC11" s="34"/>
      <c r="BD11" s="34"/>
      <c r="BE11" s="34"/>
      <c r="BF11" s="36"/>
      <c r="BG11" s="36"/>
      <c r="BH11" s="36"/>
      <c r="CA11" s="17" t="str">
        <f t="shared" si="1"/>
        <v/>
      </c>
      <c r="CG11" s="17">
        <f t="shared" si="2"/>
        <v>0</v>
      </c>
    </row>
    <row r="12" spans="1:85" s="17" customFormat="1" ht="15" customHeight="1" x14ac:dyDescent="0.15">
      <c r="A12" s="422" t="s">
        <v>37</v>
      </c>
      <c r="B12" s="423"/>
      <c r="C12" s="135">
        <f t="shared" si="0"/>
        <v>0</v>
      </c>
      <c r="D12" s="26"/>
      <c r="E12" s="27"/>
      <c r="F12" s="27"/>
      <c r="G12" s="139"/>
      <c r="H12" s="29"/>
      <c r="I12" s="30"/>
      <c r="J12" s="31"/>
      <c r="K12" s="31"/>
      <c r="L12" s="25"/>
      <c r="M12" s="25"/>
      <c r="N12" s="25"/>
      <c r="O12" s="25"/>
      <c r="P12" s="25"/>
      <c r="Q12" s="25"/>
      <c r="BC12" s="34"/>
      <c r="BD12" s="34"/>
      <c r="BE12" s="34"/>
      <c r="BF12" s="36"/>
      <c r="BG12" s="36"/>
      <c r="BH12" s="36"/>
      <c r="CA12" s="17" t="str">
        <f t="shared" si="1"/>
        <v/>
      </c>
      <c r="CG12" s="17">
        <f t="shared" si="2"/>
        <v>0</v>
      </c>
    </row>
    <row r="13" spans="1:85" s="17" customFormat="1" ht="24.75" customHeight="1" x14ac:dyDescent="0.15">
      <c r="A13" s="422" t="s">
        <v>38</v>
      </c>
      <c r="B13" s="423"/>
      <c r="C13" s="135">
        <f t="shared" si="0"/>
        <v>0</v>
      </c>
      <c r="D13" s="26"/>
      <c r="E13" s="27"/>
      <c r="F13" s="27"/>
      <c r="G13" s="139"/>
      <c r="H13" s="29"/>
      <c r="I13" s="30"/>
      <c r="J13" s="31"/>
      <c r="K13" s="31"/>
      <c r="L13" s="25"/>
      <c r="M13" s="25"/>
      <c r="N13" s="25"/>
      <c r="O13" s="25"/>
      <c r="P13" s="25"/>
      <c r="Q13" s="25"/>
      <c r="BC13" s="34"/>
      <c r="BD13" s="34"/>
      <c r="BE13" s="34"/>
      <c r="BF13" s="36"/>
      <c r="BG13" s="36"/>
      <c r="BH13" s="36"/>
      <c r="CA13" s="17" t="str">
        <f t="shared" si="1"/>
        <v/>
      </c>
      <c r="CG13" s="17">
        <f t="shared" si="2"/>
        <v>0</v>
      </c>
    </row>
    <row r="14" spans="1:85" s="17" customFormat="1" ht="26.25" customHeight="1" x14ac:dyDescent="0.15">
      <c r="A14" s="422" t="s">
        <v>39</v>
      </c>
      <c r="B14" s="423"/>
      <c r="C14" s="135">
        <f t="shared" si="0"/>
        <v>0</v>
      </c>
      <c r="D14" s="26"/>
      <c r="E14" s="27"/>
      <c r="F14" s="27"/>
      <c r="G14" s="139"/>
      <c r="H14" s="29"/>
      <c r="I14" s="30"/>
      <c r="J14" s="31"/>
      <c r="K14" s="31"/>
      <c r="L14" s="25"/>
      <c r="M14" s="25"/>
      <c r="N14" s="25"/>
      <c r="O14" s="25"/>
      <c r="P14" s="25"/>
      <c r="Q14" s="25"/>
      <c r="BC14" s="34"/>
      <c r="BD14" s="34"/>
      <c r="BE14" s="34"/>
      <c r="BF14" s="36"/>
      <c r="BG14" s="36"/>
      <c r="BH14" s="36"/>
      <c r="CA14" s="17" t="str">
        <f t="shared" si="1"/>
        <v/>
      </c>
      <c r="CG14" s="17">
        <f t="shared" si="2"/>
        <v>0</v>
      </c>
    </row>
    <row r="15" spans="1:85" s="17" customFormat="1" ht="18.75" customHeight="1" x14ac:dyDescent="0.15">
      <c r="A15" s="422" t="s">
        <v>40</v>
      </c>
      <c r="B15" s="423"/>
      <c r="C15" s="135">
        <f t="shared" si="0"/>
        <v>0</v>
      </c>
      <c r="D15" s="26"/>
      <c r="E15" s="27"/>
      <c r="F15" s="27"/>
      <c r="G15" s="139"/>
      <c r="H15" s="29"/>
      <c r="I15" s="30"/>
      <c r="J15" s="31"/>
      <c r="K15" s="31"/>
      <c r="L15" s="25"/>
      <c r="M15" s="25"/>
      <c r="N15" s="25"/>
      <c r="O15" s="25"/>
      <c r="P15" s="25"/>
      <c r="Q15" s="25"/>
      <c r="BC15" s="34"/>
      <c r="BD15" s="34"/>
      <c r="BE15" s="34"/>
      <c r="BF15" s="36"/>
      <c r="BG15" s="36"/>
      <c r="BH15" s="36"/>
      <c r="CA15" s="17" t="str">
        <f t="shared" si="1"/>
        <v/>
      </c>
      <c r="CG15" s="17">
        <f t="shared" si="2"/>
        <v>0</v>
      </c>
    </row>
    <row r="16" spans="1:85" s="17" customFormat="1" ht="15" customHeight="1" x14ac:dyDescent="0.15">
      <c r="A16" s="422" t="s">
        <v>41</v>
      </c>
      <c r="B16" s="423"/>
      <c r="C16" s="135">
        <f t="shared" si="0"/>
        <v>0</v>
      </c>
      <c r="D16" s="26"/>
      <c r="E16" s="27"/>
      <c r="F16" s="27"/>
      <c r="G16" s="139"/>
      <c r="H16" s="29"/>
      <c r="I16" s="30"/>
      <c r="J16" s="31"/>
      <c r="K16" s="31"/>
      <c r="L16" s="25"/>
      <c r="M16" s="25"/>
      <c r="N16" s="25"/>
      <c r="O16" s="25"/>
      <c r="P16" s="25"/>
      <c r="Q16" s="25"/>
      <c r="BC16" s="34"/>
      <c r="BD16" s="34"/>
      <c r="BE16" s="34"/>
      <c r="BF16" s="36"/>
      <c r="BG16" s="36"/>
      <c r="BH16" s="36"/>
      <c r="CA16" s="17" t="str">
        <f t="shared" si="1"/>
        <v/>
      </c>
      <c r="CG16" s="17">
        <f t="shared" si="2"/>
        <v>0</v>
      </c>
    </row>
    <row r="17" spans="1:86" s="17" customFormat="1" ht="23.25" customHeight="1" x14ac:dyDescent="0.15">
      <c r="A17" s="422" t="s">
        <v>42</v>
      </c>
      <c r="B17" s="423"/>
      <c r="C17" s="135">
        <f t="shared" si="0"/>
        <v>0</v>
      </c>
      <c r="D17" s="26"/>
      <c r="E17" s="27"/>
      <c r="F17" s="27"/>
      <c r="G17" s="139"/>
      <c r="H17" s="29"/>
      <c r="I17" s="30"/>
      <c r="J17" s="31"/>
      <c r="K17" s="31"/>
      <c r="L17" s="25"/>
      <c r="M17" s="25"/>
      <c r="N17" s="25"/>
      <c r="O17" s="25"/>
      <c r="P17" s="25"/>
      <c r="Q17" s="25"/>
      <c r="BC17" s="34"/>
      <c r="BD17" s="34"/>
      <c r="BE17" s="34"/>
      <c r="BF17" s="36"/>
      <c r="BG17" s="36"/>
      <c r="BH17" s="36"/>
      <c r="CA17" s="17" t="str">
        <f t="shared" si="1"/>
        <v/>
      </c>
      <c r="CG17" s="17">
        <f t="shared" si="2"/>
        <v>0</v>
      </c>
    </row>
    <row r="18" spans="1:86" s="17" customFormat="1" ht="15" customHeight="1" x14ac:dyDescent="0.15">
      <c r="A18" s="422" t="s">
        <v>43</v>
      </c>
      <c r="B18" s="428"/>
      <c r="C18" s="135">
        <f t="shared" si="0"/>
        <v>0</v>
      </c>
      <c r="D18" s="26"/>
      <c r="E18" s="27"/>
      <c r="F18" s="27"/>
      <c r="G18" s="139"/>
      <c r="H18" s="29"/>
      <c r="I18" s="30"/>
      <c r="J18" s="31"/>
      <c r="K18" s="32"/>
      <c r="L18" s="25"/>
      <c r="M18" s="25"/>
      <c r="N18" s="25"/>
      <c r="O18" s="25"/>
      <c r="P18" s="25"/>
      <c r="Q18" s="25"/>
      <c r="BC18" s="34"/>
      <c r="BD18" s="34"/>
      <c r="BE18" s="34"/>
      <c r="BF18" s="36"/>
      <c r="BG18" s="36"/>
      <c r="BH18" s="36"/>
      <c r="CA18" s="17" t="str">
        <f t="shared" si="1"/>
        <v/>
      </c>
      <c r="CG18" s="17">
        <f t="shared" si="2"/>
        <v>0</v>
      </c>
    </row>
    <row r="19" spans="1:86" s="17" customFormat="1" ht="15" customHeight="1" x14ac:dyDescent="0.15">
      <c r="A19" s="422" t="s">
        <v>44</v>
      </c>
      <c r="B19" s="423"/>
      <c r="C19" s="135">
        <f t="shared" si="0"/>
        <v>0</v>
      </c>
      <c r="D19" s="26"/>
      <c r="E19" s="27"/>
      <c r="F19" s="27"/>
      <c r="G19" s="139"/>
      <c r="H19" s="29"/>
      <c r="I19" s="30"/>
      <c r="J19" s="31"/>
      <c r="K19" s="32"/>
      <c r="L19" s="25"/>
      <c r="M19" s="25"/>
      <c r="N19" s="25"/>
      <c r="O19" s="25"/>
      <c r="P19" s="25"/>
      <c r="Q19" s="25"/>
      <c r="BC19" s="34"/>
      <c r="BD19" s="34"/>
      <c r="BE19" s="34"/>
      <c r="BF19" s="36"/>
      <c r="BG19" s="36"/>
      <c r="BH19" s="36"/>
      <c r="CA19" s="17" t="str">
        <f t="shared" si="1"/>
        <v/>
      </c>
      <c r="CG19" s="17">
        <f t="shared" si="2"/>
        <v>0</v>
      </c>
    </row>
    <row r="20" spans="1:86" s="17" customFormat="1" ht="23.25" customHeight="1" x14ac:dyDescent="0.15">
      <c r="A20" s="422" t="s">
        <v>45</v>
      </c>
      <c r="B20" s="423"/>
      <c r="C20" s="135">
        <f t="shared" si="0"/>
        <v>0</v>
      </c>
      <c r="D20" s="26"/>
      <c r="E20" s="27"/>
      <c r="F20" s="27"/>
      <c r="G20" s="139"/>
      <c r="H20" s="29"/>
      <c r="I20" s="30"/>
      <c r="J20" s="31"/>
      <c r="K20" s="32"/>
      <c r="L20" s="25"/>
      <c r="M20" s="25"/>
      <c r="N20" s="25"/>
      <c r="O20" s="25"/>
      <c r="P20" s="25"/>
      <c r="Q20" s="25"/>
      <c r="BC20" s="24"/>
      <c r="BF20" s="24"/>
      <c r="CA20" s="17" t="str">
        <f t="shared" si="1"/>
        <v/>
      </c>
      <c r="CG20" s="17">
        <f t="shared" si="2"/>
        <v>0</v>
      </c>
    </row>
    <row r="21" spans="1:86" s="17" customFormat="1" ht="15" customHeight="1" x14ac:dyDescent="0.15">
      <c r="A21" s="422" t="s">
        <v>46</v>
      </c>
      <c r="B21" s="423"/>
      <c r="C21" s="135">
        <f t="shared" si="0"/>
        <v>0</v>
      </c>
      <c r="D21" s="26"/>
      <c r="E21" s="27"/>
      <c r="F21" s="27"/>
      <c r="G21" s="139"/>
      <c r="H21" s="29"/>
      <c r="I21" s="30"/>
      <c r="J21" s="31"/>
      <c r="K21" s="31"/>
      <c r="L21" s="5"/>
      <c r="M21" s="33"/>
      <c r="N21" s="5"/>
      <c r="O21" s="5"/>
      <c r="P21" s="5"/>
      <c r="Q21" s="5"/>
      <c r="R21" s="6"/>
      <c r="S21" s="6"/>
      <c r="T21" s="6"/>
      <c r="U21" s="6"/>
      <c r="V21" s="6"/>
      <c r="BC21" s="34"/>
      <c r="BD21" s="35"/>
      <c r="BE21" s="34"/>
      <c r="BF21" s="36"/>
      <c r="BG21" s="36"/>
      <c r="BH21" s="36"/>
      <c r="CA21" s="17" t="str">
        <f t="shared" si="1"/>
        <v/>
      </c>
      <c r="CG21" s="17">
        <f t="shared" si="2"/>
        <v>0</v>
      </c>
    </row>
    <row r="22" spans="1:86" s="17" customFormat="1" ht="15" customHeight="1" x14ac:dyDescent="0.15">
      <c r="A22" s="422" t="s">
        <v>47</v>
      </c>
      <c r="B22" s="423"/>
      <c r="C22" s="135">
        <f t="shared" si="0"/>
        <v>0</v>
      </c>
      <c r="D22" s="26"/>
      <c r="E22" s="27"/>
      <c r="F22" s="27"/>
      <c r="G22" s="139"/>
      <c r="H22" s="29"/>
      <c r="I22" s="30"/>
      <c r="J22" s="32"/>
      <c r="K22" s="31"/>
      <c r="L22" s="25" t="s">
        <v>48</v>
      </c>
      <c r="M22" s="25"/>
      <c r="N22" s="25"/>
      <c r="O22" s="25"/>
      <c r="P22" s="25"/>
      <c r="Q22" s="25"/>
      <c r="BC22" s="24"/>
      <c r="BF22" s="24"/>
      <c r="CA22" s="17" t="str">
        <f>IF(C22=0,"",IF(J22="",IF(C22="",""," No olvide escribir la columna Programa de atención domiciliaria a personas con dependencia severa."),""))</f>
        <v/>
      </c>
      <c r="CB22" s="17" t="str">
        <f>IF(J22&lt;=C22,"","Programa de atención Domiciliaria a personas con Dependencia severa debe ser MENOR O IGUAL  al Total")</f>
        <v/>
      </c>
      <c r="CG22" s="17">
        <f>IF(J22&lt;=C22,0,1)</f>
        <v>0</v>
      </c>
    </row>
    <row r="23" spans="1:86" s="17" customFormat="1" ht="15" customHeight="1" x14ac:dyDescent="0.15">
      <c r="A23" s="422" t="s">
        <v>49</v>
      </c>
      <c r="B23" s="423"/>
      <c r="C23" s="135">
        <f t="shared" si="0"/>
        <v>0</v>
      </c>
      <c r="D23" s="26"/>
      <c r="E23" s="27"/>
      <c r="F23" s="27"/>
      <c r="G23" s="139"/>
      <c r="H23" s="29"/>
      <c r="I23" s="30"/>
      <c r="J23" s="31"/>
      <c r="K23" s="31"/>
      <c r="L23" s="25"/>
      <c r="M23" s="25"/>
      <c r="N23" s="25"/>
      <c r="O23" s="25"/>
      <c r="P23" s="25"/>
      <c r="Q23" s="25"/>
      <c r="BC23" s="24"/>
      <c r="BF23" s="24"/>
      <c r="CA23" s="17" t="str">
        <f t="shared" ref="CA23:CA32" si="3">IF(SUM(H23:I23)&lt;&gt;C23,"El nº de visitas de primer contacto más la suma de vdi seguimiento deben ser coincidentes con el total","")</f>
        <v/>
      </c>
      <c r="CG23" s="17">
        <f t="shared" ref="CG23:CG32" si="4">IF(SUM(H23:I23)&lt;&gt;C23,1,0)</f>
        <v>0</v>
      </c>
    </row>
    <row r="24" spans="1:86" s="17" customFormat="1" ht="15.75" customHeight="1" x14ac:dyDescent="0.15">
      <c r="A24" s="422" t="s">
        <v>50</v>
      </c>
      <c r="B24" s="423"/>
      <c r="C24" s="135">
        <f t="shared" si="0"/>
        <v>0</v>
      </c>
      <c r="D24" s="26"/>
      <c r="E24" s="27"/>
      <c r="F24" s="27"/>
      <c r="G24" s="139"/>
      <c r="H24" s="29"/>
      <c r="I24" s="30"/>
      <c r="J24" s="31"/>
      <c r="K24" s="32"/>
      <c r="L24" s="25"/>
      <c r="M24" s="25"/>
      <c r="N24" s="25"/>
      <c r="O24" s="25"/>
      <c r="P24" s="25"/>
      <c r="Q24" s="25"/>
      <c r="BC24" s="24"/>
      <c r="BF24" s="24"/>
      <c r="CA24" s="17" t="str">
        <f t="shared" si="3"/>
        <v/>
      </c>
      <c r="CG24" s="17">
        <f t="shared" si="4"/>
        <v>0</v>
      </c>
    </row>
    <row r="25" spans="1:86" s="17" customFormat="1" ht="15" customHeight="1" x14ac:dyDescent="0.15">
      <c r="A25" s="422" t="s">
        <v>51</v>
      </c>
      <c r="B25" s="428"/>
      <c r="C25" s="135">
        <f t="shared" si="0"/>
        <v>0</v>
      </c>
      <c r="D25" s="26"/>
      <c r="E25" s="27"/>
      <c r="F25" s="27"/>
      <c r="G25" s="139"/>
      <c r="H25" s="29"/>
      <c r="I25" s="30"/>
      <c r="J25" s="31"/>
      <c r="K25" s="32"/>
      <c r="L25" s="25"/>
      <c r="M25" s="25"/>
      <c r="N25" s="25"/>
      <c r="O25" s="25"/>
      <c r="P25" s="25"/>
      <c r="Q25" s="25"/>
      <c r="BC25" s="24"/>
      <c r="BF25" s="24"/>
      <c r="CA25" s="17" t="str">
        <f t="shared" si="3"/>
        <v/>
      </c>
      <c r="CG25" s="17">
        <f t="shared" si="4"/>
        <v>0</v>
      </c>
    </row>
    <row r="26" spans="1:86" s="17" customFormat="1" ht="27" customHeight="1" x14ac:dyDescent="0.15">
      <c r="A26" s="422" t="s">
        <v>52</v>
      </c>
      <c r="B26" s="428"/>
      <c r="C26" s="135">
        <f t="shared" si="0"/>
        <v>0</v>
      </c>
      <c r="D26" s="26"/>
      <c r="E26" s="27"/>
      <c r="F26" s="27"/>
      <c r="G26" s="139"/>
      <c r="H26" s="29"/>
      <c r="I26" s="30"/>
      <c r="J26" s="31"/>
      <c r="K26" s="32"/>
      <c r="L26" s="25"/>
      <c r="M26" s="25"/>
      <c r="N26" s="25"/>
      <c r="O26" s="25"/>
      <c r="P26" s="25"/>
      <c r="Q26" s="25"/>
      <c r="BC26" s="24"/>
      <c r="BF26" s="24"/>
      <c r="CA26" s="17" t="str">
        <f t="shared" si="3"/>
        <v/>
      </c>
      <c r="CG26" s="17">
        <f t="shared" si="4"/>
        <v>0</v>
      </c>
    </row>
    <row r="27" spans="1:86" s="17" customFormat="1" ht="15.75" customHeight="1" x14ac:dyDescent="0.15">
      <c r="A27" s="422" t="s">
        <v>53</v>
      </c>
      <c r="B27" s="423"/>
      <c r="C27" s="135">
        <f t="shared" si="0"/>
        <v>0</v>
      </c>
      <c r="D27" s="26"/>
      <c r="E27" s="27"/>
      <c r="F27" s="27"/>
      <c r="G27" s="139"/>
      <c r="H27" s="29"/>
      <c r="I27" s="30"/>
      <c r="J27" s="31"/>
      <c r="K27" s="31"/>
      <c r="L27" s="25"/>
      <c r="M27" s="25"/>
      <c r="N27" s="25"/>
      <c r="O27" s="25"/>
      <c r="P27" s="25"/>
      <c r="Q27" s="25"/>
      <c r="BC27" s="24"/>
      <c r="BF27" s="24"/>
      <c r="CA27" s="17" t="str">
        <f t="shared" si="3"/>
        <v/>
      </c>
      <c r="CG27" s="17">
        <f t="shared" si="4"/>
        <v>0</v>
      </c>
    </row>
    <row r="28" spans="1:86" s="17" customFormat="1" ht="15" customHeight="1" x14ac:dyDescent="0.15">
      <c r="A28" s="422" t="s">
        <v>54</v>
      </c>
      <c r="B28" s="428"/>
      <c r="C28" s="135">
        <f t="shared" si="0"/>
        <v>0</v>
      </c>
      <c r="D28" s="26"/>
      <c r="E28" s="27"/>
      <c r="F28" s="27"/>
      <c r="G28" s="139"/>
      <c r="H28" s="29"/>
      <c r="I28" s="30"/>
      <c r="J28" s="31"/>
      <c r="K28" s="31"/>
      <c r="L28" s="25"/>
      <c r="M28" s="25"/>
      <c r="N28" s="25"/>
      <c r="O28" s="25"/>
      <c r="P28" s="25"/>
      <c r="Q28" s="25"/>
      <c r="BC28" s="24"/>
      <c r="BF28" s="24"/>
      <c r="CA28" s="17" t="str">
        <f t="shared" si="3"/>
        <v/>
      </c>
      <c r="CG28" s="17">
        <f t="shared" si="4"/>
        <v>0</v>
      </c>
    </row>
    <row r="29" spans="1:86" s="17" customFormat="1" ht="15" customHeight="1" x14ac:dyDescent="0.15">
      <c r="A29" s="424" t="s">
        <v>55</v>
      </c>
      <c r="B29" s="432"/>
      <c r="C29" s="135">
        <f t="shared" si="0"/>
        <v>0</v>
      </c>
      <c r="D29" s="26"/>
      <c r="E29" s="27"/>
      <c r="F29" s="27"/>
      <c r="G29" s="139"/>
      <c r="H29" s="29"/>
      <c r="I29" s="30"/>
      <c r="J29" s="31"/>
      <c r="K29" s="31"/>
      <c r="L29" s="5"/>
      <c r="M29" s="5"/>
      <c r="N29" s="5"/>
      <c r="O29" s="5"/>
      <c r="P29" s="5"/>
      <c r="Q29" s="5"/>
      <c r="R29" s="6"/>
      <c r="S29" s="6"/>
      <c r="T29" s="6"/>
      <c r="U29" s="6"/>
      <c r="V29" s="6"/>
      <c r="BC29" s="34"/>
      <c r="BD29" s="35"/>
      <c r="BE29" s="34"/>
      <c r="BF29" s="36"/>
      <c r="BG29" s="36"/>
      <c r="BH29" s="36"/>
      <c r="CA29" s="17" t="str">
        <f t="shared" si="3"/>
        <v/>
      </c>
      <c r="CG29" s="17">
        <f t="shared" si="4"/>
        <v>0</v>
      </c>
    </row>
    <row r="30" spans="1:86" s="17" customFormat="1" ht="15" customHeight="1" x14ac:dyDescent="0.15">
      <c r="A30" s="422" t="s">
        <v>56</v>
      </c>
      <c r="B30" s="423"/>
      <c r="C30" s="135">
        <f t="shared" si="0"/>
        <v>0</v>
      </c>
      <c r="D30" s="26"/>
      <c r="E30" s="27"/>
      <c r="F30" s="27"/>
      <c r="G30" s="139"/>
      <c r="H30" s="29"/>
      <c r="I30" s="30"/>
      <c r="J30" s="32"/>
      <c r="K30" s="32"/>
      <c r="L30" s="5" t="s">
        <v>48</v>
      </c>
      <c r="M30" s="5"/>
      <c r="N30" s="5"/>
      <c r="O30" s="5"/>
      <c r="P30" s="5"/>
      <c r="Q30" s="5"/>
      <c r="R30" s="6"/>
      <c r="S30" s="6"/>
      <c r="T30" s="6"/>
      <c r="U30" s="6"/>
      <c r="V30" s="6"/>
      <c r="BC30" s="34"/>
      <c r="BD30" s="35"/>
      <c r="BE30" s="34"/>
      <c r="BF30" s="36"/>
      <c r="BG30" s="36"/>
      <c r="BH30" s="36"/>
      <c r="CA30" s="17" t="str">
        <f t="shared" si="3"/>
        <v/>
      </c>
      <c r="CB30" s="17" t="str">
        <f>IF(J30&lt;=C30,"","Programa de atención Domiciliaria a personas con Dependencia severa debe ser MENOR O IGUAL  al Total")</f>
        <v/>
      </c>
      <c r="CG30" s="17">
        <f t="shared" si="4"/>
        <v>0</v>
      </c>
      <c r="CH30" s="17">
        <f>IF(J30&lt;=C30,0,1)</f>
        <v>0</v>
      </c>
    </row>
    <row r="31" spans="1:86" s="17" customFormat="1" ht="15" customHeight="1" x14ac:dyDescent="0.15">
      <c r="A31" s="422" t="s">
        <v>57</v>
      </c>
      <c r="B31" s="423"/>
      <c r="C31" s="135">
        <f t="shared" si="0"/>
        <v>0</v>
      </c>
      <c r="D31" s="37"/>
      <c r="E31" s="38"/>
      <c r="F31" s="38"/>
      <c r="G31" s="140"/>
      <c r="H31" s="40"/>
      <c r="I31" s="41"/>
      <c r="J31" s="42"/>
      <c r="K31" s="32"/>
      <c r="L31" s="5" t="s">
        <v>48</v>
      </c>
      <c r="M31" s="5"/>
      <c r="N31" s="5"/>
      <c r="O31" s="5"/>
      <c r="P31" s="5"/>
      <c r="Q31" s="5"/>
      <c r="R31" s="6"/>
      <c r="S31" s="6"/>
      <c r="T31" s="6"/>
      <c r="U31" s="6"/>
      <c r="V31" s="6"/>
      <c r="BC31" s="34"/>
      <c r="BD31" s="35"/>
      <c r="BE31" s="34"/>
      <c r="BF31" s="36"/>
      <c r="BG31" s="36"/>
      <c r="BH31" s="36"/>
      <c r="CA31" s="17" t="str">
        <f t="shared" si="3"/>
        <v/>
      </c>
      <c r="CB31" s="17" t="str">
        <f>IF(J31&lt;=C31,"","Programa de atención Domiciliaria a personas con Dependencia severa debe ser MENOR O IGUAL  al Total")</f>
        <v/>
      </c>
      <c r="CG31" s="17">
        <f t="shared" si="4"/>
        <v>0</v>
      </c>
      <c r="CH31" s="17">
        <f>IF(J31&lt;=C31,0,1)</f>
        <v>0</v>
      </c>
    </row>
    <row r="32" spans="1:86" s="17" customFormat="1" ht="15" customHeight="1" x14ac:dyDescent="0.15">
      <c r="A32" s="422" t="s">
        <v>58</v>
      </c>
      <c r="B32" s="423"/>
      <c r="C32" s="135">
        <f t="shared" si="0"/>
        <v>0</v>
      </c>
      <c r="D32" s="43"/>
      <c r="E32" s="27"/>
      <c r="F32" s="27"/>
      <c r="G32" s="139"/>
      <c r="H32" s="29"/>
      <c r="I32" s="30"/>
      <c r="J32" s="32"/>
      <c r="K32" s="32"/>
      <c r="L32" s="25" t="s">
        <v>48</v>
      </c>
      <c r="M32" s="25"/>
      <c r="N32" s="25"/>
      <c r="O32" s="25"/>
      <c r="P32" s="25"/>
      <c r="Q32" s="25"/>
      <c r="BC32" s="24"/>
      <c r="BF32" s="24"/>
      <c r="CA32" s="17" t="str">
        <f t="shared" si="3"/>
        <v/>
      </c>
      <c r="CB32" s="17" t="str">
        <f>IF(J32&lt;=C32,"","Programa de atención Domiciliaria a personas con Dependencia severa debe ser MENOR O IGUAL  al Total")</f>
        <v/>
      </c>
      <c r="CG32" s="17">
        <f t="shared" si="4"/>
        <v>0</v>
      </c>
      <c r="CH32" s="17">
        <f>IF(J32&lt;=C32,0,1)</f>
        <v>0</v>
      </c>
    </row>
    <row r="33" spans="1:58" s="17" customFormat="1" ht="15" customHeight="1" x14ac:dyDescent="0.15">
      <c r="A33" s="424" t="s">
        <v>59</v>
      </c>
      <c r="B33" s="425"/>
      <c r="C33" s="135">
        <f t="shared" si="0"/>
        <v>0</v>
      </c>
      <c r="D33" s="26"/>
      <c r="E33" s="27"/>
      <c r="F33" s="27"/>
      <c r="G33" s="139"/>
      <c r="H33" s="29"/>
      <c r="I33" s="30"/>
      <c r="J33" s="31"/>
      <c r="K33" s="32"/>
      <c r="L33" s="25"/>
      <c r="M33" s="25"/>
      <c r="N33" s="25"/>
      <c r="O33" s="25"/>
      <c r="P33" s="25"/>
      <c r="Q33" s="25"/>
      <c r="BC33" s="24"/>
      <c r="BF33" s="24"/>
    </row>
    <row r="34" spans="1:58" s="17" customFormat="1" ht="30" customHeight="1" x14ac:dyDescent="0.15">
      <c r="A34" s="429" t="s">
        <v>60</v>
      </c>
      <c r="B34" s="430"/>
      <c r="C34" s="135">
        <f t="shared" si="0"/>
        <v>0</v>
      </c>
      <c r="D34" s="44"/>
      <c r="E34" s="45"/>
      <c r="F34" s="45"/>
      <c r="G34" s="141"/>
      <c r="H34" s="47"/>
      <c r="I34" s="48"/>
      <c r="J34" s="49"/>
      <c r="K34" s="142"/>
      <c r="L34" s="5"/>
      <c r="M34" s="5"/>
      <c r="N34" s="5"/>
      <c r="O34" s="5"/>
      <c r="P34" s="6"/>
      <c r="Q34" s="6"/>
      <c r="R34" s="6"/>
      <c r="S34" s="6"/>
      <c r="T34" s="6"/>
    </row>
    <row r="35" spans="1:58" s="17" customFormat="1" ht="48.75" customHeight="1" x14ac:dyDescent="0.2">
      <c r="A35" s="50" t="s">
        <v>11</v>
      </c>
      <c r="B35" s="51"/>
      <c r="C35" s="51"/>
      <c r="D35" s="52"/>
      <c r="E35" s="53"/>
      <c r="F35" s="53"/>
      <c r="G35" s="54"/>
      <c r="H35" s="55"/>
      <c r="I35" s="12"/>
      <c r="J35" s="5"/>
      <c r="K35" s="5"/>
      <c r="L35" s="5"/>
      <c r="M35" s="5"/>
      <c r="N35" s="5"/>
      <c r="O35" s="5"/>
      <c r="P35" s="6"/>
      <c r="Q35" s="6"/>
      <c r="R35" s="6"/>
      <c r="S35" s="6"/>
      <c r="T35" s="6"/>
    </row>
    <row r="36" spans="1:58" s="17" customFormat="1" ht="15" customHeight="1" x14ac:dyDescent="0.15">
      <c r="A36" s="410" t="s">
        <v>3</v>
      </c>
      <c r="B36" s="417"/>
      <c r="C36" s="56" t="s">
        <v>4</v>
      </c>
      <c r="D36" s="56" t="s">
        <v>5</v>
      </c>
      <c r="E36" s="57" t="s">
        <v>12</v>
      </c>
      <c r="F36" s="14" t="s">
        <v>13</v>
      </c>
      <c r="G36" s="123" t="s">
        <v>14</v>
      </c>
      <c r="H36" s="123" t="s">
        <v>33</v>
      </c>
      <c r="I36" s="12"/>
      <c r="J36" s="5"/>
      <c r="K36" s="5"/>
      <c r="L36" s="5"/>
      <c r="M36" s="5"/>
      <c r="N36" s="5"/>
      <c r="O36" s="5"/>
      <c r="P36" s="6"/>
      <c r="Q36" s="6"/>
      <c r="R36" s="6"/>
      <c r="S36" s="6"/>
      <c r="T36" s="6"/>
    </row>
    <row r="37" spans="1:58" s="17" customFormat="1" ht="15" customHeight="1" x14ac:dyDescent="0.15">
      <c r="A37" s="426" t="s">
        <v>61</v>
      </c>
      <c r="B37" s="427"/>
      <c r="C37" s="143">
        <f t="shared" ref="C37:C43" si="5">SUM(D37:F37)</f>
        <v>0</v>
      </c>
      <c r="D37" s="59"/>
      <c r="E37" s="60"/>
      <c r="F37" s="61"/>
      <c r="G37" s="62"/>
      <c r="H37" s="75"/>
      <c r="I37" s="144"/>
      <c r="J37" s="5"/>
      <c r="K37" s="5"/>
      <c r="L37" s="5"/>
      <c r="M37" s="5"/>
      <c r="N37" s="5"/>
      <c r="O37" s="5"/>
      <c r="P37" s="6"/>
      <c r="Q37" s="6"/>
      <c r="R37" s="6"/>
      <c r="S37" s="6"/>
      <c r="T37" s="6"/>
    </row>
    <row r="38" spans="1:58" s="17" customFormat="1" ht="15" customHeight="1" x14ac:dyDescent="0.15">
      <c r="A38" s="422" t="s">
        <v>62</v>
      </c>
      <c r="B38" s="428"/>
      <c r="C38" s="145">
        <f t="shared" si="5"/>
        <v>0</v>
      </c>
      <c r="D38" s="43"/>
      <c r="E38" s="64"/>
      <c r="F38" s="65"/>
      <c r="G38" s="66"/>
      <c r="H38" s="75"/>
      <c r="I38" s="144"/>
      <c r="J38" s="5"/>
      <c r="K38" s="5"/>
      <c r="L38" s="5"/>
      <c r="M38" s="5"/>
      <c r="N38" s="5"/>
      <c r="O38" s="5"/>
      <c r="P38" s="6"/>
      <c r="Q38" s="6"/>
      <c r="R38" s="6"/>
      <c r="S38" s="6"/>
      <c r="T38" s="6"/>
    </row>
    <row r="39" spans="1:58" s="17" customFormat="1" ht="15" customHeight="1" x14ac:dyDescent="0.15">
      <c r="A39" s="422" t="s">
        <v>63</v>
      </c>
      <c r="B39" s="428"/>
      <c r="C39" s="135">
        <f t="shared" si="5"/>
        <v>0</v>
      </c>
      <c r="D39" s="43"/>
      <c r="E39" s="64"/>
      <c r="F39" s="65"/>
      <c r="G39" s="66"/>
      <c r="H39" s="75"/>
      <c r="I39" s="144"/>
      <c r="J39" s="5"/>
      <c r="K39" s="5"/>
      <c r="L39" s="5"/>
      <c r="M39" s="5"/>
      <c r="N39" s="5"/>
      <c r="O39" s="5"/>
      <c r="P39" s="6"/>
      <c r="Q39" s="6"/>
      <c r="R39" s="6"/>
      <c r="S39" s="6"/>
      <c r="T39" s="6"/>
    </row>
    <row r="40" spans="1:58" s="17" customFormat="1" ht="15" customHeight="1" x14ac:dyDescent="0.15">
      <c r="A40" s="422" t="s">
        <v>64</v>
      </c>
      <c r="B40" s="428"/>
      <c r="C40" s="135">
        <f t="shared" si="5"/>
        <v>0</v>
      </c>
      <c r="D40" s="43"/>
      <c r="E40" s="38"/>
      <c r="F40" s="65"/>
      <c r="G40" s="67"/>
      <c r="H40" s="110"/>
      <c r="I40" s="144"/>
      <c r="J40" s="5"/>
      <c r="K40" s="5"/>
      <c r="L40" s="5"/>
      <c r="M40" s="5"/>
      <c r="N40" s="5"/>
      <c r="O40" s="5"/>
      <c r="P40" s="6"/>
      <c r="Q40" s="6"/>
      <c r="R40" s="6"/>
      <c r="S40" s="6"/>
      <c r="T40" s="6"/>
    </row>
    <row r="41" spans="1:58" s="17" customFormat="1" ht="15" customHeight="1" x14ac:dyDescent="0.15">
      <c r="A41" s="431" t="s">
        <v>65</v>
      </c>
      <c r="B41" s="68" t="s">
        <v>66</v>
      </c>
      <c r="C41" s="146">
        <f t="shared" si="5"/>
        <v>60</v>
      </c>
      <c r="D41" s="59">
        <v>60</v>
      </c>
      <c r="E41" s="60"/>
      <c r="F41" s="61"/>
      <c r="G41" s="62"/>
      <c r="H41" s="147"/>
      <c r="I41" s="144"/>
      <c r="J41" s="5"/>
      <c r="K41" s="5"/>
      <c r="L41" s="5"/>
      <c r="M41" s="5"/>
      <c r="N41" s="5"/>
      <c r="O41" s="5"/>
      <c r="P41" s="6"/>
      <c r="Q41" s="6"/>
      <c r="R41" s="6"/>
      <c r="S41" s="6"/>
      <c r="T41" s="6"/>
    </row>
    <row r="42" spans="1:58" s="17" customFormat="1" ht="15" customHeight="1" x14ac:dyDescent="0.15">
      <c r="A42" s="431"/>
      <c r="B42" s="124" t="s">
        <v>67</v>
      </c>
      <c r="C42" s="135">
        <f t="shared" si="5"/>
        <v>0</v>
      </c>
      <c r="D42" s="43"/>
      <c r="E42" s="64"/>
      <c r="F42" s="65"/>
      <c r="G42" s="66"/>
      <c r="H42" s="147"/>
      <c r="I42" s="144"/>
      <c r="J42" s="5"/>
      <c r="K42" s="5"/>
      <c r="L42" s="5"/>
      <c r="M42" s="5"/>
      <c r="N42" s="5"/>
      <c r="O42" s="5"/>
      <c r="P42" s="6"/>
      <c r="Q42" s="6"/>
      <c r="R42" s="6"/>
      <c r="S42" s="6"/>
      <c r="T42" s="6"/>
    </row>
    <row r="43" spans="1:58" s="17" customFormat="1" ht="15" customHeight="1" x14ac:dyDescent="0.15">
      <c r="A43" s="431"/>
      <c r="B43" s="69" t="s">
        <v>68</v>
      </c>
      <c r="C43" s="148">
        <f t="shared" si="5"/>
        <v>0</v>
      </c>
      <c r="D43" s="70"/>
      <c r="E43" s="71"/>
      <c r="F43" s="72"/>
      <c r="G43" s="73"/>
      <c r="H43" s="75"/>
      <c r="I43" s="144"/>
      <c r="J43" s="5"/>
      <c r="K43" s="5"/>
      <c r="L43" s="5"/>
      <c r="M43" s="5"/>
      <c r="N43" s="5"/>
      <c r="O43" s="5"/>
      <c r="P43" s="6"/>
      <c r="Q43" s="6"/>
      <c r="R43" s="6"/>
      <c r="S43" s="6"/>
      <c r="T43" s="6"/>
    </row>
    <row r="44" spans="1:58" s="17" customFormat="1" ht="15.75" customHeight="1" x14ac:dyDescent="0.15">
      <c r="A44" s="424" t="s">
        <v>69</v>
      </c>
      <c r="B44" s="425"/>
      <c r="C44" s="146">
        <f>SUM(D44:G44)</f>
        <v>0</v>
      </c>
      <c r="D44" s="59"/>
      <c r="E44" s="60"/>
      <c r="F44" s="61"/>
      <c r="G44" s="74"/>
      <c r="H44" s="74"/>
      <c r="I44" s="144"/>
      <c r="J44" s="5"/>
      <c r="K44" s="5"/>
      <c r="L44" s="5"/>
      <c r="M44" s="5"/>
      <c r="N44" s="5"/>
      <c r="O44" s="5"/>
      <c r="P44" s="6"/>
      <c r="Q44" s="6"/>
      <c r="R44" s="6"/>
      <c r="S44" s="6"/>
      <c r="T44" s="6"/>
    </row>
    <row r="45" spans="1:58" s="17" customFormat="1" ht="15" customHeight="1" x14ac:dyDescent="0.15">
      <c r="A45" s="420" t="s">
        <v>70</v>
      </c>
      <c r="B45" s="421"/>
      <c r="C45" s="135">
        <f>SUM(D45:G45)</f>
        <v>677</v>
      </c>
      <c r="D45" s="43">
        <v>298</v>
      </c>
      <c r="E45" s="64"/>
      <c r="F45" s="65"/>
      <c r="G45" s="75">
        <v>379</v>
      </c>
      <c r="H45" s="75"/>
      <c r="I45" s="144"/>
      <c r="J45" s="5"/>
      <c r="K45" s="5"/>
      <c r="L45" s="5"/>
      <c r="M45" s="5"/>
      <c r="N45" s="5"/>
      <c r="O45" s="5"/>
      <c r="P45" s="6"/>
      <c r="Q45" s="6"/>
      <c r="R45" s="6"/>
      <c r="S45" s="6"/>
      <c r="T45" s="6"/>
    </row>
    <row r="46" spans="1:58" s="17" customFormat="1" ht="15" customHeight="1" x14ac:dyDescent="0.15">
      <c r="A46" s="433" t="s">
        <v>4</v>
      </c>
      <c r="B46" s="434"/>
      <c r="C46" s="149">
        <f>SUM(C37:C45)</f>
        <v>737</v>
      </c>
      <c r="D46" s="149">
        <f>SUM(D37:D45)</f>
        <v>358</v>
      </c>
      <c r="E46" s="150">
        <f>SUM(E37:E45)</f>
        <v>0</v>
      </c>
      <c r="F46" s="151">
        <f>SUM(F37:F45)</f>
        <v>0</v>
      </c>
      <c r="G46" s="152">
        <f>SUM(G44:G45)</f>
        <v>379</v>
      </c>
      <c r="H46" s="152">
        <f>SUM(H37:H45)</f>
        <v>0</v>
      </c>
      <c r="I46" s="144"/>
      <c r="J46" s="5"/>
      <c r="K46" s="5"/>
      <c r="L46" s="5"/>
      <c r="M46" s="5"/>
      <c r="N46" s="5"/>
      <c r="O46" s="5"/>
      <c r="P46" s="6"/>
      <c r="Q46" s="6"/>
      <c r="R46" s="6"/>
      <c r="S46" s="6"/>
      <c r="T46" s="6"/>
    </row>
    <row r="47" spans="1:58" s="17" customFormat="1" ht="30" customHeight="1" x14ac:dyDescent="0.15">
      <c r="A47" s="76" t="s">
        <v>15</v>
      </c>
      <c r="B47" s="77"/>
      <c r="C47" s="78"/>
      <c r="D47" s="78"/>
      <c r="E47" s="78"/>
      <c r="F47" s="79"/>
      <c r="G47" s="80"/>
      <c r="H47" s="1"/>
      <c r="I47" s="12"/>
      <c r="J47" s="5"/>
      <c r="K47" s="5"/>
      <c r="L47" s="5"/>
      <c r="M47" s="5"/>
      <c r="N47" s="5"/>
      <c r="O47" s="5"/>
      <c r="P47" s="6"/>
      <c r="Q47" s="6"/>
      <c r="R47" s="6"/>
      <c r="S47" s="6"/>
      <c r="T47" s="6"/>
    </row>
    <row r="48" spans="1:58" s="17" customFormat="1" ht="72.75" customHeight="1" x14ac:dyDescent="0.2">
      <c r="A48" s="153" t="s">
        <v>16</v>
      </c>
      <c r="B48" s="81"/>
      <c r="C48" s="81"/>
      <c r="D48" s="81"/>
      <c r="E48" s="81"/>
      <c r="F48" s="82"/>
      <c r="G48" s="82"/>
      <c r="H48" s="82"/>
      <c r="I48" s="12"/>
      <c r="J48" s="5"/>
      <c r="K48" s="5"/>
      <c r="L48" s="5"/>
      <c r="M48" s="5"/>
      <c r="N48" s="5"/>
      <c r="O48" s="5"/>
      <c r="P48" s="6"/>
      <c r="Q48" s="6"/>
      <c r="R48" s="6"/>
      <c r="S48" s="6"/>
      <c r="T48" s="6"/>
    </row>
    <row r="49" spans="1:80" s="17" customFormat="1" ht="15" customHeight="1" x14ac:dyDescent="0.2">
      <c r="A49" s="410" t="s">
        <v>3</v>
      </c>
      <c r="B49" s="417"/>
      <c r="C49" s="123" t="s">
        <v>4</v>
      </c>
      <c r="D49" s="83" t="s">
        <v>17</v>
      </c>
      <c r="E49" s="15" t="s">
        <v>18</v>
      </c>
      <c r="F49" s="16" t="s">
        <v>10</v>
      </c>
      <c r="G49" s="84"/>
      <c r="H49" s="85"/>
      <c r="I49" s="12"/>
      <c r="J49" s="5"/>
      <c r="K49" s="5"/>
      <c r="L49" s="5"/>
      <c r="M49" s="5"/>
      <c r="N49" s="5"/>
      <c r="O49" s="5"/>
      <c r="P49" s="6"/>
      <c r="Q49" s="6"/>
      <c r="R49" s="6"/>
      <c r="S49" s="6"/>
      <c r="T49" s="6"/>
      <c r="BA49" s="34"/>
      <c r="BE49" s="36"/>
    </row>
    <row r="50" spans="1:80" s="17" customFormat="1" ht="15" customHeight="1" x14ac:dyDescent="0.2">
      <c r="A50" s="444" t="s">
        <v>19</v>
      </c>
      <c r="B50" s="445"/>
      <c r="C50" s="154">
        <f t="shared" ref="C50:C55" si="6">SUM(D50:E50)</f>
        <v>14</v>
      </c>
      <c r="D50" s="87">
        <v>4</v>
      </c>
      <c r="E50" s="88">
        <v>10</v>
      </c>
      <c r="F50" s="89"/>
      <c r="G50" s="155"/>
      <c r="H50" s="90"/>
      <c r="I50" s="12"/>
      <c r="J50" s="5"/>
      <c r="K50" s="5"/>
      <c r="L50" s="5"/>
      <c r="M50" s="5"/>
      <c r="N50" s="5"/>
      <c r="O50" s="5"/>
      <c r="P50" s="6"/>
      <c r="Q50" s="6"/>
      <c r="R50" s="6"/>
      <c r="S50" s="6"/>
      <c r="T50" s="6"/>
      <c r="BA50" s="34"/>
      <c r="BE50" s="36"/>
    </row>
    <row r="51" spans="1:80" s="17" customFormat="1" ht="15" customHeight="1" x14ac:dyDescent="0.2">
      <c r="A51" s="435" t="s">
        <v>20</v>
      </c>
      <c r="B51" s="436"/>
      <c r="C51" s="156">
        <f t="shared" si="6"/>
        <v>82</v>
      </c>
      <c r="D51" s="92">
        <v>40</v>
      </c>
      <c r="E51" s="93">
        <v>42</v>
      </c>
      <c r="F51" s="94"/>
      <c r="G51" s="155"/>
      <c r="H51" s="90"/>
      <c r="I51" s="12"/>
      <c r="J51" s="5"/>
      <c r="K51" s="5"/>
      <c r="L51" s="5"/>
      <c r="M51" s="5"/>
      <c r="N51" s="5"/>
      <c r="O51" s="5"/>
      <c r="P51" s="6"/>
      <c r="Q51" s="6"/>
      <c r="R51" s="6"/>
      <c r="S51" s="6"/>
      <c r="T51" s="6"/>
      <c r="BA51" s="34"/>
      <c r="BB51" s="35"/>
      <c r="BC51" s="34"/>
      <c r="BD51" s="36"/>
      <c r="BE51" s="36"/>
      <c r="BF51" s="36"/>
    </row>
    <row r="52" spans="1:80" s="17" customFormat="1" ht="15" customHeight="1" x14ac:dyDescent="0.2">
      <c r="A52" s="437" t="s">
        <v>21</v>
      </c>
      <c r="B52" s="95" t="s">
        <v>22</v>
      </c>
      <c r="C52" s="154">
        <f t="shared" si="6"/>
        <v>0</v>
      </c>
      <c r="D52" s="87"/>
      <c r="E52" s="88"/>
      <c r="F52" s="96"/>
      <c r="G52" s="157" t="s">
        <v>48</v>
      </c>
      <c r="H52" s="90"/>
      <c r="I52" s="12"/>
      <c r="J52" s="5"/>
      <c r="K52" s="5"/>
      <c r="L52" s="5"/>
      <c r="M52" s="5"/>
      <c r="N52" s="5"/>
      <c r="O52" s="5"/>
      <c r="P52" s="6"/>
      <c r="Q52" s="6"/>
      <c r="R52" s="6"/>
      <c r="S52" s="6"/>
      <c r="T52" s="6"/>
      <c r="BA52" s="34"/>
      <c r="BB52" s="35"/>
      <c r="BC52" s="34"/>
      <c r="BD52" s="36"/>
      <c r="BE52" s="36"/>
      <c r="BF52" s="36"/>
      <c r="CA52" s="17" t="str">
        <f>IF(F52&lt;=C52,"","Programa de atención Domiciliaria a personas con Dependencia severa debe ser MENOR O IGUAL  al Total")</f>
        <v/>
      </c>
      <c r="CB52" s="17" t="str">
        <f>IF(C52=0,"",IF(F52="",IF(C52="","",1),0))</f>
        <v/>
      </c>
    </row>
    <row r="53" spans="1:80" s="17" customFormat="1" ht="18.75" customHeight="1" x14ac:dyDescent="0.2">
      <c r="A53" s="438"/>
      <c r="B53" s="97" t="s">
        <v>23</v>
      </c>
      <c r="C53" s="158">
        <f t="shared" si="6"/>
        <v>76</v>
      </c>
      <c r="D53" s="99">
        <v>29</v>
      </c>
      <c r="E53" s="100">
        <v>47</v>
      </c>
      <c r="F53" s="101">
        <v>3</v>
      </c>
      <c r="G53" s="157" t="s">
        <v>48</v>
      </c>
      <c r="H53" s="90"/>
      <c r="I53" s="12"/>
      <c r="J53" s="5"/>
      <c r="K53" s="5"/>
      <c r="L53" s="5"/>
      <c r="M53" s="5"/>
      <c r="N53" s="5"/>
      <c r="O53" s="5"/>
      <c r="P53" s="6"/>
      <c r="Q53" s="6"/>
      <c r="R53" s="6"/>
      <c r="S53" s="6"/>
      <c r="T53" s="6"/>
      <c r="BA53" s="34"/>
      <c r="BE53" s="36"/>
      <c r="CA53" s="17" t="str">
        <f>IF(F53&lt;=C53,"","Programa de atención Domiciliaria a personas con Dependencia severa debe ser MENOR O IGUAL  al Total")</f>
        <v/>
      </c>
      <c r="CB53" s="17">
        <f>IF(C53=0,"",IF(F53="",IF(C53="","",1),0))</f>
        <v>0</v>
      </c>
    </row>
    <row r="54" spans="1:80" s="17" customFormat="1" ht="21" customHeight="1" x14ac:dyDescent="0.2">
      <c r="A54" s="446" t="s">
        <v>24</v>
      </c>
      <c r="B54" s="446"/>
      <c r="C54" s="154">
        <f t="shared" si="6"/>
        <v>203</v>
      </c>
      <c r="D54" s="87">
        <v>104</v>
      </c>
      <c r="E54" s="102">
        <v>99</v>
      </c>
      <c r="F54" s="89"/>
      <c r="G54" s="155"/>
      <c r="H54" s="90"/>
      <c r="I54" s="12"/>
      <c r="J54" s="5"/>
      <c r="K54" s="5"/>
      <c r="L54" s="5"/>
      <c r="M54" s="5"/>
      <c r="N54" s="5"/>
      <c r="O54" s="5"/>
      <c r="P54" s="6"/>
      <c r="Q54" s="6"/>
      <c r="R54" s="6"/>
      <c r="S54" s="6"/>
      <c r="T54" s="6"/>
      <c r="BA54" s="34"/>
      <c r="BB54" s="35"/>
      <c r="BC54" s="34"/>
      <c r="BD54" s="36"/>
      <c r="BE54" s="36"/>
      <c r="BF54" s="36"/>
    </row>
    <row r="55" spans="1:80" s="17" customFormat="1" ht="21" customHeight="1" x14ac:dyDescent="0.2">
      <c r="A55" s="405" t="s">
        <v>25</v>
      </c>
      <c r="B55" s="405"/>
      <c r="C55" s="159">
        <f t="shared" si="6"/>
        <v>0</v>
      </c>
      <c r="D55" s="104"/>
      <c r="E55" s="105"/>
      <c r="F55" s="106"/>
      <c r="G55" s="157" t="s">
        <v>48</v>
      </c>
      <c r="H55" s="90"/>
      <c r="I55" s="12"/>
      <c r="J55" s="5"/>
      <c r="K55" s="5"/>
      <c r="L55" s="5"/>
      <c r="M55" s="5"/>
      <c r="N55" s="5"/>
      <c r="O55" s="5"/>
      <c r="P55" s="6"/>
      <c r="Q55" s="6"/>
      <c r="R55" s="6"/>
      <c r="S55" s="6"/>
      <c r="T55" s="6"/>
      <c r="BA55" s="34"/>
      <c r="BB55" s="35"/>
      <c r="BC55" s="34"/>
      <c r="BD55" s="36"/>
      <c r="BE55" s="36"/>
      <c r="BF55" s="36"/>
      <c r="CA55" s="17" t="str">
        <f>IF(F55&lt;=C55,"","Programa de atención Domiciliaria a personas con Dependencia severa debe ser MENOR O IGUAL  al Total")</f>
        <v/>
      </c>
      <c r="CB55" s="17" t="str">
        <f>IF(C55=0,"",IF(F55="",IF(C55="","",1),0))</f>
        <v/>
      </c>
    </row>
    <row r="56" spans="1:80" s="17" customFormat="1" ht="19.5" customHeight="1" x14ac:dyDescent="0.2">
      <c r="A56" s="406" t="s">
        <v>71</v>
      </c>
      <c r="B56" s="406"/>
      <c r="C56" s="160">
        <f>D56</f>
        <v>0</v>
      </c>
      <c r="D56" s="43"/>
      <c r="E56" s="119"/>
      <c r="F56" s="107"/>
      <c r="G56" s="157" t="s">
        <v>48</v>
      </c>
      <c r="H56" s="90"/>
      <c r="I56" s="12"/>
      <c r="J56" s="5"/>
      <c r="K56" s="5"/>
      <c r="L56" s="5"/>
      <c r="M56" s="5"/>
      <c r="N56" s="5"/>
      <c r="O56" s="6"/>
      <c r="P56" s="6"/>
      <c r="Q56" s="6"/>
      <c r="R56" s="6"/>
      <c r="S56" s="6"/>
      <c r="CA56" s="17" t="str">
        <f>IF(F56&lt;=C56,"","Programa de atención Domiciliaria a personas con Dependencia severa debe ser MENOR O IGUAL  al Total")</f>
        <v/>
      </c>
      <c r="CB56" s="17" t="str">
        <f>IF(C56=0,"",IF(F56="",IF(C56="","",1),0))</f>
        <v/>
      </c>
    </row>
    <row r="57" spans="1:80" s="17" customFormat="1" ht="30" customHeight="1" x14ac:dyDescent="0.15">
      <c r="A57" s="439" t="s">
        <v>26</v>
      </c>
      <c r="B57" s="439"/>
      <c r="C57" s="161">
        <f>D57</f>
        <v>0</v>
      </c>
      <c r="D57" s="70"/>
      <c r="E57" s="120"/>
      <c r="F57" s="121"/>
      <c r="G57" s="162"/>
      <c r="H57" s="12"/>
      <c r="I57" s="5"/>
      <c r="J57" s="5"/>
      <c r="K57" s="5"/>
      <c r="L57" s="5"/>
      <c r="M57" s="5"/>
      <c r="N57" s="5"/>
      <c r="O57" s="5"/>
      <c r="P57" s="6"/>
      <c r="Q57" s="6"/>
      <c r="R57" s="6"/>
      <c r="S57" s="6"/>
      <c r="T57" s="6"/>
    </row>
    <row r="58" spans="1:80" s="17" customFormat="1" ht="15" customHeight="1" x14ac:dyDescent="0.2">
      <c r="A58" s="153" t="s">
        <v>27</v>
      </c>
      <c r="B58" s="81"/>
      <c r="C58" s="81"/>
      <c r="D58" s="81"/>
      <c r="E58" s="81"/>
      <c r="F58" s="81"/>
      <c r="G58" s="81"/>
      <c r="H58" s="163"/>
      <c r="I58" s="12"/>
      <c r="J58" s="5"/>
      <c r="K58" s="5"/>
      <c r="L58" s="5"/>
      <c r="M58" s="5"/>
      <c r="N58" s="5"/>
      <c r="O58" s="5"/>
      <c r="P58" s="6"/>
      <c r="Q58" s="6"/>
      <c r="R58" s="6"/>
      <c r="S58" s="6"/>
      <c r="T58" s="6"/>
    </row>
    <row r="59" spans="1:80" s="17" customFormat="1" ht="15" customHeight="1" x14ac:dyDescent="0.15">
      <c r="A59" s="414" t="s">
        <v>72</v>
      </c>
      <c r="B59" s="440"/>
      <c r="C59" s="409" t="s">
        <v>28</v>
      </c>
      <c r="D59" s="409"/>
      <c r="E59" s="409"/>
      <c r="F59" s="409"/>
      <c r="G59" s="410"/>
      <c r="H59" s="411" t="s">
        <v>29</v>
      </c>
      <c r="I59" s="412"/>
      <c r="J59" s="5"/>
      <c r="K59" s="5"/>
      <c r="L59" s="5"/>
      <c r="M59" s="5"/>
      <c r="N59" s="5"/>
      <c r="O59" s="5"/>
      <c r="P59" s="6"/>
      <c r="Q59" s="6"/>
      <c r="R59" s="6"/>
      <c r="S59" s="6"/>
      <c r="T59" s="6"/>
    </row>
    <row r="60" spans="1:80" s="17" customFormat="1" ht="23.25" customHeight="1" x14ac:dyDescent="0.15">
      <c r="A60" s="441"/>
      <c r="B60" s="442"/>
      <c r="C60" s="414" t="s">
        <v>4</v>
      </c>
      <c r="D60" s="410" t="s">
        <v>30</v>
      </c>
      <c r="E60" s="416"/>
      <c r="F60" s="417"/>
      <c r="G60" s="418" t="s">
        <v>31</v>
      </c>
      <c r="H60" s="413"/>
      <c r="I60" s="412"/>
      <c r="J60" s="5"/>
      <c r="K60" s="5"/>
      <c r="L60" s="5"/>
      <c r="M60" s="5"/>
      <c r="N60" s="5"/>
      <c r="O60" s="5"/>
      <c r="P60" s="5"/>
      <c r="Q60" s="6"/>
      <c r="R60" s="6"/>
      <c r="S60" s="6"/>
      <c r="T60" s="6"/>
      <c r="U60" s="6"/>
    </row>
    <row r="61" spans="1:80" s="17" customFormat="1" ht="15.75" customHeight="1" x14ac:dyDescent="0.2">
      <c r="A61" s="415"/>
      <c r="B61" s="443"/>
      <c r="C61" s="415"/>
      <c r="D61" s="83" t="s">
        <v>73</v>
      </c>
      <c r="E61" s="14" t="s">
        <v>74</v>
      </c>
      <c r="F61" s="164" t="s">
        <v>75</v>
      </c>
      <c r="G61" s="419"/>
      <c r="H61" s="16" t="s">
        <v>76</v>
      </c>
      <c r="I61" s="123" t="s">
        <v>77</v>
      </c>
      <c r="J61" s="129"/>
      <c r="K61" s="129"/>
      <c r="L61" s="25"/>
      <c r="M61" s="25"/>
      <c r="N61" s="25"/>
      <c r="O61" s="25"/>
      <c r="P61" s="25"/>
      <c r="BA61" s="24"/>
      <c r="BD61" s="24"/>
    </row>
    <row r="62" spans="1:80" s="17" customFormat="1" ht="15.75" customHeight="1" x14ac:dyDescent="0.2">
      <c r="A62" s="407" t="s">
        <v>78</v>
      </c>
      <c r="B62" s="408"/>
      <c r="C62" s="165">
        <f t="shared" ref="C62:C67" si="7">SUM(D62:F62)+H62</f>
        <v>0</v>
      </c>
      <c r="D62" s="59"/>
      <c r="E62" s="60"/>
      <c r="F62" s="166"/>
      <c r="G62" s="167"/>
      <c r="H62" s="168"/>
      <c r="I62" s="74"/>
      <c r="J62" s="130"/>
      <c r="K62" s="129"/>
      <c r="L62" s="25"/>
      <c r="M62" s="25"/>
      <c r="N62" s="25"/>
      <c r="O62" s="25"/>
      <c r="P62" s="25"/>
      <c r="BA62" s="24"/>
      <c r="BD62" s="24"/>
    </row>
    <row r="63" spans="1:80" s="17" customFormat="1" ht="15.75" customHeight="1" x14ac:dyDescent="0.2">
      <c r="A63" s="403" t="s">
        <v>79</v>
      </c>
      <c r="B63" s="404"/>
      <c r="C63" s="169">
        <f t="shared" si="7"/>
        <v>0</v>
      </c>
      <c r="D63" s="43"/>
      <c r="E63" s="64"/>
      <c r="F63" s="170"/>
      <c r="G63" s="171"/>
      <c r="H63" s="107"/>
      <c r="I63" s="75"/>
      <c r="J63" s="130"/>
      <c r="K63" s="129"/>
      <c r="L63" s="25"/>
      <c r="M63" s="25"/>
      <c r="N63" s="25"/>
      <c r="O63" s="25"/>
      <c r="P63" s="25"/>
      <c r="BA63" s="24"/>
      <c r="BD63" s="24"/>
    </row>
    <row r="64" spans="1:80" s="17" customFormat="1" ht="15.75" customHeight="1" x14ac:dyDescent="0.2">
      <c r="A64" s="403" t="s">
        <v>80</v>
      </c>
      <c r="B64" s="404"/>
      <c r="C64" s="169">
        <f t="shared" si="7"/>
        <v>0</v>
      </c>
      <c r="D64" s="43"/>
      <c r="E64" s="64"/>
      <c r="F64" s="170"/>
      <c r="G64" s="171"/>
      <c r="H64" s="107"/>
      <c r="I64" s="75"/>
      <c r="J64" s="130"/>
      <c r="K64" s="129"/>
      <c r="L64" s="25"/>
      <c r="M64" s="25"/>
      <c r="N64" s="25"/>
      <c r="O64" s="25"/>
      <c r="P64" s="25"/>
      <c r="BA64" s="24"/>
      <c r="BD64" s="24"/>
    </row>
    <row r="65" spans="1:56" s="17" customFormat="1" ht="15" customHeight="1" x14ac:dyDescent="0.2">
      <c r="A65" s="403" t="s">
        <v>81</v>
      </c>
      <c r="B65" s="404"/>
      <c r="C65" s="169">
        <f t="shared" si="7"/>
        <v>0</v>
      </c>
      <c r="D65" s="43"/>
      <c r="E65" s="64"/>
      <c r="F65" s="170"/>
      <c r="G65" s="171"/>
      <c r="H65" s="107"/>
      <c r="I65" s="75"/>
      <c r="J65" s="130"/>
      <c r="K65" s="129"/>
      <c r="L65" s="25"/>
      <c r="M65" s="25"/>
      <c r="N65" s="25"/>
      <c r="O65" s="25"/>
      <c r="P65" s="25"/>
      <c r="BA65" s="24"/>
      <c r="BD65" s="24"/>
    </row>
    <row r="66" spans="1:56" s="17" customFormat="1" ht="15" customHeight="1" x14ac:dyDescent="0.2">
      <c r="A66" s="403" t="s">
        <v>82</v>
      </c>
      <c r="B66" s="404"/>
      <c r="C66" s="169">
        <f t="shared" si="7"/>
        <v>0</v>
      </c>
      <c r="D66" s="43"/>
      <c r="E66" s="64"/>
      <c r="F66" s="170"/>
      <c r="G66" s="171"/>
      <c r="H66" s="107"/>
      <c r="I66" s="75"/>
      <c r="J66" s="130"/>
      <c r="K66" s="129"/>
      <c r="L66" s="25"/>
      <c r="M66" s="25"/>
      <c r="N66" s="25"/>
      <c r="O66" s="25"/>
      <c r="P66" s="25"/>
      <c r="BA66" s="24"/>
      <c r="BD66" s="24"/>
    </row>
    <row r="67" spans="1:56" s="17" customFormat="1" ht="20.25" customHeight="1" x14ac:dyDescent="0.2">
      <c r="A67" s="447" t="s">
        <v>83</v>
      </c>
      <c r="B67" s="448"/>
      <c r="C67" s="172">
        <f t="shared" si="7"/>
        <v>0</v>
      </c>
      <c r="D67" s="70"/>
      <c r="E67" s="71"/>
      <c r="F67" s="173"/>
      <c r="G67" s="174"/>
      <c r="H67" s="175"/>
      <c r="I67" s="110"/>
      <c r="J67" s="130"/>
      <c r="K67" s="129"/>
      <c r="L67" s="5"/>
      <c r="M67" s="5"/>
      <c r="N67" s="5"/>
      <c r="O67" s="5"/>
      <c r="P67" s="6"/>
      <c r="Q67" s="6"/>
      <c r="R67" s="6"/>
      <c r="S67" s="6"/>
      <c r="T67" s="6"/>
    </row>
    <row r="68" spans="1:56" ht="15.75" customHeight="1" x14ac:dyDescent="0.2">
      <c r="A68" s="176" t="s">
        <v>32</v>
      </c>
      <c r="B68" s="5"/>
      <c r="C68" s="5"/>
      <c r="D68" s="5"/>
      <c r="E68" s="5"/>
      <c r="F68" s="5"/>
      <c r="G68" s="5"/>
      <c r="H68" s="5"/>
      <c r="I68" s="12"/>
      <c r="J68" s="129"/>
      <c r="K68" s="129"/>
    </row>
    <row r="69" spans="1:56" ht="14.25" x14ac:dyDescent="0.2">
      <c r="A69" s="177" t="s">
        <v>84</v>
      </c>
      <c r="B69" s="178"/>
      <c r="C69" s="178"/>
      <c r="D69" s="178"/>
      <c r="E69" s="178"/>
      <c r="F69" s="179"/>
      <c r="G69" s="179"/>
      <c r="H69" s="129"/>
      <c r="I69" s="129"/>
      <c r="J69" s="129"/>
      <c r="K69" s="129"/>
    </row>
    <row r="70" spans="1:56" ht="14.25" x14ac:dyDescent="0.2">
      <c r="A70" s="449" t="s">
        <v>85</v>
      </c>
      <c r="B70" s="449" t="s">
        <v>86</v>
      </c>
      <c r="C70" s="451" t="s">
        <v>87</v>
      </c>
      <c r="D70" s="452"/>
      <c r="E70" s="452"/>
      <c r="F70" s="452"/>
      <c r="G70" s="453"/>
      <c r="H70" s="129"/>
      <c r="I70" s="129"/>
      <c r="J70" s="129"/>
      <c r="K70" s="129"/>
    </row>
    <row r="71" spans="1:56" ht="14.25" x14ac:dyDescent="0.2">
      <c r="A71" s="450"/>
      <c r="B71" s="450"/>
      <c r="C71" s="180" t="s">
        <v>88</v>
      </c>
      <c r="D71" s="181" t="s">
        <v>89</v>
      </c>
      <c r="E71" s="182" t="s">
        <v>90</v>
      </c>
      <c r="F71" s="182" t="s">
        <v>91</v>
      </c>
      <c r="G71" s="183" t="s">
        <v>92</v>
      </c>
      <c r="H71" s="129"/>
      <c r="I71" s="129"/>
      <c r="J71" s="129"/>
      <c r="K71" s="129"/>
    </row>
    <row r="72" spans="1:56" ht="14.25" x14ac:dyDescent="0.2">
      <c r="A72" s="184" t="s">
        <v>93</v>
      </c>
      <c r="B72" s="185">
        <f>SUM(C72:G72)</f>
        <v>0</v>
      </c>
      <c r="C72" s="59"/>
      <c r="D72" s="186"/>
      <c r="E72" s="186"/>
      <c r="F72" s="186"/>
      <c r="G72" s="108"/>
      <c r="H72" s="130"/>
      <c r="I72" s="129"/>
      <c r="J72" s="129"/>
      <c r="K72" s="129"/>
    </row>
    <row r="73" spans="1:56" ht="14.25" x14ac:dyDescent="0.2">
      <c r="A73" s="187" t="s">
        <v>67</v>
      </c>
      <c r="B73" s="188">
        <f>SUM(C73:G73)</f>
        <v>0</v>
      </c>
      <c r="C73" s="70"/>
      <c r="D73" s="72"/>
      <c r="E73" s="72"/>
      <c r="F73" s="72"/>
      <c r="G73" s="111"/>
      <c r="H73" s="130"/>
      <c r="I73" s="129"/>
      <c r="J73" s="129"/>
      <c r="K73" s="129"/>
    </row>
    <row r="74" spans="1:56" ht="14.25" x14ac:dyDescent="0.2">
      <c r="A74" s="177" t="s">
        <v>94</v>
      </c>
      <c r="B74" s="178"/>
      <c r="C74" s="178"/>
      <c r="D74" s="178"/>
      <c r="E74" s="178"/>
      <c r="F74" s="179"/>
      <c r="G74" s="179"/>
      <c r="H74" s="129"/>
      <c r="I74" s="129"/>
      <c r="J74" s="129"/>
      <c r="K74" s="129"/>
    </row>
    <row r="75" spans="1:56" ht="14.25" x14ac:dyDescent="0.2">
      <c r="A75" s="449" t="s">
        <v>85</v>
      </c>
      <c r="B75" s="449" t="s">
        <v>95</v>
      </c>
      <c r="C75" s="451" t="s">
        <v>96</v>
      </c>
      <c r="D75" s="452"/>
      <c r="E75" s="452"/>
      <c r="F75" s="452"/>
      <c r="G75" s="453"/>
      <c r="H75" s="129"/>
      <c r="I75" s="129"/>
      <c r="J75" s="129"/>
      <c r="K75" s="129"/>
    </row>
    <row r="76" spans="1:56" ht="14.25" x14ac:dyDescent="0.2">
      <c r="A76" s="450"/>
      <c r="B76" s="450"/>
      <c r="C76" s="180" t="s">
        <v>88</v>
      </c>
      <c r="D76" s="181" t="s">
        <v>89</v>
      </c>
      <c r="E76" s="182" t="s">
        <v>90</v>
      </c>
      <c r="F76" s="182" t="s">
        <v>91</v>
      </c>
      <c r="G76" s="183" t="s">
        <v>92</v>
      </c>
      <c r="H76" s="129"/>
      <c r="I76" s="129"/>
      <c r="J76" s="129"/>
      <c r="K76" s="129"/>
    </row>
    <row r="77" spans="1:56" ht="32.25" x14ac:dyDescent="0.2">
      <c r="A77" s="189" t="s">
        <v>97</v>
      </c>
      <c r="B77" s="190">
        <f>SUM(C77:G77)</f>
        <v>0</v>
      </c>
      <c r="C77" s="191"/>
      <c r="D77" s="192"/>
      <c r="E77" s="192"/>
      <c r="F77" s="192"/>
      <c r="G77" s="193"/>
      <c r="H77" s="130"/>
      <c r="I77" s="129"/>
      <c r="J77" s="129"/>
      <c r="K77" s="129"/>
    </row>
    <row r="195" spans="1:56" x14ac:dyDescent="0.15">
      <c r="A195" s="113">
        <f>SUM(C10:C34,C46,C50:C57,C62:C67,B72:B73,B77)</f>
        <v>1112</v>
      </c>
      <c r="B195" s="113">
        <f>SUM(CG7:CO78)</f>
        <v>0</v>
      </c>
    </row>
    <row r="200" spans="1:56" hidden="1" x14ac:dyDescent="0.15"/>
    <row r="201" spans="1:56" hidden="1" x14ac:dyDescent="0.15"/>
    <row r="202" spans="1:56" hidden="1" x14ac:dyDescent="0.15">
      <c r="A202" s="115"/>
      <c r="BD202" s="116"/>
    </row>
    <row r="203" spans="1:56" hidden="1" x14ac:dyDescent="0.15"/>
    <row r="204" spans="1:56" hidden="1" x14ac:dyDescent="0.15"/>
    <row r="208" spans="1:56" ht="15" customHeight="1" x14ac:dyDescent="0.15"/>
    <row r="209" ht="15" customHeight="1" x14ac:dyDescent="0.15"/>
    <row r="210" ht="15" customHeight="1" x14ac:dyDescent="0.15"/>
    <row r="223" ht="11.25" customHeight="1" x14ac:dyDescent="0.15"/>
    <row r="224" ht="11.25" customHeight="1" x14ac:dyDescent="0.15"/>
    <row r="225" ht="11.25" customHeight="1" x14ac:dyDescent="0.15"/>
    <row r="226" ht="11.25" customHeight="1" x14ac:dyDescent="0.15"/>
    <row r="227" ht="11.25" customHeight="1" x14ac:dyDescent="0.15"/>
    <row r="228" ht="11.25" customHeight="1" x14ac:dyDescent="0.15"/>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77 H1:K77 G1:G8 G10:G77">
      <formula1>0</formula1>
      <formula2>100000000</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allowBlank="1" showInputMessage="1" showErrorMessage="1" errorTitle="Error" error="Por favor ingrese números enteros">
          <xm:sqref>TBF983049:TBF983073 IW47:JB47 SS47:SX47 ACO47:ACT47 AMK47:AMP47 AWG47:AWL47 BGC47:BGH47 BPY47:BQD47 BZU47:BZZ47 CJQ47:CJV47 CTM47:CTR47 DDI47:DDN47 DNE47:DNJ47 DXA47:DXF47 EGW47:EHB47 EQS47:EQX47 FAO47:FAT47 FKK47:FKP47 FUG47:FUL47 GEC47:GEH47 GNY47:GOD47 GXU47:GXZ47 HHQ47:HHV47 HRM47:HRR47 IBI47:IBN47 ILE47:ILJ47 IVA47:IVF47 JEW47:JFB47 JOS47:JOX47 JYO47:JYT47 KIK47:KIP47 KSG47:KSL47 LCC47:LCH47 LLY47:LMD47 LVU47:LVZ47 MFQ47:MFV47 MPM47:MPR47 MZI47:MZN47 NJE47:NJJ47 NTA47:NTF47 OCW47:ODB47 OMS47:OMX47 OWO47:OWT47 PGK47:PGP47 PQG47:PQL47 QAC47:QAH47 QJY47:QKD47 QTU47:QTZ47 RDQ47:RDV47 RNM47:RNR47 RXI47:RXN47 SHE47:SHJ47 SRA47:SRF47 TAW47:TBB47 TKS47:TKX47 TUO47:TUT47 UEK47:UEP47 UOG47:UOL47 UYC47:UYH47 VHY47:VID47 VRU47:VRZ47 WBQ47:WBV47 WLM47:WLR47 WVI47:WVN47 A65583:F65583 IW65583:JB65583 SS65583:SX65583 ACO65583:ACT65583 AMK65583:AMP65583 AWG65583:AWL65583 BGC65583:BGH65583 BPY65583:BQD65583 BZU65583:BZZ65583 CJQ65583:CJV65583 CTM65583:CTR65583 DDI65583:DDN65583 DNE65583:DNJ65583 DXA65583:DXF65583 EGW65583:EHB65583 EQS65583:EQX65583 FAO65583:FAT65583 FKK65583:FKP65583 FUG65583:FUL65583 GEC65583:GEH65583 GNY65583:GOD65583 GXU65583:GXZ65583 HHQ65583:HHV65583 HRM65583:HRR65583 IBI65583:IBN65583 ILE65583:ILJ65583 IVA65583:IVF65583 JEW65583:JFB65583 JOS65583:JOX65583 JYO65583:JYT65583 KIK65583:KIP65583 KSG65583:KSL65583 LCC65583:LCH65583 LLY65583:LMD65583 LVU65583:LVZ65583 MFQ65583:MFV65583 MPM65583:MPR65583 MZI65583:MZN65583 NJE65583:NJJ65583 NTA65583:NTF65583 OCW65583:ODB65583 OMS65583:OMX65583 OWO65583:OWT65583 PGK65583:PGP65583 PQG65583:PQL65583 QAC65583:QAH65583 QJY65583:QKD65583 QTU65583:QTZ65583 RDQ65583:RDV65583 RNM65583:RNR65583 RXI65583:RXN65583 SHE65583:SHJ65583 SRA65583:SRF65583 TAW65583:TBB65583 TKS65583:TKX65583 TUO65583:TUT65583 UEK65583:UEP65583 UOG65583:UOL65583 UYC65583:UYH65583 VHY65583:VID65583 VRU65583:VRZ65583 WBQ65583:WBV65583 WLM65583:WLR65583 WVI65583:WVN65583 A131119:F131119 IW131119:JB131119 SS131119:SX131119 ACO131119:ACT131119 AMK131119:AMP131119 AWG131119:AWL131119 BGC131119:BGH131119 BPY131119:BQD131119 BZU131119:BZZ131119 CJQ131119:CJV131119 CTM131119:CTR131119 DDI131119:DDN131119 DNE131119:DNJ131119 DXA131119:DXF131119 EGW131119:EHB131119 EQS131119:EQX131119 FAO131119:FAT131119 FKK131119:FKP131119 FUG131119:FUL131119 GEC131119:GEH131119 GNY131119:GOD131119 GXU131119:GXZ131119 HHQ131119:HHV131119 HRM131119:HRR131119 IBI131119:IBN131119 ILE131119:ILJ131119 IVA131119:IVF131119 JEW131119:JFB131119 JOS131119:JOX131119 JYO131119:JYT131119 KIK131119:KIP131119 KSG131119:KSL131119 LCC131119:LCH131119 LLY131119:LMD131119 LVU131119:LVZ131119 MFQ131119:MFV131119 MPM131119:MPR131119 MZI131119:MZN131119 NJE131119:NJJ131119 NTA131119:NTF131119 OCW131119:ODB131119 OMS131119:OMX131119 OWO131119:OWT131119 PGK131119:PGP131119 PQG131119:PQL131119 QAC131119:QAH131119 QJY131119:QKD131119 QTU131119:QTZ131119 RDQ131119:RDV131119 RNM131119:RNR131119 RXI131119:RXN131119 SHE131119:SHJ131119 SRA131119:SRF131119 TAW131119:TBB131119 TKS131119:TKX131119 TUO131119:TUT131119 UEK131119:UEP131119 UOG131119:UOL131119 UYC131119:UYH131119 VHY131119:VID131119 VRU131119:VRZ131119 WBQ131119:WBV131119 WLM131119:WLR131119 WVI131119:WVN131119 A196655:F196655 IW196655:JB196655 SS196655:SX196655 ACO196655:ACT196655 AMK196655:AMP196655 AWG196655:AWL196655 BGC196655:BGH196655 BPY196655:BQD196655 BZU196655:BZZ196655 CJQ196655:CJV196655 CTM196655:CTR196655 DDI196655:DDN196655 DNE196655:DNJ196655 DXA196655:DXF196655 EGW196655:EHB196655 EQS196655:EQX196655 FAO196655:FAT196655 FKK196655:FKP196655 FUG196655:FUL196655 GEC196655:GEH196655 GNY196655:GOD196655 GXU196655:GXZ196655 HHQ196655:HHV196655 HRM196655:HRR196655 IBI196655:IBN196655 ILE196655:ILJ196655 IVA196655:IVF196655 JEW196655:JFB196655 JOS196655:JOX196655 JYO196655:JYT196655 KIK196655:KIP196655 KSG196655:KSL196655 LCC196655:LCH196655 LLY196655:LMD196655 LVU196655:LVZ196655 MFQ196655:MFV196655 MPM196655:MPR196655 MZI196655:MZN196655 NJE196655:NJJ196655 NTA196655:NTF196655 OCW196655:ODB196655 OMS196655:OMX196655 OWO196655:OWT196655 PGK196655:PGP196655 PQG196655:PQL196655 QAC196655:QAH196655 QJY196655:QKD196655 QTU196655:QTZ196655 RDQ196655:RDV196655 RNM196655:RNR196655 RXI196655:RXN196655 SHE196655:SHJ196655 SRA196655:SRF196655 TAW196655:TBB196655 TKS196655:TKX196655 TUO196655:TUT196655 UEK196655:UEP196655 UOG196655:UOL196655 UYC196655:UYH196655 VHY196655:VID196655 VRU196655:VRZ196655 WBQ196655:WBV196655 WLM196655:WLR196655 WVI196655:WVN196655 A262191:F262191 IW262191:JB262191 SS262191:SX262191 ACO262191:ACT262191 AMK262191:AMP262191 AWG262191:AWL262191 BGC262191:BGH262191 BPY262191:BQD262191 BZU262191:BZZ262191 CJQ262191:CJV262191 CTM262191:CTR262191 DDI262191:DDN262191 DNE262191:DNJ262191 DXA262191:DXF262191 EGW262191:EHB262191 EQS262191:EQX262191 FAO262191:FAT262191 FKK262191:FKP262191 FUG262191:FUL262191 GEC262191:GEH262191 GNY262191:GOD262191 GXU262191:GXZ262191 HHQ262191:HHV262191 HRM262191:HRR262191 IBI262191:IBN262191 ILE262191:ILJ262191 IVA262191:IVF262191 JEW262191:JFB262191 JOS262191:JOX262191 JYO262191:JYT262191 KIK262191:KIP262191 KSG262191:KSL262191 LCC262191:LCH262191 LLY262191:LMD262191 LVU262191:LVZ262191 MFQ262191:MFV262191 MPM262191:MPR262191 MZI262191:MZN262191 NJE262191:NJJ262191 NTA262191:NTF262191 OCW262191:ODB262191 OMS262191:OMX262191 OWO262191:OWT262191 PGK262191:PGP262191 PQG262191:PQL262191 QAC262191:QAH262191 QJY262191:QKD262191 QTU262191:QTZ262191 RDQ262191:RDV262191 RNM262191:RNR262191 RXI262191:RXN262191 SHE262191:SHJ262191 SRA262191:SRF262191 TAW262191:TBB262191 TKS262191:TKX262191 TUO262191:TUT262191 UEK262191:UEP262191 UOG262191:UOL262191 UYC262191:UYH262191 VHY262191:VID262191 VRU262191:VRZ262191 WBQ262191:WBV262191 WLM262191:WLR262191 WVI262191:WVN262191 A327727:F327727 IW327727:JB327727 SS327727:SX327727 ACO327727:ACT327727 AMK327727:AMP327727 AWG327727:AWL327727 BGC327727:BGH327727 BPY327727:BQD327727 BZU327727:BZZ327727 CJQ327727:CJV327727 CTM327727:CTR327727 DDI327727:DDN327727 DNE327727:DNJ327727 DXA327727:DXF327727 EGW327727:EHB327727 EQS327727:EQX327727 FAO327727:FAT327727 FKK327727:FKP327727 FUG327727:FUL327727 GEC327727:GEH327727 GNY327727:GOD327727 GXU327727:GXZ327727 HHQ327727:HHV327727 HRM327727:HRR327727 IBI327727:IBN327727 ILE327727:ILJ327727 IVA327727:IVF327727 JEW327727:JFB327727 JOS327727:JOX327727 JYO327727:JYT327727 KIK327727:KIP327727 KSG327727:KSL327727 LCC327727:LCH327727 LLY327727:LMD327727 LVU327727:LVZ327727 MFQ327727:MFV327727 MPM327727:MPR327727 MZI327727:MZN327727 NJE327727:NJJ327727 NTA327727:NTF327727 OCW327727:ODB327727 OMS327727:OMX327727 OWO327727:OWT327727 PGK327727:PGP327727 PQG327727:PQL327727 QAC327727:QAH327727 QJY327727:QKD327727 QTU327727:QTZ327727 RDQ327727:RDV327727 RNM327727:RNR327727 RXI327727:RXN327727 SHE327727:SHJ327727 SRA327727:SRF327727 TAW327727:TBB327727 TKS327727:TKX327727 TUO327727:TUT327727 UEK327727:UEP327727 UOG327727:UOL327727 UYC327727:UYH327727 VHY327727:VID327727 VRU327727:VRZ327727 WBQ327727:WBV327727 WLM327727:WLR327727 WVI327727:WVN327727 A393263:F393263 IW393263:JB393263 SS393263:SX393263 ACO393263:ACT393263 AMK393263:AMP393263 AWG393263:AWL393263 BGC393263:BGH393263 BPY393263:BQD393263 BZU393263:BZZ393263 CJQ393263:CJV393263 CTM393263:CTR393263 DDI393263:DDN393263 DNE393263:DNJ393263 DXA393263:DXF393263 EGW393263:EHB393263 EQS393263:EQX393263 FAO393263:FAT393263 FKK393263:FKP393263 FUG393263:FUL393263 GEC393263:GEH393263 GNY393263:GOD393263 GXU393263:GXZ393263 HHQ393263:HHV393263 HRM393263:HRR393263 IBI393263:IBN393263 ILE393263:ILJ393263 IVA393263:IVF393263 JEW393263:JFB393263 JOS393263:JOX393263 JYO393263:JYT393263 KIK393263:KIP393263 KSG393263:KSL393263 LCC393263:LCH393263 LLY393263:LMD393263 LVU393263:LVZ393263 MFQ393263:MFV393263 MPM393263:MPR393263 MZI393263:MZN393263 NJE393263:NJJ393263 NTA393263:NTF393263 OCW393263:ODB393263 OMS393263:OMX393263 OWO393263:OWT393263 PGK393263:PGP393263 PQG393263:PQL393263 QAC393263:QAH393263 QJY393263:QKD393263 QTU393263:QTZ393263 RDQ393263:RDV393263 RNM393263:RNR393263 RXI393263:RXN393263 SHE393263:SHJ393263 SRA393263:SRF393263 TAW393263:TBB393263 TKS393263:TKX393263 TUO393263:TUT393263 UEK393263:UEP393263 UOG393263:UOL393263 UYC393263:UYH393263 VHY393263:VID393263 VRU393263:VRZ393263 WBQ393263:WBV393263 WLM393263:WLR393263 WVI393263:WVN393263 A458799:F458799 IW458799:JB458799 SS458799:SX458799 ACO458799:ACT458799 AMK458799:AMP458799 AWG458799:AWL458799 BGC458799:BGH458799 BPY458799:BQD458799 BZU458799:BZZ458799 CJQ458799:CJV458799 CTM458799:CTR458799 DDI458799:DDN458799 DNE458799:DNJ458799 DXA458799:DXF458799 EGW458799:EHB458799 EQS458799:EQX458799 FAO458799:FAT458799 FKK458799:FKP458799 FUG458799:FUL458799 GEC458799:GEH458799 GNY458799:GOD458799 GXU458799:GXZ458799 HHQ458799:HHV458799 HRM458799:HRR458799 IBI458799:IBN458799 ILE458799:ILJ458799 IVA458799:IVF458799 JEW458799:JFB458799 JOS458799:JOX458799 JYO458799:JYT458799 KIK458799:KIP458799 KSG458799:KSL458799 LCC458799:LCH458799 LLY458799:LMD458799 LVU458799:LVZ458799 MFQ458799:MFV458799 MPM458799:MPR458799 MZI458799:MZN458799 NJE458799:NJJ458799 NTA458799:NTF458799 OCW458799:ODB458799 OMS458799:OMX458799 OWO458799:OWT458799 PGK458799:PGP458799 PQG458799:PQL458799 QAC458799:QAH458799 QJY458799:QKD458799 QTU458799:QTZ458799 RDQ458799:RDV458799 RNM458799:RNR458799 RXI458799:RXN458799 SHE458799:SHJ458799 SRA458799:SRF458799 TAW458799:TBB458799 TKS458799:TKX458799 TUO458799:TUT458799 UEK458799:UEP458799 UOG458799:UOL458799 UYC458799:UYH458799 VHY458799:VID458799 VRU458799:VRZ458799 WBQ458799:WBV458799 WLM458799:WLR458799 WVI458799:WVN458799 A524335:F524335 IW524335:JB524335 SS524335:SX524335 ACO524335:ACT524335 AMK524335:AMP524335 AWG524335:AWL524335 BGC524335:BGH524335 BPY524335:BQD524335 BZU524335:BZZ524335 CJQ524335:CJV524335 CTM524335:CTR524335 DDI524335:DDN524335 DNE524335:DNJ524335 DXA524335:DXF524335 EGW524335:EHB524335 EQS524335:EQX524335 FAO524335:FAT524335 FKK524335:FKP524335 FUG524335:FUL524335 GEC524335:GEH524335 GNY524335:GOD524335 GXU524335:GXZ524335 HHQ524335:HHV524335 HRM524335:HRR524335 IBI524335:IBN524335 ILE524335:ILJ524335 IVA524335:IVF524335 JEW524335:JFB524335 JOS524335:JOX524335 JYO524335:JYT524335 KIK524335:KIP524335 KSG524335:KSL524335 LCC524335:LCH524335 LLY524335:LMD524335 LVU524335:LVZ524335 MFQ524335:MFV524335 MPM524335:MPR524335 MZI524335:MZN524335 NJE524335:NJJ524335 NTA524335:NTF524335 OCW524335:ODB524335 OMS524335:OMX524335 OWO524335:OWT524335 PGK524335:PGP524335 PQG524335:PQL524335 QAC524335:QAH524335 QJY524335:QKD524335 QTU524335:QTZ524335 RDQ524335:RDV524335 RNM524335:RNR524335 RXI524335:RXN524335 SHE524335:SHJ524335 SRA524335:SRF524335 TAW524335:TBB524335 TKS524335:TKX524335 TUO524335:TUT524335 UEK524335:UEP524335 UOG524335:UOL524335 UYC524335:UYH524335 VHY524335:VID524335 VRU524335:VRZ524335 WBQ524335:WBV524335 WLM524335:WLR524335 WVI524335:WVN524335 A589871:F589871 IW589871:JB589871 SS589871:SX589871 ACO589871:ACT589871 AMK589871:AMP589871 AWG589871:AWL589871 BGC589871:BGH589871 BPY589871:BQD589871 BZU589871:BZZ589871 CJQ589871:CJV589871 CTM589871:CTR589871 DDI589871:DDN589871 DNE589871:DNJ589871 DXA589871:DXF589871 EGW589871:EHB589871 EQS589871:EQX589871 FAO589871:FAT589871 FKK589871:FKP589871 FUG589871:FUL589871 GEC589871:GEH589871 GNY589871:GOD589871 GXU589871:GXZ589871 HHQ589871:HHV589871 HRM589871:HRR589871 IBI589871:IBN589871 ILE589871:ILJ589871 IVA589871:IVF589871 JEW589871:JFB589871 JOS589871:JOX589871 JYO589871:JYT589871 KIK589871:KIP589871 KSG589871:KSL589871 LCC589871:LCH589871 LLY589871:LMD589871 LVU589871:LVZ589871 MFQ589871:MFV589871 MPM589871:MPR589871 MZI589871:MZN589871 NJE589871:NJJ589871 NTA589871:NTF589871 OCW589871:ODB589871 OMS589871:OMX589871 OWO589871:OWT589871 PGK589871:PGP589871 PQG589871:PQL589871 QAC589871:QAH589871 QJY589871:QKD589871 QTU589871:QTZ589871 RDQ589871:RDV589871 RNM589871:RNR589871 RXI589871:RXN589871 SHE589871:SHJ589871 SRA589871:SRF589871 TAW589871:TBB589871 TKS589871:TKX589871 TUO589871:TUT589871 UEK589871:UEP589871 UOG589871:UOL589871 UYC589871:UYH589871 VHY589871:VID589871 VRU589871:VRZ589871 WBQ589871:WBV589871 WLM589871:WLR589871 WVI589871:WVN589871 A655407:F655407 IW655407:JB655407 SS655407:SX655407 ACO655407:ACT655407 AMK655407:AMP655407 AWG655407:AWL655407 BGC655407:BGH655407 BPY655407:BQD655407 BZU655407:BZZ655407 CJQ655407:CJV655407 CTM655407:CTR655407 DDI655407:DDN655407 DNE655407:DNJ655407 DXA655407:DXF655407 EGW655407:EHB655407 EQS655407:EQX655407 FAO655407:FAT655407 FKK655407:FKP655407 FUG655407:FUL655407 GEC655407:GEH655407 GNY655407:GOD655407 GXU655407:GXZ655407 HHQ655407:HHV655407 HRM655407:HRR655407 IBI655407:IBN655407 ILE655407:ILJ655407 IVA655407:IVF655407 JEW655407:JFB655407 JOS655407:JOX655407 JYO655407:JYT655407 KIK655407:KIP655407 KSG655407:KSL655407 LCC655407:LCH655407 LLY655407:LMD655407 LVU655407:LVZ655407 MFQ655407:MFV655407 MPM655407:MPR655407 MZI655407:MZN655407 NJE655407:NJJ655407 NTA655407:NTF655407 OCW655407:ODB655407 OMS655407:OMX655407 OWO655407:OWT655407 PGK655407:PGP655407 PQG655407:PQL655407 QAC655407:QAH655407 QJY655407:QKD655407 QTU655407:QTZ655407 RDQ655407:RDV655407 RNM655407:RNR655407 RXI655407:RXN655407 SHE655407:SHJ655407 SRA655407:SRF655407 TAW655407:TBB655407 TKS655407:TKX655407 TUO655407:TUT655407 UEK655407:UEP655407 UOG655407:UOL655407 UYC655407:UYH655407 VHY655407:VID655407 VRU655407:VRZ655407 WBQ655407:WBV655407 WLM655407:WLR655407 WVI655407:WVN655407 A720943:F720943 IW720943:JB720943 SS720943:SX720943 ACO720943:ACT720943 AMK720943:AMP720943 AWG720943:AWL720943 BGC720943:BGH720943 BPY720943:BQD720943 BZU720943:BZZ720943 CJQ720943:CJV720943 CTM720943:CTR720943 DDI720943:DDN720943 DNE720943:DNJ720943 DXA720943:DXF720943 EGW720943:EHB720943 EQS720943:EQX720943 FAO720943:FAT720943 FKK720943:FKP720943 FUG720943:FUL720943 GEC720943:GEH720943 GNY720943:GOD720943 GXU720943:GXZ720943 HHQ720943:HHV720943 HRM720943:HRR720943 IBI720943:IBN720943 ILE720943:ILJ720943 IVA720943:IVF720943 JEW720943:JFB720943 JOS720943:JOX720943 JYO720943:JYT720943 KIK720943:KIP720943 KSG720943:KSL720943 LCC720943:LCH720943 LLY720943:LMD720943 LVU720943:LVZ720943 MFQ720943:MFV720943 MPM720943:MPR720943 MZI720943:MZN720943 NJE720943:NJJ720943 NTA720943:NTF720943 OCW720943:ODB720943 OMS720943:OMX720943 OWO720943:OWT720943 PGK720943:PGP720943 PQG720943:PQL720943 QAC720943:QAH720943 QJY720943:QKD720943 QTU720943:QTZ720943 RDQ720943:RDV720943 RNM720943:RNR720943 RXI720943:RXN720943 SHE720943:SHJ720943 SRA720943:SRF720943 TAW720943:TBB720943 TKS720943:TKX720943 TUO720943:TUT720943 UEK720943:UEP720943 UOG720943:UOL720943 UYC720943:UYH720943 VHY720943:VID720943 VRU720943:VRZ720943 WBQ720943:WBV720943 WLM720943:WLR720943 WVI720943:WVN720943 A786479:F786479 IW786479:JB786479 SS786479:SX786479 ACO786479:ACT786479 AMK786479:AMP786479 AWG786479:AWL786479 BGC786479:BGH786479 BPY786479:BQD786479 BZU786479:BZZ786479 CJQ786479:CJV786479 CTM786479:CTR786479 DDI786479:DDN786479 DNE786479:DNJ786479 DXA786479:DXF786479 EGW786479:EHB786479 EQS786479:EQX786479 FAO786479:FAT786479 FKK786479:FKP786479 FUG786479:FUL786479 GEC786479:GEH786479 GNY786479:GOD786479 GXU786479:GXZ786479 HHQ786479:HHV786479 HRM786479:HRR786479 IBI786479:IBN786479 ILE786479:ILJ786479 IVA786479:IVF786479 JEW786479:JFB786479 JOS786479:JOX786479 JYO786479:JYT786479 KIK786479:KIP786479 KSG786479:KSL786479 LCC786479:LCH786479 LLY786479:LMD786479 LVU786479:LVZ786479 MFQ786479:MFV786479 MPM786479:MPR786479 MZI786479:MZN786479 NJE786479:NJJ786479 NTA786479:NTF786479 OCW786479:ODB786479 OMS786479:OMX786479 OWO786479:OWT786479 PGK786479:PGP786479 PQG786479:PQL786479 QAC786479:QAH786479 QJY786479:QKD786479 QTU786479:QTZ786479 RDQ786479:RDV786479 RNM786479:RNR786479 RXI786479:RXN786479 SHE786479:SHJ786479 SRA786479:SRF786479 TAW786479:TBB786479 TKS786479:TKX786479 TUO786479:TUT786479 UEK786479:UEP786479 UOG786479:UOL786479 UYC786479:UYH786479 VHY786479:VID786479 VRU786479:VRZ786479 WBQ786479:WBV786479 WLM786479:WLR786479 WVI786479:WVN786479 A852015:F852015 IW852015:JB852015 SS852015:SX852015 ACO852015:ACT852015 AMK852015:AMP852015 AWG852015:AWL852015 BGC852015:BGH852015 BPY852015:BQD852015 BZU852015:BZZ852015 CJQ852015:CJV852015 CTM852015:CTR852015 DDI852015:DDN852015 DNE852015:DNJ852015 DXA852015:DXF852015 EGW852015:EHB852015 EQS852015:EQX852015 FAO852015:FAT852015 FKK852015:FKP852015 FUG852015:FUL852015 GEC852015:GEH852015 GNY852015:GOD852015 GXU852015:GXZ852015 HHQ852015:HHV852015 HRM852015:HRR852015 IBI852015:IBN852015 ILE852015:ILJ852015 IVA852015:IVF852015 JEW852015:JFB852015 JOS852015:JOX852015 JYO852015:JYT852015 KIK852015:KIP852015 KSG852015:KSL852015 LCC852015:LCH852015 LLY852015:LMD852015 LVU852015:LVZ852015 MFQ852015:MFV852015 MPM852015:MPR852015 MZI852015:MZN852015 NJE852015:NJJ852015 NTA852015:NTF852015 OCW852015:ODB852015 OMS852015:OMX852015 OWO852015:OWT852015 PGK852015:PGP852015 PQG852015:PQL852015 QAC852015:QAH852015 QJY852015:QKD852015 QTU852015:QTZ852015 RDQ852015:RDV852015 RNM852015:RNR852015 RXI852015:RXN852015 SHE852015:SHJ852015 SRA852015:SRF852015 TAW852015:TBB852015 TKS852015:TKX852015 TUO852015:TUT852015 UEK852015:UEP852015 UOG852015:UOL852015 UYC852015:UYH852015 VHY852015:VID852015 VRU852015:VRZ852015 WBQ852015:WBV852015 WLM852015:WLR852015 WVI852015:WVN852015 A917551:F917551 IW917551:JB917551 SS917551:SX917551 ACO917551:ACT917551 AMK917551:AMP917551 AWG917551:AWL917551 BGC917551:BGH917551 BPY917551:BQD917551 BZU917551:BZZ917551 CJQ917551:CJV917551 CTM917551:CTR917551 DDI917551:DDN917551 DNE917551:DNJ917551 DXA917551:DXF917551 EGW917551:EHB917551 EQS917551:EQX917551 FAO917551:FAT917551 FKK917551:FKP917551 FUG917551:FUL917551 GEC917551:GEH917551 GNY917551:GOD917551 GXU917551:GXZ917551 HHQ917551:HHV917551 HRM917551:HRR917551 IBI917551:IBN917551 ILE917551:ILJ917551 IVA917551:IVF917551 JEW917551:JFB917551 JOS917551:JOX917551 JYO917551:JYT917551 KIK917551:KIP917551 KSG917551:KSL917551 LCC917551:LCH917551 LLY917551:LMD917551 LVU917551:LVZ917551 MFQ917551:MFV917551 MPM917551:MPR917551 MZI917551:MZN917551 NJE917551:NJJ917551 NTA917551:NTF917551 OCW917551:ODB917551 OMS917551:OMX917551 OWO917551:OWT917551 PGK917551:PGP917551 PQG917551:PQL917551 QAC917551:QAH917551 QJY917551:QKD917551 QTU917551:QTZ917551 RDQ917551:RDV917551 RNM917551:RNR917551 RXI917551:RXN917551 SHE917551:SHJ917551 SRA917551:SRF917551 TAW917551:TBB917551 TKS917551:TKX917551 TUO917551:TUT917551 UEK917551:UEP917551 UOG917551:UOL917551 UYC917551:UYH917551 VHY917551:VID917551 VRU917551:VRZ917551 WBQ917551:WBV917551 WLM917551:WLR917551 WVI917551:WVN917551 A983087:F983087 IW983087:JB983087 SS983087:SX983087 ACO983087:ACT983087 AMK983087:AMP983087 AWG983087:AWL983087 BGC983087:BGH983087 BPY983087:BQD983087 BZU983087:BZZ983087 CJQ983087:CJV983087 CTM983087:CTR983087 DDI983087:DDN983087 DNE983087:DNJ983087 DXA983087:DXF983087 EGW983087:EHB983087 EQS983087:EQX983087 FAO983087:FAT983087 FKK983087:FKP983087 FUG983087:FUL983087 GEC983087:GEH983087 GNY983087:GOD983087 GXU983087:GXZ983087 HHQ983087:HHV983087 HRM983087:HRR983087 IBI983087:IBN983087 ILE983087:ILJ983087 IVA983087:IVF983087 JEW983087:JFB983087 JOS983087:JOX983087 JYO983087:JYT983087 KIK983087:KIP983087 KSG983087:KSL983087 LCC983087:LCH983087 LLY983087:LMD983087 LVU983087:LVZ983087 MFQ983087:MFV983087 MPM983087:MPR983087 MZI983087:MZN983087 NJE983087:NJJ983087 NTA983087:NTF983087 OCW983087:ODB983087 OMS983087:OMX983087 OWO983087:OWT983087 PGK983087:PGP983087 PQG983087:PQL983087 QAC983087:QAH983087 QJY983087:QKD983087 QTU983087:QTZ983087 RDQ983087:RDV983087 RNM983087:RNR983087 RXI983087:RXN983087 SHE983087:SHJ983087 SRA983087:SRF983087 TAW983087:TBB983087 TKS983087:TKX983087 TUO983087:TUT983087 UEK983087:UEP983087 UOG983087:UOL983087 UYC983087:UYH983087 VHY983087:VID983087 VRU983087:VRZ983087 WBQ983087:WBV983087 WLM983087:WLR983087 WVI983087:WVN983087 TLB983049:TLB983073 IW61:IX66 SS61:ST66 ACO61:ACP66 AMK61:AML66 AWG61:AWH66 BGC61:BGD66 BPY61:BPZ66 BZU61:BZV66 CJQ61:CJR66 CTM61:CTN66 DDI61:DDJ66 DNE61:DNF66 DXA61:DXB66 EGW61:EGX66 EQS61:EQT66 FAO61:FAP66 FKK61:FKL66 FUG61:FUH66 GEC61:GED66 GNY61:GNZ66 GXU61:GXV66 HHQ61:HHR66 HRM61:HRN66 IBI61:IBJ66 ILE61:ILF66 IVA61:IVB66 JEW61:JEX66 JOS61:JOT66 JYO61:JYP66 KIK61:KIL66 KSG61:KSH66 LCC61:LCD66 LLY61:LLZ66 LVU61:LVV66 MFQ61:MFR66 MPM61:MPN66 MZI61:MZJ66 NJE61:NJF66 NTA61:NTB66 OCW61:OCX66 OMS61:OMT66 OWO61:OWP66 PGK61:PGL66 PQG61:PQH66 QAC61:QAD66 QJY61:QJZ66 QTU61:QTV66 RDQ61:RDR66 RNM61:RNN66 RXI61:RXJ66 SHE61:SHF66 SRA61:SRB66 TAW61:TAX66 TKS61:TKT66 TUO61:TUP66 UEK61:UEL66 UOG61:UOH66 UYC61:UYD66 VHY61:VHZ66 VRU61:VRV66 WBQ61:WBR66 WLM61:WLN66 WVI61:WVJ66 A65597:B65602 IW65597:IX65602 SS65597:ST65602 ACO65597:ACP65602 AMK65597:AML65602 AWG65597:AWH65602 BGC65597:BGD65602 BPY65597:BPZ65602 BZU65597:BZV65602 CJQ65597:CJR65602 CTM65597:CTN65602 DDI65597:DDJ65602 DNE65597:DNF65602 DXA65597:DXB65602 EGW65597:EGX65602 EQS65597:EQT65602 FAO65597:FAP65602 FKK65597:FKL65602 FUG65597:FUH65602 GEC65597:GED65602 GNY65597:GNZ65602 GXU65597:GXV65602 HHQ65597:HHR65602 HRM65597:HRN65602 IBI65597:IBJ65602 ILE65597:ILF65602 IVA65597:IVB65602 JEW65597:JEX65602 JOS65597:JOT65602 JYO65597:JYP65602 KIK65597:KIL65602 KSG65597:KSH65602 LCC65597:LCD65602 LLY65597:LLZ65602 LVU65597:LVV65602 MFQ65597:MFR65602 MPM65597:MPN65602 MZI65597:MZJ65602 NJE65597:NJF65602 NTA65597:NTB65602 OCW65597:OCX65602 OMS65597:OMT65602 OWO65597:OWP65602 PGK65597:PGL65602 PQG65597:PQH65602 QAC65597:QAD65602 QJY65597:QJZ65602 QTU65597:QTV65602 RDQ65597:RDR65602 RNM65597:RNN65602 RXI65597:RXJ65602 SHE65597:SHF65602 SRA65597:SRB65602 TAW65597:TAX65602 TKS65597:TKT65602 TUO65597:TUP65602 UEK65597:UEL65602 UOG65597:UOH65602 UYC65597:UYD65602 VHY65597:VHZ65602 VRU65597:VRV65602 WBQ65597:WBR65602 WLM65597:WLN65602 WVI65597:WVJ65602 A131133:B131138 IW131133:IX131138 SS131133:ST131138 ACO131133:ACP131138 AMK131133:AML131138 AWG131133:AWH131138 BGC131133:BGD131138 BPY131133:BPZ131138 BZU131133:BZV131138 CJQ131133:CJR131138 CTM131133:CTN131138 DDI131133:DDJ131138 DNE131133:DNF131138 DXA131133:DXB131138 EGW131133:EGX131138 EQS131133:EQT131138 FAO131133:FAP131138 FKK131133:FKL131138 FUG131133:FUH131138 GEC131133:GED131138 GNY131133:GNZ131138 GXU131133:GXV131138 HHQ131133:HHR131138 HRM131133:HRN131138 IBI131133:IBJ131138 ILE131133:ILF131138 IVA131133:IVB131138 JEW131133:JEX131138 JOS131133:JOT131138 JYO131133:JYP131138 KIK131133:KIL131138 KSG131133:KSH131138 LCC131133:LCD131138 LLY131133:LLZ131138 LVU131133:LVV131138 MFQ131133:MFR131138 MPM131133:MPN131138 MZI131133:MZJ131138 NJE131133:NJF131138 NTA131133:NTB131138 OCW131133:OCX131138 OMS131133:OMT131138 OWO131133:OWP131138 PGK131133:PGL131138 PQG131133:PQH131138 QAC131133:QAD131138 QJY131133:QJZ131138 QTU131133:QTV131138 RDQ131133:RDR131138 RNM131133:RNN131138 RXI131133:RXJ131138 SHE131133:SHF131138 SRA131133:SRB131138 TAW131133:TAX131138 TKS131133:TKT131138 TUO131133:TUP131138 UEK131133:UEL131138 UOG131133:UOH131138 UYC131133:UYD131138 VHY131133:VHZ131138 VRU131133:VRV131138 WBQ131133:WBR131138 WLM131133:WLN131138 WVI131133:WVJ131138 A196669:B196674 IW196669:IX196674 SS196669:ST196674 ACO196669:ACP196674 AMK196669:AML196674 AWG196669:AWH196674 BGC196669:BGD196674 BPY196669:BPZ196674 BZU196669:BZV196674 CJQ196669:CJR196674 CTM196669:CTN196674 DDI196669:DDJ196674 DNE196669:DNF196674 DXA196669:DXB196674 EGW196669:EGX196674 EQS196669:EQT196674 FAO196669:FAP196674 FKK196669:FKL196674 FUG196669:FUH196674 GEC196669:GED196674 GNY196669:GNZ196674 GXU196669:GXV196674 HHQ196669:HHR196674 HRM196669:HRN196674 IBI196669:IBJ196674 ILE196669:ILF196674 IVA196669:IVB196674 JEW196669:JEX196674 JOS196669:JOT196674 JYO196669:JYP196674 KIK196669:KIL196674 KSG196669:KSH196674 LCC196669:LCD196674 LLY196669:LLZ196674 LVU196669:LVV196674 MFQ196669:MFR196674 MPM196669:MPN196674 MZI196669:MZJ196674 NJE196669:NJF196674 NTA196669:NTB196674 OCW196669:OCX196674 OMS196669:OMT196674 OWO196669:OWP196674 PGK196669:PGL196674 PQG196669:PQH196674 QAC196669:QAD196674 QJY196669:QJZ196674 QTU196669:QTV196674 RDQ196669:RDR196674 RNM196669:RNN196674 RXI196669:RXJ196674 SHE196669:SHF196674 SRA196669:SRB196674 TAW196669:TAX196674 TKS196669:TKT196674 TUO196669:TUP196674 UEK196669:UEL196674 UOG196669:UOH196674 UYC196669:UYD196674 VHY196669:VHZ196674 VRU196669:VRV196674 WBQ196669:WBR196674 WLM196669:WLN196674 WVI196669:WVJ196674 A262205:B262210 IW262205:IX262210 SS262205:ST262210 ACO262205:ACP262210 AMK262205:AML262210 AWG262205:AWH262210 BGC262205:BGD262210 BPY262205:BPZ262210 BZU262205:BZV262210 CJQ262205:CJR262210 CTM262205:CTN262210 DDI262205:DDJ262210 DNE262205:DNF262210 DXA262205:DXB262210 EGW262205:EGX262210 EQS262205:EQT262210 FAO262205:FAP262210 FKK262205:FKL262210 FUG262205:FUH262210 GEC262205:GED262210 GNY262205:GNZ262210 GXU262205:GXV262210 HHQ262205:HHR262210 HRM262205:HRN262210 IBI262205:IBJ262210 ILE262205:ILF262210 IVA262205:IVB262210 JEW262205:JEX262210 JOS262205:JOT262210 JYO262205:JYP262210 KIK262205:KIL262210 KSG262205:KSH262210 LCC262205:LCD262210 LLY262205:LLZ262210 LVU262205:LVV262210 MFQ262205:MFR262210 MPM262205:MPN262210 MZI262205:MZJ262210 NJE262205:NJF262210 NTA262205:NTB262210 OCW262205:OCX262210 OMS262205:OMT262210 OWO262205:OWP262210 PGK262205:PGL262210 PQG262205:PQH262210 QAC262205:QAD262210 QJY262205:QJZ262210 QTU262205:QTV262210 RDQ262205:RDR262210 RNM262205:RNN262210 RXI262205:RXJ262210 SHE262205:SHF262210 SRA262205:SRB262210 TAW262205:TAX262210 TKS262205:TKT262210 TUO262205:TUP262210 UEK262205:UEL262210 UOG262205:UOH262210 UYC262205:UYD262210 VHY262205:VHZ262210 VRU262205:VRV262210 WBQ262205:WBR262210 WLM262205:WLN262210 WVI262205:WVJ262210 A327741:B327746 IW327741:IX327746 SS327741:ST327746 ACO327741:ACP327746 AMK327741:AML327746 AWG327741:AWH327746 BGC327741:BGD327746 BPY327741:BPZ327746 BZU327741:BZV327746 CJQ327741:CJR327746 CTM327741:CTN327746 DDI327741:DDJ327746 DNE327741:DNF327746 DXA327741:DXB327746 EGW327741:EGX327746 EQS327741:EQT327746 FAO327741:FAP327746 FKK327741:FKL327746 FUG327741:FUH327746 GEC327741:GED327746 GNY327741:GNZ327746 GXU327741:GXV327746 HHQ327741:HHR327746 HRM327741:HRN327746 IBI327741:IBJ327746 ILE327741:ILF327746 IVA327741:IVB327746 JEW327741:JEX327746 JOS327741:JOT327746 JYO327741:JYP327746 KIK327741:KIL327746 KSG327741:KSH327746 LCC327741:LCD327746 LLY327741:LLZ327746 LVU327741:LVV327746 MFQ327741:MFR327746 MPM327741:MPN327746 MZI327741:MZJ327746 NJE327741:NJF327746 NTA327741:NTB327746 OCW327741:OCX327746 OMS327741:OMT327746 OWO327741:OWP327746 PGK327741:PGL327746 PQG327741:PQH327746 QAC327741:QAD327746 QJY327741:QJZ327746 QTU327741:QTV327746 RDQ327741:RDR327746 RNM327741:RNN327746 RXI327741:RXJ327746 SHE327741:SHF327746 SRA327741:SRB327746 TAW327741:TAX327746 TKS327741:TKT327746 TUO327741:TUP327746 UEK327741:UEL327746 UOG327741:UOH327746 UYC327741:UYD327746 VHY327741:VHZ327746 VRU327741:VRV327746 WBQ327741:WBR327746 WLM327741:WLN327746 WVI327741:WVJ327746 A393277:B393282 IW393277:IX393282 SS393277:ST393282 ACO393277:ACP393282 AMK393277:AML393282 AWG393277:AWH393282 BGC393277:BGD393282 BPY393277:BPZ393282 BZU393277:BZV393282 CJQ393277:CJR393282 CTM393277:CTN393282 DDI393277:DDJ393282 DNE393277:DNF393282 DXA393277:DXB393282 EGW393277:EGX393282 EQS393277:EQT393282 FAO393277:FAP393282 FKK393277:FKL393282 FUG393277:FUH393282 GEC393277:GED393282 GNY393277:GNZ393282 GXU393277:GXV393282 HHQ393277:HHR393282 HRM393277:HRN393282 IBI393277:IBJ393282 ILE393277:ILF393282 IVA393277:IVB393282 JEW393277:JEX393282 JOS393277:JOT393282 JYO393277:JYP393282 KIK393277:KIL393282 KSG393277:KSH393282 LCC393277:LCD393282 LLY393277:LLZ393282 LVU393277:LVV393282 MFQ393277:MFR393282 MPM393277:MPN393282 MZI393277:MZJ393282 NJE393277:NJF393282 NTA393277:NTB393282 OCW393277:OCX393282 OMS393277:OMT393282 OWO393277:OWP393282 PGK393277:PGL393282 PQG393277:PQH393282 QAC393277:QAD393282 QJY393277:QJZ393282 QTU393277:QTV393282 RDQ393277:RDR393282 RNM393277:RNN393282 RXI393277:RXJ393282 SHE393277:SHF393282 SRA393277:SRB393282 TAW393277:TAX393282 TKS393277:TKT393282 TUO393277:TUP393282 UEK393277:UEL393282 UOG393277:UOH393282 UYC393277:UYD393282 VHY393277:VHZ393282 VRU393277:VRV393282 WBQ393277:WBR393282 WLM393277:WLN393282 WVI393277:WVJ393282 A458813:B458818 IW458813:IX458818 SS458813:ST458818 ACO458813:ACP458818 AMK458813:AML458818 AWG458813:AWH458818 BGC458813:BGD458818 BPY458813:BPZ458818 BZU458813:BZV458818 CJQ458813:CJR458818 CTM458813:CTN458818 DDI458813:DDJ458818 DNE458813:DNF458818 DXA458813:DXB458818 EGW458813:EGX458818 EQS458813:EQT458818 FAO458813:FAP458818 FKK458813:FKL458818 FUG458813:FUH458818 GEC458813:GED458818 GNY458813:GNZ458818 GXU458813:GXV458818 HHQ458813:HHR458818 HRM458813:HRN458818 IBI458813:IBJ458818 ILE458813:ILF458818 IVA458813:IVB458818 JEW458813:JEX458818 JOS458813:JOT458818 JYO458813:JYP458818 KIK458813:KIL458818 KSG458813:KSH458818 LCC458813:LCD458818 LLY458813:LLZ458818 LVU458813:LVV458818 MFQ458813:MFR458818 MPM458813:MPN458818 MZI458813:MZJ458818 NJE458813:NJF458818 NTA458813:NTB458818 OCW458813:OCX458818 OMS458813:OMT458818 OWO458813:OWP458818 PGK458813:PGL458818 PQG458813:PQH458818 QAC458813:QAD458818 QJY458813:QJZ458818 QTU458813:QTV458818 RDQ458813:RDR458818 RNM458813:RNN458818 RXI458813:RXJ458818 SHE458813:SHF458818 SRA458813:SRB458818 TAW458813:TAX458818 TKS458813:TKT458818 TUO458813:TUP458818 UEK458813:UEL458818 UOG458813:UOH458818 UYC458813:UYD458818 VHY458813:VHZ458818 VRU458813:VRV458818 WBQ458813:WBR458818 WLM458813:WLN458818 WVI458813:WVJ458818 A524349:B524354 IW524349:IX524354 SS524349:ST524354 ACO524349:ACP524354 AMK524349:AML524354 AWG524349:AWH524354 BGC524349:BGD524354 BPY524349:BPZ524354 BZU524349:BZV524354 CJQ524349:CJR524354 CTM524349:CTN524354 DDI524349:DDJ524354 DNE524349:DNF524354 DXA524349:DXB524354 EGW524349:EGX524354 EQS524349:EQT524354 FAO524349:FAP524354 FKK524349:FKL524354 FUG524349:FUH524354 GEC524349:GED524354 GNY524349:GNZ524354 GXU524349:GXV524354 HHQ524349:HHR524354 HRM524349:HRN524354 IBI524349:IBJ524354 ILE524349:ILF524354 IVA524349:IVB524354 JEW524349:JEX524354 JOS524349:JOT524354 JYO524349:JYP524354 KIK524349:KIL524354 KSG524349:KSH524354 LCC524349:LCD524354 LLY524349:LLZ524354 LVU524349:LVV524354 MFQ524349:MFR524354 MPM524349:MPN524354 MZI524349:MZJ524354 NJE524349:NJF524354 NTA524349:NTB524354 OCW524349:OCX524354 OMS524349:OMT524354 OWO524349:OWP524354 PGK524349:PGL524354 PQG524349:PQH524354 QAC524349:QAD524354 QJY524349:QJZ524354 QTU524349:QTV524354 RDQ524349:RDR524354 RNM524349:RNN524354 RXI524349:RXJ524354 SHE524349:SHF524354 SRA524349:SRB524354 TAW524349:TAX524354 TKS524349:TKT524354 TUO524349:TUP524354 UEK524349:UEL524354 UOG524349:UOH524354 UYC524349:UYD524354 VHY524349:VHZ524354 VRU524349:VRV524354 WBQ524349:WBR524354 WLM524349:WLN524354 WVI524349:WVJ524354 A589885:B589890 IW589885:IX589890 SS589885:ST589890 ACO589885:ACP589890 AMK589885:AML589890 AWG589885:AWH589890 BGC589885:BGD589890 BPY589885:BPZ589890 BZU589885:BZV589890 CJQ589885:CJR589890 CTM589885:CTN589890 DDI589885:DDJ589890 DNE589885:DNF589890 DXA589885:DXB589890 EGW589885:EGX589890 EQS589885:EQT589890 FAO589885:FAP589890 FKK589885:FKL589890 FUG589885:FUH589890 GEC589885:GED589890 GNY589885:GNZ589890 GXU589885:GXV589890 HHQ589885:HHR589890 HRM589885:HRN589890 IBI589885:IBJ589890 ILE589885:ILF589890 IVA589885:IVB589890 JEW589885:JEX589890 JOS589885:JOT589890 JYO589885:JYP589890 KIK589885:KIL589890 KSG589885:KSH589890 LCC589885:LCD589890 LLY589885:LLZ589890 LVU589885:LVV589890 MFQ589885:MFR589890 MPM589885:MPN589890 MZI589885:MZJ589890 NJE589885:NJF589890 NTA589885:NTB589890 OCW589885:OCX589890 OMS589885:OMT589890 OWO589885:OWP589890 PGK589885:PGL589890 PQG589885:PQH589890 QAC589885:QAD589890 QJY589885:QJZ589890 QTU589885:QTV589890 RDQ589885:RDR589890 RNM589885:RNN589890 RXI589885:RXJ589890 SHE589885:SHF589890 SRA589885:SRB589890 TAW589885:TAX589890 TKS589885:TKT589890 TUO589885:TUP589890 UEK589885:UEL589890 UOG589885:UOH589890 UYC589885:UYD589890 VHY589885:VHZ589890 VRU589885:VRV589890 WBQ589885:WBR589890 WLM589885:WLN589890 WVI589885:WVJ589890 A655421:B655426 IW655421:IX655426 SS655421:ST655426 ACO655421:ACP655426 AMK655421:AML655426 AWG655421:AWH655426 BGC655421:BGD655426 BPY655421:BPZ655426 BZU655421:BZV655426 CJQ655421:CJR655426 CTM655421:CTN655426 DDI655421:DDJ655426 DNE655421:DNF655426 DXA655421:DXB655426 EGW655421:EGX655426 EQS655421:EQT655426 FAO655421:FAP655426 FKK655421:FKL655426 FUG655421:FUH655426 GEC655421:GED655426 GNY655421:GNZ655426 GXU655421:GXV655426 HHQ655421:HHR655426 HRM655421:HRN655426 IBI655421:IBJ655426 ILE655421:ILF655426 IVA655421:IVB655426 JEW655421:JEX655426 JOS655421:JOT655426 JYO655421:JYP655426 KIK655421:KIL655426 KSG655421:KSH655426 LCC655421:LCD655426 LLY655421:LLZ655426 LVU655421:LVV655426 MFQ655421:MFR655426 MPM655421:MPN655426 MZI655421:MZJ655426 NJE655421:NJF655426 NTA655421:NTB655426 OCW655421:OCX655426 OMS655421:OMT655426 OWO655421:OWP655426 PGK655421:PGL655426 PQG655421:PQH655426 QAC655421:QAD655426 QJY655421:QJZ655426 QTU655421:QTV655426 RDQ655421:RDR655426 RNM655421:RNN655426 RXI655421:RXJ655426 SHE655421:SHF655426 SRA655421:SRB655426 TAW655421:TAX655426 TKS655421:TKT655426 TUO655421:TUP655426 UEK655421:UEL655426 UOG655421:UOH655426 UYC655421:UYD655426 VHY655421:VHZ655426 VRU655421:VRV655426 WBQ655421:WBR655426 WLM655421:WLN655426 WVI655421:WVJ655426 A720957:B720962 IW720957:IX720962 SS720957:ST720962 ACO720957:ACP720962 AMK720957:AML720962 AWG720957:AWH720962 BGC720957:BGD720962 BPY720957:BPZ720962 BZU720957:BZV720962 CJQ720957:CJR720962 CTM720957:CTN720962 DDI720957:DDJ720962 DNE720957:DNF720962 DXA720957:DXB720962 EGW720957:EGX720962 EQS720957:EQT720962 FAO720957:FAP720962 FKK720957:FKL720962 FUG720957:FUH720962 GEC720957:GED720962 GNY720957:GNZ720962 GXU720957:GXV720962 HHQ720957:HHR720962 HRM720957:HRN720962 IBI720957:IBJ720962 ILE720957:ILF720962 IVA720957:IVB720962 JEW720957:JEX720962 JOS720957:JOT720962 JYO720957:JYP720962 KIK720957:KIL720962 KSG720957:KSH720962 LCC720957:LCD720962 LLY720957:LLZ720962 LVU720957:LVV720962 MFQ720957:MFR720962 MPM720957:MPN720962 MZI720957:MZJ720962 NJE720957:NJF720962 NTA720957:NTB720962 OCW720957:OCX720962 OMS720957:OMT720962 OWO720957:OWP720962 PGK720957:PGL720962 PQG720957:PQH720962 QAC720957:QAD720962 QJY720957:QJZ720962 QTU720957:QTV720962 RDQ720957:RDR720962 RNM720957:RNN720962 RXI720957:RXJ720962 SHE720957:SHF720962 SRA720957:SRB720962 TAW720957:TAX720962 TKS720957:TKT720962 TUO720957:TUP720962 UEK720957:UEL720962 UOG720957:UOH720962 UYC720957:UYD720962 VHY720957:VHZ720962 VRU720957:VRV720962 WBQ720957:WBR720962 WLM720957:WLN720962 WVI720957:WVJ720962 A786493:B786498 IW786493:IX786498 SS786493:ST786498 ACO786493:ACP786498 AMK786493:AML786498 AWG786493:AWH786498 BGC786493:BGD786498 BPY786493:BPZ786498 BZU786493:BZV786498 CJQ786493:CJR786498 CTM786493:CTN786498 DDI786493:DDJ786498 DNE786493:DNF786498 DXA786493:DXB786498 EGW786493:EGX786498 EQS786493:EQT786498 FAO786493:FAP786498 FKK786493:FKL786498 FUG786493:FUH786498 GEC786493:GED786498 GNY786493:GNZ786498 GXU786493:GXV786498 HHQ786493:HHR786498 HRM786493:HRN786498 IBI786493:IBJ786498 ILE786493:ILF786498 IVA786493:IVB786498 JEW786493:JEX786498 JOS786493:JOT786498 JYO786493:JYP786498 KIK786493:KIL786498 KSG786493:KSH786498 LCC786493:LCD786498 LLY786493:LLZ786498 LVU786493:LVV786498 MFQ786493:MFR786498 MPM786493:MPN786498 MZI786493:MZJ786498 NJE786493:NJF786498 NTA786493:NTB786498 OCW786493:OCX786498 OMS786493:OMT786498 OWO786493:OWP786498 PGK786493:PGL786498 PQG786493:PQH786498 QAC786493:QAD786498 QJY786493:QJZ786498 QTU786493:QTV786498 RDQ786493:RDR786498 RNM786493:RNN786498 RXI786493:RXJ786498 SHE786493:SHF786498 SRA786493:SRB786498 TAW786493:TAX786498 TKS786493:TKT786498 TUO786493:TUP786498 UEK786493:UEL786498 UOG786493:UOH786498 UYC786493:UYD786498 VHY786493:VHZ786498 VRU786493:VRV786498 WBQ786493:WBR786498 WLM786493:WLN786498 WVI786493:WVJ786498 A852029:B852034 IW852029:IX852034 SS852029:ST852034 ACO852029:ACP852034 AMK852029:AML852034 AWG852029:AWH852034 BGC852029:BGD852034 BPY852029:BPZ852034 BZU852029:BZV852034 CJQ852029:CJR852034 CTM852029:CTN852034 DDI852029:DDJ852034 DNE852029:DNF852034 DXA852029:DXB852034 EGW852029:EGX852034 EQS852029:EQT852034 FAO852029:FAP852034 FKK852029:FKL852034 FUG852029:FUH852034 GEC852029:GED852034 GNY852029:GNZ852034 GXU852029:GXV852034 HHQ852029:HHR852034 HRM852029:HRN852034 IBI852029:IBJ852034 ILE852029:ILF852034 IVA852029:IVB852034 JEW852029:JEX852034 JOS852029:JOT852034 JYO852029:JYP852034 KIK852029:KIL852034 KSG852029:KSH852034 LCC852029:LCD852034 LLY852029:LLZ852034 LVU852029:LVV852034 MFQ852029:MFR852034 MPM852029:MPN852034 MZI852029:MZJ852034 NJE852029:NJF852034 NTA852029:NTB852034 OCW852029:OCX852034 OMS852029:OMT852034 OWO852029:OWP852034 PGK852029:PGL852034 PQG852029:PQH852034 QAC852029:QAD852034 QJY852029:QJZ852034 QTU852029:QTV852034 RDQ852029:RDR852034 RNM852029:RNN852034 RXI852029:RXJ852034 SHE852029:SHF852034 SRA852029:SRB852034 TAW852029:TAX852034 TKS852029:TKT852034 TUO852029:TUP852034 UEK852029:UEL852034 UOG852029:UOH852034 UYC852029:UYD852034 VHY852029:VHZ852034 VRU852029:VRV852034 WBQ852029:WBR852034 WLM852029:WLN852034 WVI852029:WVJ852034 A917565:B917570 IW917565:IX917570 SS917565:ST917570 ACO917565:ACP917570 AMK917565:AML917570 AWG917565:AWH917570 BGC917565:BGD917570 BPY917565:BPZ917570 BZU917565:BZV917570 CJQ917565:CJR917570 CTM917565:CTN917570 DDI917565:DDJ917570 DNE917565:DNF917570 DXA917565:DXB917570 EGW917565:EGX917570 EQS917565:EQT917570 FAO917565:FAP917570 FKK917565:FKL917570 FUG917565:FUH917570 GEC917565:GED917570 GNY917565:GNZ917570 GXU917565:GXV917570 HHQ917565:HHR917570 HRM917565:HRN917570 IBI917565:IBJ917570 ILE917565:ILF917570 IVA917565:IVB917570 JEW917565:JEX917570 JOS917565:JOT917570 JYO917565:JYP917570 KIK917565:KIL917570 KSG917565:KSH917570 LCC917565:LCD917570 LLY917565:LLZ917570 LVU917565:LVV917570 MFQ917565:MFR917570 MPM917565:MPN917570 MZI917565:MZJ917570 NJE917565:NJF917570 NTA917565:NTB917570 OCW917565:OCX917570 OMS917565:OMT917570 OWO917565:OWP917570 PGK917565:PGL917570 PQG917565:PQH917570 QAC917565:QAD917570 QJY917565:QJZ917570 QTU917565:QTV917570 RDQ917565:RDR917570 RNM917565:RNN917570 RXI917565:RXJ917570 SHE917565:SHF917570 SRA917565:SRB917570 TAW917565:TAX917570 TKS917565:TKT917570 TUO917565:TUP917570 UEK917565:UEL917570 UOG917565:UOH917570 UYC917565:UYD917570 VHY917565:VHZ917570 VRU917565:VRV917570 WBQ917565:WBR917570 WLM917565:WLN917570 WVI917565:WVJ917570 A983101:B983106 IW983101:IX983106 SS983101:ST983106 ACO983101:ACP983106 AMK983101:AML983106 AWG983101:AWH983106 BGC983101:BGD983106 BPY983101:BPZ983106 BZU983101:BZV983106 CJQ983101:CJR983106 CTM983101:CTN983106 DDI983101:DDJ983106 DNE983101:DNF983106 DXA983101:DXB983106 EGW983101:EGX983106 EQS983101:EQT983106 FAO983101:FAP983106 FKK983101:FKL983106 FUG983101:FUH983106 GEC983101:GED983106 GNY983101:GNZ983106 GXU983101:GXV983106 HHQ983101:HHR983106 HRM983101:HRN983106 IBI983101:IBJ983106 ILE983101:ILF983106 IVA983101:IVB983106 JEW983101:JEX983106 JOS983101:JOT983106 JYO983101:JYP983106 KIK983101:KIL983106 KSG983101:KSH983106 LCC983101:LCD983106 LLY983101:LLZ983106 LVU983101:LVV983106 MFQ983101:MFR983106 MPM983101:MPN983106 MZI983101:MZJ983106 NJE983101:NJF983106 NTA983101:NTB983106 OCW983101:OCX983106 OMS983101:OMT983106 OWO983101:OWP983106 PGK983101:PGL983106 PQG983101:PQH983106 QAC983101:QAD983106 QJY983101:QJZ983106 QTU983101:QTV983106 RDQ983101:RDR983106 RNM983101:RNN983106 RXI983101:RXJ983106 SHE983101:SHF983106 SRA983101:SRB983106 TAW983101:TAX983106 TKS983101:TKT983106 TUO983101:TUP983106 UEK983101:UEL983106 UOG983101:UOH983106 UYC983101:UYD983106 VHY983101:VHZ983106 VRU983101:VRV983106 WBQ983101:WBR983106 WLM983101:WLN983106 WVI983101:WVJ983106 TUX983049:TUX983073 IY55:IY56 SU55:SU56 ACQ55:ACQ56 AMM55:AMM56 AWI55:AWI56 BGE55:BGE56 BQA55:BQA56 BZW55:BZW56 CJS55:CJS56 CTO55:CTO56 DDK55:DDK56 DNG55:DNG56 DXC55:DXC56 EGY55:EGY56 EQU55:EQU56 FAQ55:FAQ56 FKM55:FKM56 FUI55:FUI56 GEE55:GEE56 GOA55:GOA56 GXW55:GXW56 HHS55:HHS56 HRO55:HRO56 IBK55:IBK56 ILG55:ILG56 IVC55:IVC56 JEY55:JEY56 JOU55:JOU56 JYQ55:JYQ56 KIM55:KIM56 KSI55:KSI56 LCE55:LCE56 LMA55:LMA56 LVW55:LVW56 MFS55:MFS56 MPO55:MPO56 MZK55:MZK56 NJG55:NJG56 NTC55:NTC56 OCY55:OCY56 OMU55:OMU56 OWQ55:OWQ56 PGM55:PGM56 PQI55:PQI56 QAE55:QAE56 QKA55:QKA56 QTW55:QTW56 RDS55:RDS56 RNO55:RNO56 RXK55:RXK56 SHG55:SHG56 SRC55:SRC56 TAY55:TAY56 TKU55:TKU56 TUQ55:TUQ56 UEM55:UEM56 UOI55:UOI56 UYE55:UYE56 VIA55:VIA56 VRW55:VRW56 WBS55:WBS56 WLO55:WLO56 WVK55:WVK56 C65591:C65592 IY65591:IY65592 SU65591:SU65592 ACQ65591:ACQ65592 AMM65591:AMM65592 AWI65591:AWI65592 BGE65591:BGE65592 BQA65591:BQA65592 BZW65591:BZW65592 CJS65591:CJS65592 CTO65591:CTO65592 DDK65591:DDK65592 DNG65591:DNG65592 DXC65591:DXC65592 EGY65591:EGY65592 EQU65591:EQU65592 FAQ65591:FAQ65592 FKM65591:FKM65592 FUI65591:FUI65592 GEE65591:GEE65592 GOA65591:GOA65592 GXW65591:GXW65592 HHS65591:HHS65592 HRO65591:HRO65592 IBK65591:IBK65592 ILG65591:ILG65592 IVC65591:IVC65592 JEY65591:JEY65592 JOU65591:JOU65592 JYQ65591:JYQ65592 KIM65591:KIM65592 KSI65591:KSI65592 LCE65591:LCE65592 LMA65591:LMA65592 LVW65591:LVW65592 MFS65591:MFS65592 MPO65591:MPO65592 MZK65591:MZK65592 NJG65591:NJG65592 NTC65591:NTC65592 OCY65591:OCY65592 OMU65591:OMU65592 OWQ65591:OWQ65592 PGM65591:PGM65592 PQI65591:PQI65592 QAE65591:QAE65592 QKA65591:QKA65592 QTW65591:QTW65592 RDS65591:RDS65592 RNO65591:RNO65592 RXK65591:RXK65592 SHG65591:SHG65592 SRC65591:SRC65592 TAY65591:TAY65592 TKU65591:TKU65592 TUQ65591:TUQ65592 UEM65591:UEM65592 UOI65591:UOI65592 UYE65591:UYE65592 VIA65591:VIA65592 VRW65591:VRW65592 WBS65591:WBS65592 WLO65591:WLO65592 WVK65591:WVK65592 C131127:C131128 IY131127:IY131128 SU131127:SU131128 ACQ131127:ACQ131128 AMM131127:AMM131128 AWI131127:AWI131128 BGE131127:BGE131128 BQA131127:BQA131128 BZW131127:BZW131128 CJS131127:CJS131128 CTO131127:CTO131128 DDK131127:DDK131128 DNG131127:DNG131128 DXC131127:DXC131128 EGY131127:EGY131128 EQU131127:EQU131128 FAQ131127:FAQ131128 FKM131127:FKM131128 FUI131127:FUI131128 GEE131127:GEE131128 GOA131127:GOA131128 GXW131127:GXW131128 HHS131127:HHS131128 HRO131127:HRO131128 IBK131127:IBK131128 ILG131127:ILG131128 IVC131127:IVC131128 JEY131127:JEY131128 JOU131127:JOU131128 JYQ131127:JYQ131128 KIM131127:KIM131128 KSI131127:KSI131128 LCE131127:LCE131128 LMA131127:LMA131128 LVW131127:LVW131128 MFS131127:MFS131128 MPO131127:MPO131128 MZK131127:MZK131128 NJG131127:NJG131128 NTC131127:NTC131128 OCY131127:OCY131128 OMU131127:OMU131128 OWQ131127:OWQ131128 PGM131127:PGM131128 PQI131127:PQI131128 QAE131127:QAE131128 QKA131127:QKA131128 QTW131127:QTW131128 RDS131127:RDS131128 RNO131127:RNO131128 RXK131127:RXK131128 SHG131127:SHG131128 SRC131127:SRC131128 TAY131127:TAY131128 TKU131127:TKU131128 TUQ131127:TUQ131128 UEM131127:UEM131128 UOI131127:UOI131128 UYE131127:UYE131128 VIA131127:VIA131128 VRW131127:VRW131128 WBS131127:WBS131128 WLO131127:WLO131128 WVK131127:WVK131128 C196663:C196664 IY196663:IY196664 SU196663:SU196664 ACQ196663:ACQ196664 AMM196663:AMM196664 AWI196663:AWI196664 BGE196663:BGE196664 BQA196663:BQA196664 BZW196663:BZW196664 CJS196663:CJS196664 CTO196663:CTO196664 DDK196663:DDK196664 DNG196663:DNG196664 DXC196663:DXC196664 EGY196663:EGY196664 EQU196663:EQU196664 FAQ196663:FAQ196664 FKM196663:FKM196664 FUI196663:FUI196664 GEE196663:GEE196664 GOA196663:GOA196664 GXW196663:GXW196664 HHS196663:HHS196664 HRO196663:HRO196664 IBK196663:IBK196664 ILG196663:ILG196664 IVC196663:IVC196664 JEY196663:JEY196664 JOU196663:JOU196664 JYQ196663:JYQ196664 KIM196663:KIM196664 KSI196663:KSI196664 LCE196663:LCE196664 LMA196663:LMA196664 LVW196663:LVW196664 MFS196663:MFS196664 MPO196663:MPO196664 MZK196663:MZK196664 NJG196663:NJG196664 NTC196663:NTC196664 OCY196663:OCY196664 OMU196663:OMU196664 OWQ196663:OWQ196664 PGM196663:PGM196664 PQI196663:PQI196664 QAE196663:QAE196664 QKA196663:QKA196664 QTW196663:QTW196664 RDS196663:RDS196664 RNO196663:RNO196664 RXK196663:RXK196664 SHG196663:SHG196664 SRC196663:SRC196664 TAY196663:TAY196664 TKU196663:TKU196664 TUQ196663:TUQ196664 UEM196663:UEM196664 UOI196663:UOI196664 UYE196663:UYE196664 VIA196663:VIA196664 VRW196663:VRW196664 WBS196663:WBS196664 WLO196663:WLO196664 WVK196663:WVK196664 C262199:C262200 IY262199:IY262200 SU262199:SU262200 ACQ262199:ACQ262200 AMM262199:AMM262200 AWI262199:AWI262200 BGE262199:BGE262200 BQA262199:BQA262200 BZW262199:BZW262200 CJS262199:CJS262200 CTO262199:CTO262200 DDK262199:DDK262200 DNG262199:DNG262200 DXC262199:DXC262200 EGY262199:EGY262200 EQU262199:EQU262200 FAQ262199:FAQ262200 FKM262199:FKM262200 FUI262199:FUI262200 GEE262199:GEE262200 GOA262199:GOA262200 GXW262199:GXW262200 HHS262199:HHS262200 HRO262199:HRO262200 IBK262199:IBK262200 ILG262199:ILG262200 IVC262199:IVC262200 JEY262199:JEY262200 JOU262199:JOU262200 JYQ262199:JYQ262200 KIM262199:KIM262200 KSI262199:KSI262200 LCE262199:LCE262200 LMA262199:LMA262200 LVW262199:LVW262200 MFS262199:MFS262200 MPO262199:MPO262200 MZK262199:MZK262200 NJG262199:NJG262200 NTC262199:NTC262200 OCY262199:OCY262200 OMU262199:OMU262200 OWQ262199:OWQ262200 PGM262199:PGM262200 PQI262199:PQI262200 QAE262199:QAE262200 QKA262199:QKA262200 QTW262199:QTW262200 RDS262199:RDS262200 RNO262199:RNO262200 RXK262199:RXK262200 SHG262199:SHG262200 SRC262199:SRC262200 TAY262199:TAY262200 TKU262199:TKU262200 TUQ262199:TUQ262200 UEM262199:UEM262200 UOI262199:UOI262200 UYE262199:UYE262200 VIA262199:VIA262200 VRW262199:VRW262200 WBS262199:WBS262200 WLO262199:WLO262200 WVK262199:WVK262200 C327735:C327736 IY327735:IY327736 SU327735:SU327736 ACQ327735:ACQ327736 AMM327735:AMM327736 AWI327735:AWI327736 BGE327735:BGE327736 BQA327735:BQA327736 BZW327735:BZW327736 CJS327735:CJS327736 CTO327735:CTO327736 DDK327735:DDK327736 DNG327735:DNG327736 DXC327735:DXC327736 EGY327735:EGY327736 EQU327735:EQU327736 FAQ327735:FAQ327736 FKM327735:FKM327736 FUI327735:FUI327736 GEE327735:GEE327736 GOA327735:GOA327736 GXW327735:GXW327736 HHS327735:HHS327736 HRO327735:HRO327736 IBK327735:IBK327736 ILG327735:ILG327736 IVC327735:IVC327736 JEY327735:JEY327736 JOU327735:JOU327736 JYQ327735:JYQ327736 KIM327735:KIM327736 KSI327735:KSI327736 LCE327735:LCE327736 LMA327735:LMA327736 LVW327735:LVW327736 MFS327735:MFS327736 MPO327735:MPO327736 MZK327735:MZK327736 NJG327735:NJG327736 NTC327735:NTC327736 OCY327735:OCY327736 OMU327735:OMU327736 OWQ327735:OWQ327736 PGM327735:PGM327736 PQI327735:PQI327736 QAE327735:QAE327736 QKA327735:QKA327736 QTW327735:QTW327736 RDS327735:RDS327736 RNO327735:RNO327736 RXK327735:RXK327736 SHG327735:SHG327736 SRC327735:SRC327736 TAY327735:TAY327736 TKU327735:TKU327736 TUQ327735:TUQ327736 UEM327735:UEM327736 UOI327735:UOI327736 UYE327735:UYE327736 VIA327735:VIA327736 VRW327735:VRW327736 WBS327735:WBS327736 WLO327735:WLO327736 WVK327735:WVK327736 C393271:C393272 IY393271:IY393272 SU393271:SU393272 ACQ393271:ACQ393272 AMM393271:AMM393272 AWI393271:AWI393272 BGE393271:BGE393272 BQA393271:BQA393272 BZW393271:BZW393272 CJS393271:CJS393272 CTO393271:CTO393272 DDK393271:DDK393272 DNG393271:DNG393272 DXC393271:DXC393272 EGY393271:EGY393272 EQU393271:EQU393272 FAQ393271:FAQ393272 FKM393271:FKM393272 FUI393271:FUI393272 GEE393271:GEE393272 GOA393271:GOA393272 GXW393271:GXW393272 HHS393271:HHS393272 HRO393271:HRO393272 IBK393271:IBK393272 ILG393271:ILG393272 IVC393271:IVC393272 JEY393271:JEY393272 JOU393271:JOU393272 JYQ393271:JYQ393272 KIM393271:KIM393272 KSI393271:KSI393272 LCE393271:LCE393272 LMA393271:LMA393272 LVW393271:LVW393272 MFS393271:MFS393272 MPO393271:MPO393272 MZK393271:MZK393272 NJG393271:NJG393272 NTC393271:NTC393272 OCY393271:OCY393272 OMU393271:OMU393272 OWQ393271:OWQ393272 PGM393271:PGM393272 PQI393271:PQI393272 QAE393271:QAE393272 QKA393271:QKA393272 QTW393271:QTW393272 RDS393271:RDS393272 RNO393271:RNO393272 RXK393271:RXK393272 SHG393271:SHG393272 SRC393271:SRC393272 TAY393271:TAY393272 TKU393271:TKU393272 TUQ393271:TUQ393272 UEM393271:UEM393272 UOI393271:UOI393272 UYE393271:UYE393272 VIA393271:VIA393272 VRW393271:VRW393272 WBS393271:WBS393272 WLO393271:WLO393272 WVK393271:WVK393272 C458807:C458808 IY458807:IY458808 SU458807:SU458808 ACQ458807:ACQ458808 AMM458807:AMM458808 AWI458807:AWI458808 BGE458807:BGE458808 BQA458807:BQA458808 BZW458807:BZW458808 CJS458807:CJS458808 CTO458807:CTO458808 DDK458807:DDK458808 DNG458807:DNG458808 DXC458807:DXC458808 EGY458807:EGY458808 EQU458807:EQU458808 FAQ458807:FAQ458808 FKM458807:FKM458808 FUI458807:FUI458808 GEE458807:GEE458808 GOA458807:GOA458808 GXW458807:GXW458808 HHS458807:HHS458808 HRO458807:HRO458808 IBK458807:IBK458808 ILG458807:ILG458808 IVC458807:IVC458808 JEY458807:JEY458808 JOU458807:JOU458808 JYQ458807:JYQ458808 KIM458807:KIM458808 KSI458807:KSI458808 LCE458807:LCE458808 LMA458807:LMA458808 LVW458807:LVW458808 MFS458807:MFS458808 MPO458807:MPO458808 MZK458807:MZK458808 NJG458807:NJG458808 NTC458807:NTC458808 OCY458807:OCY458808 OMU458807:OMU458808 OWQ458807:OWQ458808 PGM458807:PGM458808 PQI458807:PQI458808 QAE458807:QAE458808 QKA458807:QKA458808 QTW458807:QTW458808 RDS458807:RDS458808 RNO458807:RNO458808 RXK458807:RXK458808 SHG458807:SHG458808 SRC458807:SRC458808 TAY458807:TAY458808 TKU458807:TKU458808 TUQ458807:TUQ458808 UEM458807:UEM458808 UOI458807:UOI458808 UYE458807:UYE458808 VIA458807:VIA458808 VRW458807:VRW458808 WBS458807:WBS458808 WLO458807:WLO458808 WVK458807:WVK458808 C524343:C524344 IY524343:IY524344 SU524343:SU524344 ACQ524343:ACQ524344 AMM524343:AMM524344 AWI524343:AWI524344 BGE524343:BGE524344 BQA524343:BQA524344 BZW524343:BZW524344 CJS524343:CJS524344 CTO524343:CTO524344 DDK524343:DDK524344 DNG524343:DNG524344 DXC524343:DXC524344 EGY524343:EGY524344 EQU524343:EQU524344 FAQ524343:FAQ524344 FKM524343:FKM524344 FUI524343:FUI524344 GEE524343:GEE524344 GOA524343:GOA524344 GXW524343:GXW524344 HHS524343:HHS524344 HRO524343:HRO524344 IBK524343:IBK524344 ILG524343:ILG524344 IVC524343:IVC524344 JEY524343:JEY524344 JOU524343:JOU524344 JYQ524343:JYQ524344 KIM524343:KIM524344 KSI524343:KSI524344 LCE524343:LCE524344 LMA524343:LMA524344 LVW524343:LVW524344 MFS524343:MFS524344 MPO524343:MPO524344 MZK524343:MZK524344 NJG524343:NJG524344 NTC524343:NTC524344 OCY524343:OCY524344 OMU524343:OMU524344 OWQ524343:OWQ524344 PGM524343:PGM524344 PQI524343:PQI524344 QAE524343:QAE524344 QKA524343:QKA524344 QTW524343:QTW524344 RDS524343:RDS524344 RNO524343:RNO524344 RXK524343:RXK524344 SHG524343:SHG524344 SRC524343:SRC524344 TAY524343:TAY524344 TKU524343:TKU524344 TUQ524343:TUQ524344 UEM524343:UEM524344 UOI524343:UOI524344 UYE524343:UYE524344 VIA524343:VIA524344 VRW524343:VRW524344 WBS524343:WBS524344 WLO524343:WLO524344 WVK524343:WVK524344 C589879:C589880 IY589879:IY589880 SU589879:SU589880 ACQ589879:ACQ589880 AMM589879:AMM589880 AWI589879:AWI589880 BGE589879:BGE589880 BQA589879:BQA589880 BZW589879:BZW589880 CJS589879:CJS589880 CTO589879:CTO589880 DDK589879:DDK589880 DNG589879:DNG589880 DXC589879:DXC589880 EGY589879:EGY589880 EQU589879:EQU589880 FAQ589879:FAQ589880 FKM589879:FKM589880 FUI589879:FUI589880 GEE589879:GEE589880 GOA589879:GOA589880 GXW589879:GXW589880 HHS589879:HHS589880 HRO589879:HRO589880 IBK589879:IBK589880 ILG589879:ILG589880 IVC589879:IVC589880 JEY589879:JEY589880 JOU589879:JOU589880 JYQ589879:JYQ589880 KIM589879:KIM589880 KSI589879:KSI589880 LCE589879:LCE589880 LMA589879:LMA589880 LVW589879:LVW589880 MFS589879:MFS589880 MPO589879:MPO589880 MZK589879:MZK589880 NJG589879:NJG589880 NTC589879:NTC589880 OCY589879:OCY589880 OMU589879:OMU589880 OWQ589879:OWQ589880 PGM589879:PGM589880 PQI589879:PQI589880 QAE589879:QAE589880 QKA589879:QKA589880 QTW589879:QTW589880 RDS589879:RDS589880 RNO589879:RNO589880 RXK589879:RXK589880 SHG589879:SHG589880 SRC589879:SRC589880 TAY589879:TAY589880 TKU589879:TKU589880 TUQ589879:TUQ589880 UEM589879:UEM589880 UOI589879:UOI589880 UYE589879:UYE589880 VIA589879:VIA589880 VRW589879:VRW589880 WBS589879:WBS589880 WLO589879:WLO589880 WVK589879:WVK589880 C655415:C655416 IY655415:IY655416 SU655415:SU655416 ACQ655415:ACQ655416 AMM655415:AMM655416 AWI655415:AWI655416 BGE655415:BGE655416 BQA655415:BQA655416 BZW655415:BZW655416 CJS655415:CJS655416 CTO655415:CTO655416 DDK655415:DDK655416 DNG655415:DNG655416 DXC655415:DXC655416 EGY655415:EGY655416 EQU655415:EQU655416 FAQ655415:FAQ655416 FKM655415:FKM655416 FUI655415:FUI655416 GEE655415:GEE655416 GOA655415:GOA655416 GXW655415:GXW655416 HHS655415:HHS655416 HRO655415:HRO655416 IBK655415:IBK655416 ILG655415:ILG655416 IVC655415:IVC655416 JEY655415:JEY655416 JOU655415:JOU655416 JYQ655415:JYQ655416 KIM655415:KIM655416 KSI655415:KSI655416 LCE655415:LCE655416 LMA655415:LMA655416 LVW655415:LVW655416 MFS655415:MFS655416 MPO655415:MPO655416 MZK655415:MZK655416 NJG655415:NJG655416 NTC655415:NTC655416 OCY655415:OCY655416 OMU655415:OMU655416 OWQ655415:OWQ655416 PGM655415:PGM655416 PQI655415:PQI655416 QAE655415:QAE655416 QKA655415:QKA655416 QTW655415:QTW655416 RDS655415:RDS655416 RNO655415:RNO655416 RXK655415:RXK655416 SHG655415:SHG655416 SRC655415:SRC655416 TAY655415:TAY655416 TKU655415:TKU655416 TUQ655415:TUQ655416 UEM655415:UEM655416 UOI655415:UOI655416 UYE655415:UYE655416 VIA655415:VIA655416 VRW655415:VRW655416 WBS655415:WBS655416 WLO655415:WLO655416 WVK655415:WVK655416 C720951:C720952 IY720951:IY720952 SU720951:SU720952 ACQ720951:ACQ720952 AMM720951:AMM720952 AWI720951:AWI720952 BGE720951:BGE720952 BQA720951:BQA720952 BZW720951:BZW720952 CJS720951:CJS720952 CTO720951:CTO720952 DDK720951:DDK720952 DNG720951:DNG720952 DXC720951:DXC720952 EGY720951:EGY720952 EQU720951:EQU720952 FAQ720951:FAQ720952 FKM720951:FKM720952 FUI720951:FUI720952 GEE720951:GEE720952 GOA720951:GOA720952 GXW720951:GXW720952 HHS720951:HHS720952 HRO720951:HRO720952 IBK720951:IBK720952 ILG720951:ILG720952 IVC720951:IVC720952 JEY720951:JEY720952 JOU720951:JOU720952 JYQ720951:JYQ720952 KIM720951:KIM720952 KSI720951:KSI720952 LCE720951:LCE720952 LMA720951:LMA720952 LVW720951:LVW720952 MFS720951:MFS720952 MPO720951:MPO720952 MZK720951:MZK720952 NJG720951:NJG720952 NTC720951:NTC720952 OCY720951:OCY720952 OMU720951:OMU720952 OWQ720951:OWQ720952 PGM720951:PGM720952 PQI720951:PQI720952 QAE720951:QAE720952 QKA720951:QKA720952 QTW720951:QTW720952 RDS720951:RDS720952 RNO720951:RNO720952 RXK720951:RXK720952 SHG720951:SHG720952 SRC720951:SRC720952 TAY720951:TAY720952 TKU720951:TKU720952 TUQ720951:TUQ720952 UEM720951:UEM720952 UOI720951:UOI720952 UYE720951:UYE720952 VIA720951:VIA720952 VRW720951:VRW720952 WBS720951:WBS720952 WLO720951:WLO720952 WVK720951:WVK720952 C786487:C786488 IY786487:IY786488 SU786487:SU786488 ACQ786487:ACQ786488 AMM786487:AMM786488 AWI786487:AWI786488 BGE786487:BGE786488 BQA786487:BQA786488 BZW786487:BZW786488 CJS786487:CJS786488 CTO786487:CTO786488 DDK786487:DDK786488 DNG786487:DNG786488 DXC786487:DXC786488 EGY786487:EGY786488 EQU786487:EQU786488 FAQ786487:FAQ786488 FKM786487:FKM786488 FUI786487:FUI786488 GEE786487:GEE786488 GOA786487:GOA786488 GXW786487:GXW786488 HHS786487:HHS786488 HRO786487:HRO786488 IBK786487:IBK786488 ILG786487:ILG786488 IVC786487:IVC786488 JEY786487:JEY786488 JOU786487:JOU786488 JYQ786487:JYQ786488 KIM786487:KIM786488 KSI786487:KSI786488 LCE786487:LCE786488 LMA786487:LMA786488 LVW786487:LVW786488 MFS786487:MFS786488 MPO786487:MPO786488 MZK786487:MZK786488 NJG786487:NJG786488 NTC786487:NTC786488 OCY786487:OCY786488 OMU786487:OMU786488 OWQ786487:OWQ786488 PGM786487:PGM786488 PQI786487:PQI786488 QAE786487:QAE786488 QKA786487:QKA786488 QTW786487:QTW786488 RDS786487:RDS786488 RNO786487:RNO786488 RXK786487:RXK786488 SHG786487:SHG786488 SRC786487:SRC786488 TAY786487:TAY786488 TKU786487:TKU786488 TUQ786487:TUQ786488 UEM786487:UEM786488 UOI786487:UOI786488 UYE786487:UYE786488 VIA786487:VIA786488 VRW786487:VRW786488 WBS786487:WBS786488 WLO786487:WLO786488 WVK786487:WVK786488 C852023:C852024 IY852023:IY852024 SU852023:SU852024 ACQ852023:ACQ852024 AMM852023:AMM852024 AWI852023:AWI852024 BGE852023:BGE852024 BQA852023:BQA852024 BZW852023:BZW852024 CJS852023:CJS852024 CTO852023:CTO852024 DDK852023:DDK852024 DNG852023:DNG852024 DXC852023:DXC852024 EGY852023:EGY852024 EQU852023:EQU852024 FAQ852023:FAQ852024 FKM852023:FKM852024 FUI852023:FUI852024 GEE852023:GEE852024 GOA852023:GOA852024 GXW852023:GXW852024 HHS852023:HHS852024 HRO852023:HRO852024 IBK852023:IBK852024 ILG852023:ILG852024 IVC852023:IVC852024 JEY852023:JEY852024 JOU852023:JOU852024 JYQ852023:JYQ852024 KIM852023:KIM852024 KSI852023:KSI852024 LCE852023:LCE852024 LMA852023:LMA852024 LVW852023:LVW852024 MFS852023:MFS852024 MPO852023:MPO852024 MZK852023:MZK852024 NJG852023:NJG852024 NTC852023:NTC852024 OCY852023:OCY852024 OMU852023:OMU852024 OWQ852023:OWQ852024 PGM852023:PGM852024 PQI852023:PQI852024 QAE852023:QAE852024 QKA852023:QKA852024 QTW852023:QTW852024 RDS852023:RDS852024 RNO852023:RNO852024 RXK852023:RXK852024 SHG852023:SHG852024 SRC852023:SRC852024 TAY852023:TAY852024 TKU852023:TKU852024 TUQ852023:TUQ852024 UEM852023:UEM852024 UOI852023:UOI852024 UYE852023:UYE852024 VIA852023:VIA852024 VRW852023:VRW852024 WBS852023:WBS852024 WLO852023:WLO852024 WVK852023:WVK852024 C917559:C917560 IY917559:IY917560 SU917559:SU917560 ACQ917559:ACQ917560 AMM917559:AMM917560 AWI917559:AWI917560 BGE917559:BGE917560 BQA917559:BQA917560 BZW917559:BZW917560 CJS917559:CJS917560 CTO917559:CTO917560 DDK917559:DDK917560 DNG917559:DNG917560 DXC917559:DXC917560 EGY917559:EGY917560 EQU917559:EQU917560 FAQ917559:FAQ917560 FKM917559:FKM917560 FUI917559:FUI917560 GEE917559:GEE917560 GOA917559:GOA917560 GXW917559:GXW917560 HHS917559:HHS917560 HRO917559:HRO917560 IBK917559:IBK917560 ILG917559:ILG917560 IVC917559:IVC917560 JEY917559:JEY917560 JOU917559:JOU917560 JYQ917559:JYQ917560 KIM917559:KIM917560 KSI917559:KSI917560 LCE917559:LCE917560 LMA917559:LMA917560 LVW917559:LVW917560 MFS917559:MFS917560 MPO917559:MPO917560 MZK917559:MZK917560 NJG917559:NJG917560 NTC917559:NTC917560 OCY917559:OCY917560 OMU917559:OMU917560 OWQ917559:OWQ917560 PGM917559:PGM917560 PQI917559:PQI917560 QAE917559:QAE917560 QKA917559:QKA917560 QTW917559:QTW917560 RDS917559:RDS917560 RNO917559:RNO917560 RXK917559:RXK917560 SHG917559:SHG917560 SRC917559:SRC917560 TAY917559:TAY917560 TKU917559:TKU917560 TUQ917559:TUQ917560 UEM917559:UEM917560 UOI917559:UOI917560 UYE917559:UYE917560 VIA917559:VIA917560 VRW917559:VRW917560 WBS917559:WBS917560 WLO917559:WLO917560 WVK917559:WVK917560 C983095:C983096 IY983095:IY983096 SU983095:SU983096 ACQ983095:ACQ983096 AMM983095:AMM983096 AWI983095:AWI983096 BGE983095:BGE983096 BQA983095:BQA983096 BZW983095:BZW983096 CJS983095:CJS983096 CTO983095:CTO983096 DDK983095:DDK983096 DNG983095:DNG983096 DXC983095:DXC983096 EGY983095:EGY983096 EQU983095:EQU983096 FAQ983095:FAQ983096 FKM983095:FKM983096 FUI983095:FUI983096 GEE983095:GEE983096 GOA983095:GOA983096 GXW983095:GXW983096 HHS983095:HHS983096 HRO983095:HRO983096 IBK983095:IBK983096 ILG983095:ILG983096 IVC983095:IVC983096 JEY983095:JEY983096 JOU983095:JOU983096 JYQ983095:JYQ983096 KIM983095:KIM983096 KSI983095:KSI983096 LCE983095:LCE983096 LMA983095:LMA983096 LVW983095:LVW983096 MFS983095:MFS983096 MPO983095:MPO983096 MZK983095:MZK983096 NJG983095:NJG983096 NTC983095:NTC983096 OCY983095:OCY983096 OMU983095:OMU983096 OWQ983095:OWQ983096 PGM983095:PGM983096 PQI983095:PQI983096 QAE983095:QAE983096 QKA983095:QKA983096 QTW983095:QTW983096 RDS983095:RDS983096 RNO983095:RNO983096 RXK983095:RXK983096 SHG983095:SHG983096 SRC983095:SRC983096 TAY983095:TAY983096 TKU983095:TKU983096 TUQ983095:TUQ983096 UEM983095:UEM983096 UOI983095:UOI983096 UYE983095:UYE983096 VIA983095:VIA983096 VRW983095:VRW983096 WBS983095:WBS983096 WLO983095:WLO983096 WVK983095:WVK983096 UET983049:UET983073 IW55:IW56 SS55:SS56 ACO55:ACO56 AMK55:AMK56 AWG55:AWG56 BGC55:BGC56 BPY55:BPY56 BZU55:BZU56 CJQ55:CJQ56 CTM55:CTM56 DDI55:DDI56 DNE55:DNE56 DXA55:DXA56 EGW55:EGW56 EQS55:EQS56 FAO55:FAO56 FKK55:FKK56 FUG55:FUG56 GEC55:GEC56 GNY55:GNY56 GXU55:GXU56 HHQ55:HHQ56 HRM55:HRM56 IBI55:IBI56 ILE55:ILE56 IVA55:IVA56 JEW55:JEW56 JOS55:JOS56 JYO55:JYO56 KIK55:KIK56 KSG55:KSG56 LCC55:LCC56 LLY55:LLY56 LVU55:LVU56 MFQ55:MFQ56 MPM55:MPM56 MZI55:MZI56 NJE55:NJE56 NTA55:NTA56 OCW55:OCW56 OMS55:OMS56 OWO55:OWO56 PGK55:PGK56 PQG55:PQG56 QAC55:QAC56 QJY55:QJY56 QTU55:QTU56 RDQ55:RDQ56 RNM55:RNM56 RXI55:RXI56 SHE55:SHE56 SRA55:SRA56 TAW55:TAW56 TKS55:TKS56 TUO55:TUO56 UEK55:UEK56 UOG55:UOG56 UYC55:UYC56 VHY55:VHY56 VRU55:VRU56 WBQ55:WBQ56 WLM55:WLM56 WVI55:WVI56 A65591:A65592 IW65591:IW65592 SS65591:SS65592 ACO65591:ACO65592 AMK65591:AMK65592 AWG65591:AWG65592 BGC65591:BGC65592 BPY65591:BPY65592 BZU65591:BZU65592 CJQ65591:CJQ65592 CTM65591:CTM65592 DDI65591:DDI65592 DNE65591:DNE65592 DXA65591:DXA65592 EGW65591:EGW65592 EQS65591:EQS65592 FAO65591:FAO65592 FKK65591:FKK65592 FUG65591:FUG65592 GEC65591:GEC65592 GNY65591:GNY65592 GXU65591:GXU65592 HHQ65591:HHQ65592 HRM65591:HRM65592 IBI65591:IBI65592 ILE65591:ILE65592 IVA65591:IVA65592 JEW65591:JEW65592 JOS65591:JOS65592 JYO65591:JYO65592 KIK65591:KIK65592 KSG65591:KSG65592 LCC65591:LCC65592 LLY65591:LLY65592 LVU65591:LVU65592 MFQ65591:MFQ65592 MPM65591:MPM65592 MZI65591:MZI65592 NJE65591:NJE65592 NTA65591:NTA65592 OCW65591:OCW65592 OMS65591:OMS65592 OWO65591:OWO65592 PGK65591:PGK65592 PQG65591:PQG65592 QAC65591:QAC65592 QJY65591:QJY65592 QTU65591:QTU65592 RDQ65591:RDQ65592 RNM65591:RNM65592 RXI65591:RXI65592 SHE65591:SHE65592 SRA65591:SRA65592 TAW65591:TAW65592 TKS65591:TKS65592 TUO65591:TUO65592 UEK65591:UEK65592 UOG65591:UOG65592 UYC65591:UYC65592 VHY65591:VHY65592 VRU65591:VRU65592 WBQ65591:WBQ65592 WLM65591:WLM65592 WVI65591:WVI65592 A131127:A131128 IW131127:IW131128 SS131127:SS131128 ACO131127:ACO131128 AMK131127:AMK131128 AWG131127:AWG131128 BGC131127:BGC131128 BPY131127:BPY131128 BZU131127:BZU131128 CJQ131127:CJQ131128 CTM131127:CTM131128 DDI131127:DDI131128 DNE131127:DNE131128 DXA131127:DXA131128 EGW131127:EGW131128 EQS131127:EQS131128 FAO131127:FAO131128 FKK131127:FKK131128 FUG131127:FUG131128 GEC131127:GEC131128 GNY131127:GNY131128 GXU131127:GXU131128 HHQ131127:HHQ131128 HRM131127:HRM131128 IBI131127:IBI131128 ILE131127:ILE131128 IVA131127:IVA131128 JEW131127:JEW131128 JOS131127:JOS131128 JYO131127:JYO131128 KIK131127:KIK131128 KSG131127:KSG131128 LCC131127:LCC131128 LLY131127:LLY131128 LVU131127:LVU131128 MFQ131127:MFQ131128 MPM131127:MPM131128 MZI131127:MZI131128 NJE131127:NJE131128 NTA131127:NTA131128 OCW131127:OCW131128 OMS131127:OMS131128 OWO131127:OWO131128 PGK131127:PGK131128 PQG131127:PQG131128 QAC131127:QAC131128 QJY131127:QJY131128 QTU131127:QTU131128 RDQ131127:RDQ131128 RNM131127:RNM131128 RXI131127:RXI131128 SHE131127:SHE131128 SRA131127:SRA131128 TAW131127:TAW131128 TKS131127:TKS131128 TUO131127:TUO131128 UEK131127:UEK131128 UOG131127:UOG131128 UYC131127:UYC131128 VHY131127:VHY131128 VRU131127:VRU131128 WBQ131127:WBQ131128 WLM131127:WLM131128 WVI131127:WVI131128 A196663:A196664 IW196663:IW196664 SS196663:SS196664 ACO196663:ACO196664 AMK196663:AMK196664 AWG196663:AWG196664 BGC196663:BGC196664 BPY196663:BPY196664 BZU196663:BZU196664 CJQ196663:CJQ196664 CTM196663:CTM196664 DDI196663:DDI196664 DNE196663:DNE196664 DXA196663:DXA196664 EGW196663:EGW196664 EQS196663:EQS196664 FAO196663:FAO196664 FKK196663:FKK196664 FUG196663:FUG196664 GEC196663:GEC196664 GNY196663:GNY196664 GXU196663:GXU196664 HHQ196663:HHQ196664 HRM196663:HRM196664 IBI196663:IBI196664 ILE196663:ILE196664 IVA196663:IVA196664 JEW196663:JEW196664 JOS196663:JOS196664 JYO196663:JYO196664 KIK196663:KIK196664 KSG196663:KSG196664 LCC196663:LCC196664 LLY196663:LLY196664 LVU196663:LVU196664 MFQ196663:MFQ196664 MPM196663:MPM196664 MZI196663:MZI196664 NJE196663:NJE196664 NTA196663:NTA196664 OCW196663:OCW196664 OMS196663:OMS196664 OWO196663:OWO196664 PGK196663:PGK196664 PQG196663:PQG196664 QAC196663:QAC196664 QJY196663:QJY196664 QTU196663:QTU196664 RDQ196663:RDQ196664 RNM196663:RNM196664 RXI196663:RXI196664 SHE196663:SHE196664 SRA196663:SRA196664 TAW196663:TAW196664 TKS196663:TKS196664 TUO196663:TUO196664 UEK196663:UEK196664 UOG196663:UOG196664 UYC196663:UYC196664 VHY196663:VHY196664 VRU196663:VRU196664 WBQ196663:WBQ196664 WLM196663:WLM196664 WVI196663:WVI196664 A262199:A262200 IW262199:IW262200 SS262199:SS262200 ACO262199:ACO262200 AMK262199:AMK262200 AWG262199:AWG262200 BGC262199:BGC262200 BPY262199:BPY262200 BZU262199:BZU262200 CJQ262199:CJQ262200 CTM262199:CTM262200 DDI262199:DDI262200 DNE262199:DNE262200 DXA262199:DXA262200 EGW262199:EGW262200 EQS262199:EQS262200 FAO262199:FAO262200 FKK262199:FKK262200 FUG262199:FUG262200 GEC262199:GEC262200 GNY262199:GNY262200 GXU262199:GXU262200 HHQ262199:HHQ262200 HRM262199:HRM262200 IBI262199:IBI262200 ILE262199:ILE262200 IVA262199:IVA262200 JEW262199:JEW262200 JOS262199:JOS262200 JYO262199:JYO262200 KIK262199:KIK262200 KSG262199:KSG262200 LCC262199:LCC262200 LLY262199:LLY262200 LVU262199:LVU262200 MFQ262199:MFQ262200 MPM262199:MPM262200 MZI262199:MZI262200 NJE262199:NJE262200 NTA262199:NTA262200 OCW262199:OCW262200 OMS262199:OMS262200 OWO262199:OWO262200 PGK262199:PGK262200 PQG262199:PQG262200 QAC262199:QAC262200 QJY262199:QJY262200 QTU262199:QTU262200 RDQ262199:RDQ262200 RNM262199:RNM262200 RXI262199:RXI262200 SHE262199:SHE262200 SRA262199:SRA262200 TAW262199:TAW262200 TKS262199:TKS262200 TUO262199:TUO262200 UEK262199:UEK262200 UOG262199:UOG262200 UYC262199:UYC262200 VHY262199:VHY262200 VRU262199:VRU262200 WBQ262199:WBQ262200 WLM262199:WLM262200 WVI262199:WVI262200 A327735:A327736 IW327735:IW327736 SS327735:SS327736 ACO327735:ACO327736 AMK327735:AMK327736 AWG327735:AWG327736 BGC327735:BGC327736 BPY327735:BPY327736 BZU327735:BZU327736 CJQ327735:CJQ327736 CTM327735:CTM327736 DDI327735:DDI327736 DNE327735:DNE327736 DXA327735:DXA327736 EGW327735:EGW327736 EQS327735:EQS327736 FAO327735:FAO327736 FKK327735:FKK327736 FUG327735:FUG327736 GEC327735:GEC327736 GNY327735:GNY327736 GXU327735:GXU327736 HHQ327735:HHQ327736 HRM327735:HRM327736 IBI327735:IBI327736 ILE327735:ILE327736 IVA327735:IVA327736 JEW327735:JEW327736 JOS327735:JOS327736 JYO327735:JYO327736 KIK327735:KIK327736 KSG327735:KSG327736 LCC327735:LCC327736 LLY327735:LLY327736 LVU327735:LVU327736 MFQ327735:MFQ327736 MPM327735:MPM327736 MZI327735:MZI327736 NJE327735:NJE327736 NTA327735:NTA327736 OCW327735:OCW327736 OMS327735:OMS327736 OWO327735:OWO327736 PGK327735:PGK327736 PQG327735:PQG327736 QAC327735:QAC327736 QJY327735:QJY327736 QTU327735:QTU327736 RDQ327735:RDQ327736 RNM327735:RNM327736 RXI327735:RXI327736 SHE327735:SHE327736 SRA327735:SRA327736 TAW327735:TAW327736 TKS327735:TKS327736 TUO327735:TUO327736 UEK327735:UEK327736 UOG327735:UOG327736 UYC327735:UYC327736 VHY327735:VHY327736 VRU327735:VRU327736 WBQ327735:WBQ327736 WLM327735:WLM327736 WVI327735:WVI327736 A393271:A393272 IW393271:IW393272 SS393271:SS393272 ACO393271:ACO393272 AMK393271:AMK393272 AWG393271:AWG393272 BGC393271:BGC393272 BPY393271:BPY393272 BZU393271:BZU393272 CJQ393271:CJQ393272 CTM393271:CTM393272 DDI393271:DDI393272 DNE393271:DNE393272 DXA393271:DXA393272 EGW393271:EGW393272 EQS393271:EQS393272 FAO393271:FAO393272 FKK393271:FKK393272 FUG393271:FUG393272 GEC393271:GEC393272 GNY393271:GNY393272 GXU393271:GXU393272 HHQ393271:HHQ393272 HRM393271:HRM393272 IBI393271:IBI393272 ILE393271:ILE393272 IVA393271:IVA393272 JEW393271:JEW393272 JOS393271:JOS393272 JYO393271:JYO393272 KIK393271:KIK393272 KSG393271:KSG393272 LCC393271:LCC393272 LLY393271:LLY393272 LVU393271:LVU393272 MFQ393271:MFQ393272 MPM393271:MPM393272 MZI393271:MZI393272 NJE393271:NJE393272 NTA393271:NTA393272 OCW393271:OCW393272 OMS393271:OMS393272 OWO393271:OWO393272 PGK393271:PGK393272 PQG393271:PQG393272 QAC393271:QAC393272 QJY393271:QJY393272 QTU393271:QTU393272 RDQ393271:RDQ393272 RNM393271:RNM393272 RXI393271:RXI393272 SHE393271:SHE393272 SRA393271:SRA393272 TAW393271:TAW393272 TKS393271:TKS393272 TUO393271:TUO393272 UEK393271:UEK393272 UOG393271:UOG393272 UYC393271:UYC393272 VHY393271:VHY393272 VRU393271:VRU393272 WBQ393271:WBQ393272 WLM393271:WLM393272 WVI393271:WVI393272 A458807:A458808 IW458807:IW458808 SS458807:SS458808 ACO458807:ACO458808 AMK458807:AMK458808 AWG458807:AWG458808 BGC458807:BGC458808 BPY458807:BPY458808 BZU458807:BZU458808 CJQ458807:CJQ458808 CTM458807:CTM458808 DDI458807:DDI458808 DNE458807:DNE458808 DXA458807:DXA458808 EGW458807:EGW458808 EQS458807:EQS458808 FAO458807:FAO458808 FKK458807:FKK458808 FUG458807:FUG458808 GEC458807:GEC458808 GNY458807:GNY458808 GXU458807:GXU458808 HHQ458807:HHQ458808 HRM458807:HRM458808 IBI458807:IBI458808 ILE458807:ILE458808 IVA458807:IVA458808 JEW458807:JEW458808 JOS458807:JOS458808 JYO458807:JYO458808 KIK458807:KIK458808 KSG458807:KSG458808 LCC458807:LCC458808 LLY458807:LLY458808 LVU458807:LVU458808 MFQ458807:MFQ458808 MPM458807:MPM458808 MZI458807:MZI458808 NJE458807:NJE458808 NTA458807:NTA458808 OCW458807:OCW458808 OMS458807:OMS458808 OWO458807:OWO458808 PGK458807:PGK458808 PQG458807:PQG458808 QAC458807:QAC458808 QJY458807:QJY458808 QTU458807:QTU458808 RDQ458807:RDQ458808 RNM458807:RNM458808 RXI458807:RXI458808 SHE458807:SHE458808 SRA458807:SRA458808 TAW458807:TAW458808 TKS458807:TKS458808 TUO458807:TUO458808 UEK458807:UEK458808 UOG458807:UOG458808 UYC458807:UYC458808 VHY458807:VHY458808 VRU458807:VRU458808 WBQ458807:WBQ458808 WLM458807:WLM458808 WVI458807:WVI458808 A524343:A524344 IW524343:IW524344 SS524343:SS524344 ACO524343:ACO524344 AMK524343:AMK524344 AWG524343:AWG524344 BGC524343:BGC524344 BPY524343:BPY524344 BZU524343:BZU524344 CJQ524343:CJQ524344 CTM524343:CTM524344 DDI524343:DDI524344 DNE524343:DNE524344 DXA524343:DXA524344 EGW524343:EGW524344 EQS524343:EQS524344 FAO524343:FAO524344 FKK524343:FKK524344 FUG524343:FUG524344 GEC524343:GEC524344 GNY524343:GNY524344 GXU524343:GXU524344 HHQ524343:HHQ524344 HRM524343:HRM524344 IBI524343:IBI524344 ILE524343:ILE524344 IVA524343:IVA524344 JEW524343:JEW524344 JOS524343:JOS524344 JYO524343:JYO524344 KIK524343:KIK524344 KSG524343:KSG524344 LCC524343:LCC524344 LLY524343:LLY524344 LVU524343:LVU524344 MFQ524343:MFQ524344 MPM524343:MPM524344 MZI524343:MZI524344 NJE524343:NJE524344 NTA524343:NTA524344 OCW524343:OCW524344 OMS524343:OMS524344 OWO524343:OWO524344 PGK524343:PGK524344 PQG524343:PQG524344 QAC524343:QAC524344 QJY524343:QJY524344 QTU524343:QTU524344 RDQ524343:RDQ524344 RNM524343:RNM524344 RXI524343:RXI524344 SHE524343:SHE524344 SRA524343:SRA524344 TAW524343:TAW524344 TKS524343:TKS524344 TUO524343:TUO524344 UEK524343:UEK524344 UOG524343:UOG524344 UYC524343:UYC524344 VHY524343:VHY524344 VRU524343:VRU524344 WBQ524343:WBQ524344 WLM524343:WLM524344 WVI524343:WVI524344 A589879:A589880 IW589879:IW589880 SS589879:SS589880 ACO589879:ACO589880 AMK589879:AMK589880 AWG589879:AWG589880 BGC589879:BGC589880 BPY589879:BPY589880 BZU589879:BZU589880 CJQ589879:CJQ589880 CTM589879:CTM589880 DDI589879:DDI589880 DNE589879:DNE589880 DXA589879:DXA589880 EGW589879:EGW589880 EQS589879:EQS589880 FAO589879:FAO589880 FKK589879:FKK589880 FUG589879:FUG589880 GEC589879:GEC589880 GNY589879:GNY589880 GXU589879:GXU589880 HHQ589879:HHQ589880 HRM589879:HRM589880 IBI589879:IBI589880 ILE589879:ILE589880 IVA589879:IVA589880 JEW589879:JEW589880 JOS589879:JOS589880 JYO589879:JYO589880 KIK589879:KIK589880 KSG589879:KSG589880 LCC589879:LCC589880 LLY589879:LLY589880 LVU589879:LVU589880 MFQ589879:MFQ589880 MPM589879:MPM589880 MZI589879:MZI589880 NJE589879:NJE589880 NTA589879:NTA589880 OCW589879:OCW589880 OMS589879:OMS589880 OWO589879:OWO589880 PGK589879:PGK589880 PQG589879:PQG589880 QAC589879:QAC589880 QJY589879:QJY589880 QTU589879:QTU589880 RDQ589879:RDQ589880 RNM589879:RNM589880 RXI589879:RXI589880 SHE589879:SHE589880 SRA589879:SRA589880 TAW589879:TAW589880 TKS589879:TKS589880 TUO589879:TUO589880 UEK589879:UEK589880 UOG589879:UOG589880 UYC589879:UYC589880 VHY589879:VHY589880 VRU589879:VRU589880 WBQ589879:WBQ589880 WLM589879:WLM589880 WVI589879:WVI589880 A655415:A655416 IW655415:IW655416 SS655415:SS655416 ACO655415:ACO655416 AMK655415:AMK655416 AWG655415:AWG655416 BGC655415:BGC655416 BPY655415:BPY655416 BZU655415:BZU655416 CJQ655415:CJQ655416 CTM655415:CTM655416 DDI655415:DDI655416 DNE655415:DNE655416 DXA655415:DXA655416 EGW655415:EGW655416 EQS655415:EQS655416 FAO655415:FAO655416 FKK655415:FKK655416 FUG655415:FUG655416 GEC655415:GEC655416 GNY655415:GNY655416 GXU655415:GXU655416 HHQ655415:HHQ655416 HRM655415:HRM655416 IBI655415:IBI655416 ILE655415:ILE655416 IVA655415:IVA655416 JEW655415:JEW655416 JOS655415:JOS655416 JYO655415:JYO655416 KIK655415:KIK655416 KSG655415:KSG655416 LCC655415:LCC655416 LLY655415:LLY655416 LVU655415:LVU655416 MFQ655415:MFQ655416 MPM655415:MPM655416 MZI655415:MZI655416 NJE655415:NJE655416 NTA655415:NTA655416 OCW655415:OCW655416 OMS655415:OMS655416 OWO655415:OWO655416 PGK655415:PGK655416 PQG655415:PQG655416 QAC655415:QAC655416 QJY655415:QJY655416 QTU655415:QTU655416 RDQ655415:RDQ655416 RNM655415:RNM655416 RXI655415:RXI655416 SHE655415:SHE655416 SRA655415:SRA655416 TAW655415:TAW655416 TKS655415:TKS655416 TUO655415:TUO655416 UEK655415:UEK655416 UOG655415:UOG655416 UYC655415:UYC655416 VHY655415:VHY655416 VRU655415:VRU655416 WBQ655415:WBQ655416 WLM655415:WLM655416 WVI655415:WVI655416 A720951:A720952 IW720951:IW720952 SS720951:SS720952 ACO720951:ACO720952 AMK720951:AMK720952 AWG720951:AWG720952 BGC720951:BGC720952 BPY720951:BPY720952 BZU720951:BZU720952 CJQ720951:CJQ720952 CTM720951:CTM720952 DDI720951:DDI720952 DNE720951:DNE720952 DXA720951:DXA720952 EGW720951:EGW720952 EQS720951:EQS720952 FAO720951:FAO720952 FKK720951:FKK720952 FUG720951:FUG720952 GEC720951:GEC720952 GNY720951:GNY720952 GXU720951:GXU720952 HHQ720951:HHQ720952 HRM720951:HRM720952 IBI720951:IBI720952 ILE720951:ILE720952 IVA720951:IVA720952 JEW720951:JEW720952 JOS720951:JOS720952 JYO720951:JYO720952 KIK720951:KIK720952 KSG720951:KSG720952 LCC720951:LCC720952 LLY720951:LLY720952 LVU720951:LVU720952 MFQ720951:MFQ720952 MPM720951:MPM720952 MZI720951:MZI720952 NJE720951:NJE720952 NTA720951:NTA720952 OCW720951:OCW720952 OMS720951:OMS720952 OWO720951:OWO720952 PGK720951:PGK720952 PQG720951:PQG720952 QAC720951:QAC720952 QJY720951:QJY720952 QTU720951:QTU720952 RDQ720951:RDQ720952 RNM720951:RNM720952 RXI720951:RXI720952 SHE720951:SHE720952 SRA720951:SRA720952 TAW720951:TAW720952 TKS720951:TKS720952 TUO720951:TUO720952 UEK720951:UEK720952 UOG720951:UOG720952 UYC720951:UYC720952 VHY720951:VHY720952 VRU720951:VRU720952 WBQ720951:WBQ720952 WLM720951:WLM720952 WVI720951:WVI720952 A786487:A786488 IW786487:IW786488 SS786487:SS786488 ACO786487:ACO786488 AMK786487:AMK786488 AWG786487:AWG786488 BGC786487:BGC786488 BPY786487:BPY786488 BZU786487:BZU786488 CJQ786487:CJQ786488 CTM786487:CTM786488 DDI786487:DDI786488 DNE786487:DNE786488 DXA786487:DXA786488 EGW786487:EGW786488 EQS786487:EQS786488 FAO786487:FAO786488 FKK786487:FKK786488 FUG786487:FUG786488 GEC786487:GEC786488 GNY786487:GNY786488 GXU786487:GXU786488 HHQ786487:HHQ786488 HRM786487:HRM786488 IBI786487:IBI786488 ILE786487:ILE786488 IVA786487:IVA786488 JEW786487:JEW786488 JOS786487:JOS786488 JYO786487:JYO786488 KIK786487:KIK786488 KSG786487:KSG786488 LCC786487:LCC786488 LLY786487:LLY786488 LVU786487:LVU786488 MFQ786487:MFQ786488 MPM786487:MPM786488 MZI786487:MZI786488 NJE786487:NJE786488 NTA786487:NTA786488 OCW786487:OCW786488 OMS786487:OMS786488 OWO786487:OWO786488 PGK786487:PGK786488 PQG786487:PQG786488 QAC786487:QAC786488 QJY786487:QJY786488 QTU786487:QTU786488 RDQ786487:RDQ786488 RNM786487:RNM786488 RXI786487:RXI786488 SHE786487:SHE786488 SRA786487:SRA786488 TAW786487:TAW786488 TKS786487:TKS786488 TUO786487:TUO786488 UEK786487:UEK786488 UOG786487:UOG786488 UYC786487:UYC786488 VHY786487:VHY786488 VRU786487:VRU786488 WBQ786487:WBQ786488 WLM786487:WLM786488 WVI786487:WVI786488 A852023:A852024 IW852023:IW852024 SS852023:SS852024 ACO852023:ACO852024 AMK852023:AMK852024 AWG852023:AWG852024 BGC852023:BGC852024 BPY852023:BPY852024 BZU852023:BZU852024 CJQ852023:CJQ852024 CTM852023:CTM852024 DDI852023:DDI852024 DNE852023:DNE852024 DXA852023:DXA852024 EGW852023:EGW852024 EQS852023:EQS852024 FAO852023:FAO852024 FKK852023:FKK852024 FUG852023:FUG852024 GEC852023:GEC852024 GNY852023:GNY852024 GXU852023:GXU852024 HHQ852023:HHQ852024 HRM852023:HRM852024 IBI852023:IBI852024 ILE852023:ILE852024 IVA852023:IVA852024 JEW852023:JEW852024 JOS852023:JOS852024 JYO852023:JYO852024 KIK852023:KIK852024 KSG852023:KSG852024 LCC852023:LCC852024 LLY852023:LLY852024 LVU852023:LVU852024 MFQ852023:MFQ852024 MPM852023:MPM852024 MZI852023:MZI852024 NJE852023:NJE852024 NTA852023:NTA852024 OCW852023:OCW852024 OMS852023:OMS852024 OWO852023:OWO852024 PGK852023:PGK852024 PQG852023:PQG852024 QAC852023:QAC852024 QJY852023:QJY852024 QTU852023:QTU852024 RDQ852023:RDQ852024 RNM852023:RNM852024 RXI852023:RXI852024 SHE852023:SHE852024 SRA852023:SRA852024 TAW852023:TAW852024 TKS852023:TKS852024 TUO852023:TUO852024 UEK852023:UEK852024 UOG852023:UOG852024 UYC852023:UYC852024 VHY852023:VHY852024 VRU852023:VRU852024 WBQ852023:WBQ852024 WLM852023:WLM852024 WVI852023:WVI852024 A917559:A917560 IW917559:IW917560 SS917559:SS917560 ACO917559:ACO917560 AMK917559:AMK917560 AWG917559:AWG917560 BGC917559:BGC917560 BPY917559:BPY917560 BZU917559:BZU917560 CJQ917559:CJQ917560 CTM917559:CTM917560 DDI917559:DDI917560 DNE917559:DNE917560 DXA917559:DXA917560 EGW917559:EGW917560 EQS917559:EQS917560 FAO917559:FAO917560 FKK917559:FKK917560 FUG917559:FUG917560 GEC917559:GEC917560 GNY917559:GNY917560 GXU917559:GXU917560 HHQ917559:HHQ917560 HRM917559:HRM917560 IBI917559:IBI917560 ILE917559:ILE917560 IVA917559:IVA917560 JEW917559:JEW917560 JOS917559:JOS917560 JYO917559:JYO917560 KIK917559:KIK917560 KSG917559:KSG917560 LCC917559:LCC917560 LLY917559:LLY917560 LVU917559:LVU917560 MFQ917559:MFQ917560 MPM917559:MPM917560 MZI917559:MZI917560 NJE917559:NJE917560 NTA917559:NTA917560 OCW917559:OCW917560 OMS917559:OMS917560 OWO917559:OWO917560 PGK917559:PGK917560 PQG917559:PQG917560 QAC917559:QAC917560 QJY917559:QJY917560 QTU917559:QTU917560 RDQ917559:RDQ917560 RNM917559:RNM917560 RXI917559:RXI917560 SHE917559:SHE917560 SRA917559:SRA917560 TAW917559:TAW917560 TKS917559:TKS917560 TUO917559:TUO917560 UEK917559:UEK917560 UOG917559:UOG917560 UYC917559:UYC917560 VHY917559:VHY917560 VRU917559:VRU917560 WBQ917559:WBQ917560 WLM917559:WLM917560 WVI917559:WVI917560 A983095:A983096 IW983095:IW983096 SS983095:SS983096 ACO983095:ACO983096 AMK983095:AMK983096 AWG983095:AWG983096 BGC983095:BGC983096 BPY983095:BPY983096 BZU983095:BZU983096 CJQ983095:CJQ983096 CTM983095:CTM983096 DDI983095:DDI983096 DNE983095:DNE983096 DXA983095:DXA983096 EGW983095:EGW983096 EQS983095:EQS983096 FAO983095:FAO983096 FKK983095:FKK983096 FUG983095:FUG983096 GEC983095:GEC983096 GNY983095:GNY983096 GXU983095:GXU983096 HHQ983095:HHQ983096 HRM983095:HRM983096 IBI983095:IBI983096 ILE983095:ILE983096 IVA983095:IVA983096 JEW983095:JEW983096 JOS983095:JOS983096 JYO983095:JYO983096 KIK983095:KIK983096 KSG983095:KSG983096 LCC983095:LCC983096 LLY983095:LLY983096 LVU983095:LVU983096 MFQ983095:MFQ983096 MPM983095:MPM983096 MZI983095:MZI983096 NJE983095:NJE983096 NTA983095:NTA983096 OCW983095:OCW983096 OMS983095:OMS983096 OWO983095:OWO983096 PGK983095:PGK983096 PQG983095:PQG983096 QAC983095:QAC983096 QJY983095:QJY983096 QTU983095:QTU983096 RDQ983095:RDQ983096 RNM983095:RNM983096 RXI983095:RXI983096 SHE983095:SHE983096 SRA983095:SRA983096 TAW983095:TAW983096 TKS983095:TKS983096 TUO983095:TUO983096 UEK983095:UEK983096 UOG983095:UOG983096 UYC983095:UYC983096 VHY983095:VHY983096 VRU983095:VRU983096 WBQ983095:WBQ983096 WLM983095:WLM983096 WVI983095:WVI983096 UOP983049:UOP983073 IW24:IX24 SS24:ST24 ACO24:ACP24 AMK24:AML24 AWG24:AWH24 BGC24:BGD24 BPY24:BPZ24 BZU24:BZV24 CJQ24:CJR24 CTM24:CTN24 DDI24:DDJ24 DNE24:DNF24 DXA24:DXB24 EGW24:EGX24 EQS24:EQT24 FAO24:FAP24 FKK24:FKL24 FUG24:FUH24 GEC24:GED24 GNY24:GNZ24 GXU24:GXV24 HHQ24:HHR24 HRM24:HRN24 IBI24:IBJ24 ILE24:ILF24 IVA24:IVB24 JEW24:JEX24 JOS24:JOT24 JYO24:JYP24 KIK24:KIL24 KSG24:KSH24 LCC24:LCD24 LLY24:LLZ24 LVU24:LVV24 MFQ24:MFR24 MPM24:MPN24 MZI24:MZJ24 NJE24:NJF24 NTA24:NTB24 OCW24:OCX24 OMS24:OMT24 OWO24:OWP24 PGK24:PGL24 PQG24:PQH24 QAC24:QAD24 QJY24:QJZ24 QTU24:QTV24 RDQ24:RDR24 RNM24:RNN24 RXI24:RXJ24 SHE24:SHF24 SRA24:SRB24 TAW24:TAX24 TKS24:TKT24 TUO24:TUP24 UEK24:UEL24 UOG24:UOH24 UYC24:UYD24 VHY24:VHZ24 VRU24:VRV24 WBQ24:WBR24 WLM24:WLN24 WVI24:WVJ24 A65560:B65560 IW65560:IX65560 SS65560:ST65560 ACO65560:ACP65560 AMK65560:AML65560 AWG65560:AWH65560 BGC65560:BGD65560 BPY65560:BPZ65560 BZU65560:BZV65560 CJQ65560:CJR65560 CTM65560:CTN65560 DDI65560:DDJ65560 DNE65560:DNF65560 DXA65560:DXB65560 EGW65560:EGX65560 EQS65560:EQT65560 FAO65560:FAP65560 FKK65560:FKL65560 FUG65560:FUH65560 GEC65560:GED65560 GNY65560:GNZ65560 GXU65560:GXV65560 HHQ65560:HHR65560 HRM65560:HRN65560 IBI65560:IBJ65560 ILE65560:ILF65560 IVA65560:IVB65560 JEW65560:JEX65560 JOS65560:JOT65560 JYO65560:JYP65560 KIK65560:KIL65560 KSG65560:KSH65560 LCC65560:LCD65560 LLY65560:LLZ65560 LVU65560:LVV65560 MFQ65560:MFR65560 MPM65560:MPN65560 MZI65560:MZJ65560 NJE65560:NJF65560 NTA65560:NTB65560 OCW65560:OCX65560 OMS65560:OMT65560 OWO65560:OWP65560 PGK65560:PGL65560 PQG65560:PQH65560 QAC65560:QAD65560 QJY65560:QJZ65560 QTU65560:QTV65560 RDQ65560:RDR65560 RNM65560:RNN65560 RXI65560:RXJ65560 SHE65560:SHF65560 SRA65560:SRB65560 TAW65560:TAX65560 TKS65560:TKT65560 TUO65560:TUP65560 UEK65560:UEL65560 UOG65560:UOH65560 UYC65560:UYD65560 VHY65560:VHZ65560 VRU65560:VRV65560 WBQ65560:WBR65560 WLM65560:WLN65560 WVI65560:WVJ65560 A131096:B131096 IW131096:IX131096 SS131096:ST131096 ACO131096:ACP131096 AMK131096:AML131096 AWG131096:AWH131096 BGC131096:BGD131096 BPY131096:BPZ131096 BZU131096:BZV131096 CJQ131096:CJR131096 CTM131096:CTN131096 DDI131096:DDJ131096 DNE131096:DNF131096 DXA131096:DXB131096 EGW131096:EGX131096 EQS131096:EQT131096 FAO131096:FAP131096 FKK131096:FKL131096 FUG131096:FUH131096 GEC131096:GED131096 GNY131096:GNZ131096 GXU131096:GXV131096 HHQ131096:HHR131096 HRM131096:HRN131096 IBI131096:IBJ131096 ILE131096:ILF131096 IVA131096:IVB131096 JEW131096:JEX131096 JOS131096:JOT131096 JYO131096:JYP131096 KIK131096:KIL131096 KSG131096:KSH131096 LCC131096:LCD131096 LLY131096:LLZ131096 LVU131096:LVV131096 MFQ131096:MFR131096 MPM131096:MPN131096 MZI131096:MZJ131096 NJE131096:NJF131096 NTA131096:NTB131096 OCW131096:OCX131096 OMS131096:OMT131096 OWO131096:OWP131096 PGK131096:PGL131096 PQG131096:PQH131096 QAC131096:QAD131096 QJY131096:QJZ131096 QTU131096:QTV131096 RDQ131096:RDR131096 RNM131096:RNN131096 RXI131096:RXJ131096 SHE131096:SHF131096 SRA131096:SRB131096 TAW131096:TAX131096 TKS131096:TKT131096 TUO131096:TUP131096 UEK131096:UEL131096 UOG131096:UOH131096 UYC131096:UYD131096 VHY131096:VHZ131096 VRU131096:VRV131096 WBQ131096:WBR131096 WLM131096:WLN131096 WVI131096:WVJ131096 A196632:B196632 IW196632:IX196632 SS196632:ST196632 ACO196632:ACP196632 AMK196632:AML196632 AWG196632:AWH196632 BGC196632:BGD196632 BPY196632:BPZ196632 BZU196632:BZV196632 CJQ196632:CJR196632 CTM196632:CTN196632 DDI196632:DDJ196632 DNE196632:DNF196632 DXA196632:DXB196632 EGW196632:EGX196632 EQS196632:EQT196632 FAO196632:FAP196632 FKK196632:FKL196632 FUG196632:FUH196632 GEC196632:GED196632 GNY196632:GNZ196632 GXU196632:GXV196632 HHQ196632:HHR196632 HRM196632:HRN196632 IBI196632:IBJ196632 ILE196632:ILF196632 IVA196632:IVB196632 JEW196632:JEX196632 JOS196632:JOT196632 JYO196632:JYP196632 KIK196632:KIL196632 KSG196632:KSH196632 LCC196632:LCD196632 LLY196632:LLZ196632 LVU196632:LVV196632 MFQ196632:MFR196632 MPM196632:MPN196632 MZI196632:MZJ196632 NJE196632:NJF196632 NTA196632:NTB196632 OCW196632:OCX196632 OMS196632:OMT196632 OWO196632:OWP196632 PGK196632:PGL196632 PQG196632:PQH196632 QAC196632:QAD196632 QJY196632:QJZ196632 QTU196632:QTV196632 RDQ196632:RDR196632 RNM196632:RNN196632 RXI196632:RXJ196632 SHE196632:SHF196632 SRA196632:SRB196632 TAW196632:TAX196632 TKS196632:TKT196632 TUO196632:TUP196632 UEK196632:UEL196632 UOG196632:UOH196632 UYC196632:UYD196632 VHY196632:VHZ196632 VRU196632:VRV196632 WBQ196632:WBR196632 WLM196632:WLN196632 WVI196632:WVJ196632 A262168:B262168 IW262168:IX262168 SS262168:ST262168 ACO262168:ACP262168 AMK262168:AML262168 AWG262168:AWH262168 BGC262168:BGD262168 BPY262168:BPZ262168 BZU262168:BZV262168 CJQ262168:CJR262168 CTM262168:CTN262168 DDI262168:DDJ262168 DNE262168:DNF262168 DXA262168:DXB262168 EGW262168:EGX262168 EQS262168:EQT262168 FAO262168:FAP262168 FKK262168:FKL262168 FUG262168:FUH262168 GEC262168:GED262168 GNY262168:GNZ262168 GXU262168:GXV262168 HHQ262168:HHR262168 HRM262168:HRN262168 IBI262168:IBJ262168 ILE262168:ILF262168 IVA262168:IVB262168 JEW262168:JEX262168 JOS262168:JOT262168 JYO262168:JYP262168 KIK262168:KIL262168 KSG262168:KSH262168 LCC262168:LCD262168 LLY262168:LLZ262168 LVU262168:LVV262168 MFQ262168:MFR262168 MPM262168:MPN262168 MZI262168:MZJ262168 NJE262168:NJF262168 NTA262168:NTB262168 OCW262168:OCX262168 OMS262168:OMT262168 OWO262168:OWP262168 PGK262168:PGL262168 PQG262168:PQH262168 QAC262168:QAD262168 QJY262168:QJZ262168 QTU262168:QTV262168 RDQ262168:RDR262168 RNM262168:RNN262168 RXI262168:RXJ262168 SHE262168:SHF262168 SRA262168:SRB262168 TAW262168:TAX262168 TKS262168:TKT262168 TUO262168:TUP262168 UEK262168:UEL262168 UOG262168:UOH262168 UYC262168:UYD262168 VHY262168:VHZ262168 VRU262168:VRV262168 WBQ262168:WBR262168 WLM262168:WLN262168 WVI262168:WVJ262168 A327704:B327704 IW327704:IX327704 SS327704:ST327704 ACO327704:ACP327704 AMK327704:AML327704 AWG327704:AWH327704 BGC327704:BGD327704 BPY327704:BPZ327704 BZU327704:BZV327704 CJQ327704:CJR327704 CTM327704:CTN327704 DDI327704:DDJ327704 DNE327704:DNF327704 DXA327704:DXB327704 EGW327704:EGX327704 EQS327704:EQT327704 FAO327704:FAP327704 FKK327704:FKL327704 FUG327704:FUH327704 GEC327704:GED327704 GNY327704:GNZ327704 GXU327704:GXV327704 HHQ327704:HHR327704 HRM327704:HRN327704 IBI327704:IBJ327704 ILE327704:ILF327704 IVA327704:IVB327704 JEW327704:JEX327704 JOS327704:JOT327704 JYO327704:JYP327704 KIK327704:KIL327704 KSG327704:KSH327704 LCC327704:LCD327704 LLY327704:LLZ327704 LVU327704:LVV327704 MFQ327704:MFR327704 MPM327704:MPN327704 MZI327704:MZJ327704 NJE327704:NJF327704 NTA327704:NTB327704 OCW327704:OCX327704 OMS327704:OMT327704 OWO327704:OWP327704 PGK327704:PGL327704 PQG327704:PQH327704 QAC327704:QAD327704 QJY327704:QJZ327704 QTU327704:QTV327704 RDQ327704:RDR327704 RNM327704:RNN327704 RXI327704:RXJ327704 SHE327704:SHF327704 SRA327704:SRB327704 TAW327704:TAX327704 TKS327704:TKT327704 TUO327704:TUP327704 UEK327704:UEL327704 UOG327704:UOH327704 UYC327704:UYD327704 VHY327704:VHZ327704 VRU327704:VRV327704 WBQ327704:WBR327704 WLM327704:WLN327704 WVI327704:WVJ327704 A393240:B393240 IW393240:IX393240 SS393240:ST393240 ACO393240:ACP393240 AMK393240:AML393240 AWG393240:AWH393240 BGC393240:BGD393240 BPY393240:BPZ393240 BZU393240:BZV393240 CJQ393240:CJR393240 CTM393240:CTN393240 DDI393240:DDJ393240 DNE393240:DNF393240 DXA393240:DXB393240 EGW393240:EGX393240 EQS393240:EQT393240 FAO393240:FAP393240 FKK393240:FKL393240 FUG393240:FUH393240 GEC393240:GED393240 GNY393240:GNZ393240 GXU393240:GXV393240 HHQ393240:HHR393240 HRM393240:HRN393240 IBI393240:IBJ393240 ILE393240:ILF393240 IVA393240:IVB393240 JEW393240:JEX393240 JOS393240:JOT393240 JYO393240:JYP393240 KIK393240:KIL393240 KSG393240:KSH393240 LCC393240:LCD393240 LLY393240:LLZ393240 LVU393240:LVV393240 MFQ393240:MFR393240 MPM393240:MPN393240 MZI393240:MZJ393240 NJE393240:NJF393240 NTA393240:NTB393240 OCW393240:OCX393240 OMS393240:OMT393240 OWO393240:OWP393240 PGK393240:PGL393240 PQG393240:PQH393240 QAC393240:QAD393240 QJY393240:QJZ393240 QTU393240:QTV393240 RDQ393240:RDR393240 RNM393240:RNN393240 RXI393240:RXJ393240 SHE393240:SHF393240 SRA393240:SRB393240 TAW393240:TAX393240 TKS393240:TKT393240 TUO393240:TUP393240 UEK393240:UEL393240 UOG393240:UOH393240 UYC393240:UYD393240 VHY393240:VHZ393240 VRU393240:VRV393240 WBQ393240:WBR393240 WLM393240:WLN393240 WVI393240:WVJ393240 A458776:B458776 IW458776:IX458776 SS458776:ST458776 ACO458776:ACP458776 AMK458776:AML458776 AWG458776:AWH458776 BGC458776:BGD458776 BPY458776:BPZ458776 BZU458776:BZV458776 CJQ458776:CJR458776 CTM458776:CTN458776 DDI458776:DDJ458776 DNE458776:DNF458776 DXA458776:DXB458776 EGW458776:EGX458776 EQS458776:EQT458776 FAO458776:FAP458776 FKK458776:FKL458776 FUG458776:FUH458776 GEC458776:GED458776 GNY458776:GNZ458776 GXU458776:GXV458776 HHQ458776:HHR458776 HRM458776:HRN458776 IBI458776:IBJ458776 ILE458776:ILF458776 IVA458776:IVB458776 JEW458776:JEX458776 JOS458776:JOT458776 JYO458776:JYP458776 KIK458776:KIL458776 KSG458776:KSH458776 LCC458776:LCD458776 LLY458776:LLZ458776 LVU458776:LVV458776 MFQ458776:MFR458776 MPM458776:MPN458776 MZI458776:MZJ458776 NJE458776:NJF458776 NTA458776:NTB458776 OCW458776:OCX458776 OMS458776:OMT458776 OWO458776:OWP458776 PGK458776:PGL458776 PQG458776:PQH458776 QAC458776:QAD458776 QJY458776:QJZ458776 QTU458776:QTV458776 RDQ458776:RDR458776 RNM458776:RNN458776 RXI458776:RXJ458776 SHE458776:SHF458776 SRA458776:SRB458776 TAW458776:TAX458776 TKS458776:TKT458776 TUO458776:TUP458776 UEK458776:UEL458776 UOG458776:UOH458776 UYC458776:UYD458776 VHY458776:VHZ458776 VRU458776:VRV458776 WBQ458776:WBR458776 WLM458776:WLN458776 WVI458776:WVJ458776 A524312:B524312 IW524312:IX524312 SS524312:ST524312 ACO524312:ACP524312 AMK524312:AML524312 AWG524312:AWH524312 BGC524312:BGD524312 BPY524312:BPZ524312 BZU524312:BZV524312 CJQ524312:CJR524312 CTM524312:CTN524312 DDI524312:DDJ524312 DNE524312:DNF524312 DXA524312:DXB524312 EGW524312:EGX524312 EQS524312:EQT524312 FAO524312:FAP524312 FKK524312:FKL524312 FUG524312:FUH524312 GEC524312:GED524312 GNY524312:GNZ524312 GXU524312:GXV524312 HHQ524312:HHR524312 HRM524312:HRN524312 IBI524312:IBJ524312 ILE524312:ILF524312 IVA524312:IVB524312 JEW524312:JEX524312 JOS524312:JOT524312 JYO524312:JYP524312 KIK524312:KIL524312 KSG524312:KSH524312 LCC524312:LCD524312 LLY524312:LLZ524312 LVU524312:LVV524312 MFQ524312:MFR524312 MPM524312:MPN524312 MZI524312:MZJ524312 NJE524312:NJF524312 NTA524312:NTB524312 OCW524312:OCX524312 OMS524312:OMT524312 OWO524312:OWP524312 PGK524312:PGL524312 PQG524312:PQH524312 QAC524312:QAD524312 QJY524312:QJZ524312 QTU524312:QTV524312 RDQ524312:RDR524312 RNM524312:RNN524312 RXI524312:RXJ524312 SHE524312:SHF524312 SRA524312:SRB524312 TAW524312:TAX524312 TKS524312:TKT524312 TUO524312:TUP524312 UEK524312:UEL524312 UOG524312:UOH524312 UYC524312:UYD524312 VHY524312:VHZ524312 VRU524312:VRV524312 WBQ524312:WBR524312 WLM524312:WLN524312 WVI524312:WVJ524312 A589848:B589848 IW589848:IX589848 SS589848:ST589848 ACO589848:ACP589848 AMK589848:AML589848 AWG589848:AWH589848 BGC589848:BGD589848 BPY589848:BPZ589848 BZU589848:BZV589848 CJQ589848:CJR589848 CTM589848:CTN589848 DDI589848:DDJ589848 DNE589848:DNF589848 DXA589848:DXB589848 EGW589848:EGX589848 EQS589848:EQT589848 FAO589848:FAP589848 FKK589848:FKL589848 FUG589848:FUH589848 GEC589848:GED589848 GNY589848:GNZ589848 GXU589848:GXV589848 HHQ589848:HHR589848 HRM589848:HRN589848 IBI589848:IBJ589848 ILE589848:ILF589848 IVA589848:IVB589848 JEW589848:JEX589848 JOS589848:JOT589848 JYO589848:JYP589848 KIK589848:KIL589848 KSG589848:KSH589848 LCC589848:LCD589848 LLY589848:LLZ589848 LVU589848:LVV589848 MFQ589848:MFR589848 MPM589848:MPN589848 MZI589848:MZJ589848 NJE589848:NJF589848 NTA589848:NTB589848 OCW589848:OCX589848 OMS589848:OMT589848 OWO589848:OWP589848 PGK589848:PGL589848 PQG589848:PQH589848 QAC589848:QAD589848 QJY589848:QJZ589848 QTU589848:QTV589848 RDQ589848:RDR589848 RNM589848:RNN589848 RXI589848:RXJ589848 SHE589848:SHF589848 SRA589848:SRB589848 TAW589848:TAX589848 TKS589848:TKT589848 TUO589848:TUP589848 UEK589848:UEL589848 UOG589848:UOH589848 UYC589848:UYD589848 VHY589848:VHZ589848 VRU589848:VRV589848 WBQ589848:WBR589848 WLM589848:WLN589848 WVI589848:WVJ589848 A655384:B655384 IW655384:IX655384 SS655384:ST655384 ACO655384:ACP655384 AMK655384:AML655384 AWG655384:AWH655384 BGC655384:BGD655384 BPY655384:BPZ655384 BZU655384:BZV655384 CJQ655384:CJR655384 CTM655384:CTN655384 DDI655384:DDJ655384 DNE655384:DNF655384 DXA655384:DXB655384 EGW655384:EGX655384 EQS655384:EQT655384 FAO655384:FAP655384 FKK655384:FKL655384 FUG655384:FUH655384 GEC655384:GED655384 GNY655384:GNZ655384 GXU655384:GXV655384 HHQ655384:HHR655384 HRM655384:HRN655384 IBI655384:IBJ655384 ILE655384:ILF655384 IVA655384:IVB655384 JEW655384:JEX655384 JOS655384:JOT655384 JYO655384:JYP655384 KIK655384:KIL655384 KSG655384:KSH655384 LCC655384:LCD655384 LLY655384:LLZ655384 LVU655384:LVV655384 MFQ655384:MFR655384 MPM655384:MPN655384 MZI655384:MZJ655384 NJE655384:NJF655384 NTA655384:NTB655384 OCW655384:OCX655384 OMS655384:OMT655384 OWO655384:OWP655384 PGK655384:PGL655384 PQG655384:PQH655384 QAC655384:QAD655384 QJY655384:QJZ655384 QTU655384:QTV655384 RDQ655384:RDR655384 RNM655384:RNN655384 RXI655384:RXJ655384 SHE655384:SHF655384 SRA655384:SRB655384 TAW655384:TAX655384 TKS655384:TKT655384 TUO655384:TUP655384 UEK655384:UEL655384 UOG655384:UOH655384 UYC655384:UYD655384 VHY655384:VHZ655384 VRU655384:VRV655384 WBQ655384:WBR655384 WLM655384:WLN655384 WVI655384:WVJ655384 A720920:B720920 IW720920:IX720920 SS720920:ST720920 ACO720920:ACP720920 AMK720920:AML720920 AWG720920:AWH720920 BGC720920:BGD720920 BPY720920:BPZ720920 BZU720920:BZV720920 CJQ720920:CJR720920 CTM720920:CTN720920 DDI720920:DDJ720920 DNE720920:DNF720920 DXA720920:DXB720920 EGW720920:EGX720920 EQS720920:EQT720920 FAO720920:FAP720920 FKK720920:FKL720920 FUG720920:FUH720920 GEC720920:GED720920 GNY720920:GNZ720920 GXU720920:GXV720920 HHQ720920:HHR720920 HRM720920:HRN720920 IBI720920:IBJ720920 ILE720920:ILF720920 IVA720920:IVB720920 JEW720920:JEX720920 JOS720920:JOT720920 JYO720920:JYP720920 KIK720920:KIL720920 KSG720920:KSH720920 LCC720920:LCD720920 LLY720920:LLZ720920 LVU720920:LVV720920 MFQ720920:MFR720920 MPM720920:MPN720920 MZI720920:MZJ720920 NJE720920:NJF720920 NTA720920:NTB720920 OCW720920:OCX720920 OMS720920:OMT720920 OWO720920:OWP720920 PGK720920:PGL720920 PQG720920:PQH720920 QAC720920:QAD720920 QJY720920:QJZ720920 QTU720920:QTV720920 RDQ720920:RDR720920 RNM720920:RNN720920 RXI720920:RXJ720920 SHE720920:SHF720920 SRA720920:SRB720920 TAW720920:TAX720920 TKS720920:TKT720920 TUO720920:TUP720920 UEK720920:UEL720920 UOG720920:UOH720920 UYC720920:UYD720920 VHY720920:VHZ720920 VRU720920:VRV720920 WBQ720920:WBR720920 WLM720920:WLN720920 WVI720920:WVJ720920 A786456:B786456 IW786456:IX786456 SS786456:ST786456 ACO786456:ACP786456 AMK786456:AML786456 AWG786456:AWH786456 BGC786456:BGD786456 BPY786456:BPZ786456 BZU786456:BZV786456 CJQ786456:CJR786456 CTM786456:CTN786456 DDI786456:DDJ786456 DNE786456:DNF786456 DXA786456:DXB786456 EGW786456:EGX786456 EQS786456:EQT786456 FAO786456:FAP786456 FKK786456:FKL786456 FUG786456:FUH786456 GEC786456:GED786456 GNY786456:GNZ786456 GXU786456:GXV786456 HHQ786456:HHR786456 HRM786456:HRN786456 IBI786456:IBJ786456 ILE786456:ILF786456 IVA786456:IVB786456 JEW786456:JEX786456 JOS786456:JOT786456 JYO786456:JYP786456 KIK786456:KIL786456 KSG786456:KSH786456 LCC786456:LCD786456 LLY786456:LLZ786456 LVU786456:LVV786456 MFQ786456:MFR786456 MPM786456:MPN786456 MZI786456:MZJ786456 NJE786456:NJF786456 NTA786456:NTB786456 OCW786456:OCX786456 OMS786456:OMT786456 OWO786456:OWP786456 PGK786456:PGL786456 PQG786456:PQH786456 QAC786456:QAD786456 QJY786456:QJZ786456 QTU786456:QTV786456 RDQ786456:RDR786456 RNM786456:RNN786456 RXI786456:RXJ786456 SHE786456:SHF786456 SRA786456:SRB786456 TAW786456:TAX786456 TKS786456:TKT786456 TUO786456:TUP786456 UEK786456:UEL786456 UOG786456:UOH786456 UYC786456:UYD786456 VHY786456:VHZ786456 VRU786456:VRV786456 WBQ786456:WBR786456 WLM786456:WLN786456 WVI786456:WVJ786456 A851992:B851992 IW851992:IX851992 SS851992:ST851992 ACO851992:ACP851992 AMK851992:AML851992 AWG851992:AWH851992 BGC851992:BGD851992 BPY851992:BPZ851992 BZU851992:BZV851992 CJQ851992:CJR851992 CTM851992:CTN851992 DDI851992:DDJ851992 DNE851992:DNF851992 DXA851992:DXB851992 EGW851992:EGX851992 EQS851992:EQT851992 FAO851992:FAP851992 FKK851992:FKL851992 FUG851992:FUH851992 GEC851992:GED851992 GNY851992:GNZ851992 GXU851992:GXV851992 HHQ851992:HHR851992 HRM851992:HRN851992 IBI851992:IBJ851992 ILE851992:ILF851992 IVA851992:IVB851992 JEW851992:JEX851992 JOS851992:JOT851992 JYO851992:JYP851992 KIK851992:KIL851992 KSG851992:KSH851992 LCC851992:LCD851992 LLY851992:LLZ851992 LVU851992:LVV851992 MFQ851992:MFR851992 MPM851992:MPN851992 MZI851992:MZJ851992 NJE851992:NJF851992 NTA851992:NTB851992 OCW851992:OCX851992 OMS851992:OMT851992 OWO851992:OWP851992 PGK851992:PGL851992 PQG851992:PQH851992 QAC851992:QAD851992 QJY851992:QJZ851992 QTU851992:QTV851992 RDQ851992:RDR851992 RNM851992:RNN851992 RXI851992:RXJ851992 SHE851992:SHF851992 SRA851992:SRB851992 TAW851992:TAX851992 TKS851992:TKT851992 TUO851992:TUP851992 UEK851992:UEL851992 UOG851992:UOH851992 UYC851992:UYD851992 VHY851992:VHZ851992 VRU851992:VRV851992 WBQ851992:WBR851992 WLM851992:WLN851992 WVI851992:WVJ851992 A917528:B917528 IW917528:IX917528 SS917528:ST917528 ACO917528:ACP917528 AMK917528:AML917528 AWG917528:AWH917528 BGC917528:BGD917528 BPY917528:BPZ917528 BZU917528:BZV917528 CJQ917528:CJR917528 CTM917528:CTN917528 DDI917528:DDJ917528 DNE917528:DNF917528 DXA917528:DXB917528 EGW917528:EGX917528 EQS917528:EQT917528 FAO917528:FAP917528 FKK917528:FKL917528 FUG917528:FUH917528 GEC917528:GED917528 GNY917528:GNZ917528 GXU917528:GXV917528 HHQ917528:HHR917528 HRM917528:HRN917528 IBI917528:IBJ917528 ILE917528:ILF917528 IVA917528:IVB917528 JEW917528:JEX917528 JOS917528:JOT917528 JYO917528:JYP917528 KIK917528:KIL917528 KSG917528:KSH917528 LCC917528:LCD917528 LLY917528:LLZ917528 LVU917528:LVV917528 MFQ917528:MFR917528 MPM917528:MPN917528 MZI917528:MZJ917528 NJE917528:NJF917528 NTA917528:NTB917528 OCW917528:OCX917528 OMS917528:OMT917528 OWO917528:OWP917528 PGK917528:PGL917528 PQG917528:PQH917528 QAC917528:QAD917528 QJY917528:QJZ917528 QTU917528:QTV917528 RDQ917528:RDR917528 RNM917528:RNN917528 RXI917528:RXJ917528 SHE917528:SHF917528 SRA917528:SRB917528 TAW917528:TAX917528 TKS917528:TKT917528 TUO917528:TUP917528 UEK917528:UEL917528 UOG917528:UOH917528 UYC917528:UYD917528 VHY917528:VHZ917528 VRU917528:VRV917528 WBQ917528:WBR917528 WLM917528:WLN917528 WVI917528:WVJ917528 A983064:B983064 IW983064:IX983064 SS983064:ST983064 ACO983064:ACP983064 AMK983064:AML983064 AWG983064:AWH983064 BGC983064:BGD983064 BPY983064:BPZ983064 BZU983064:BZV983064 CJQ983064:CJR983064 CTM983064:CTN983064 DDI983064:DDJ983064 DNE983064:DNF983064 DXA983064:DXB983064 EGW983064:EGX983064 EQS983064:EQT983064 FAO983064:FAP983064 FKK983064:FKL983064 FUG983064:FUH983064 GEC983064:GED983064 GNY983064:GNZ983064 GXU983064:GXV983064 HHQ983064:HHR983064 HRM983064:HRN983064 IBI983064:IBJ983064 ILE983064:ILF983064 IVA983064:IVB983064 JEW983064:JEX983064 JOS983064:JOT983064 JYO983064:JYP983064 KIK983064:KIL983064 KSG983064:KSH983064 LCC983064:LCD983064 LLY983064:LLZ983064 LVU983064:LVV983064 MFQ983064:MFR983064 MPM983064:MPN983064 MZI983064:MZJ983064 NJE983064:NJF983064 NTA983064:NTB983064 OCW983064:OCX983064 OMS983064:OMT983064 OWO983064:OWP983064 PGK983064:PGL983064 PQG983064:PQH983064 QAC983064:QAD983064 QJY983064:QJZ983064 QTU983064:QTV983064 RDQ983064:RDR983064 RNM983064:RNN983064 RXI983064:RXJ983064 SHE983064:SHF983064 SRA983064:SRB983064 TAW983064:TAX983064 TKS983064:TKT983064 TUO983064:TUP983064 UEK983064:UEL983064 UOG983064:UOH983064 UYC983064:UYD983064 VHY983064:VHZ983064 VRU983064:VRV983064 WBQ983064:WBR983064 WLM983064:WLN983064 WVI983064:WVJ983064 UYL983049:UYL983073 IW13:IX14 SS13:ST14 ACO13:ACP14 AMK13:AML14 AWG13:AWH14 BGC13:BGD14 BPY13:BPZ14 BZU13:BZV14 CJQ13:CJR14 CTM13:CTN14 DDI13:DDJ14 DNE13:DNF14 DXA13:DXB14 EGW13:EGX14 EQS13:EQT14 FAO13:FAP14 FKK13:FKL14 FUG13:FUH14 GEC13:GED14 GNY13:GNZ14 GXU13:GXV14 HHQ13:HHR14 HRM13:HRN14 IBI13:IBJ14 ILE13:ILF14 IVA13:IVB14 JEW13:JEX14 JOS13:JOT14 JYO13:JYP14 KIK13:KIL14 KSG13:KSH14 LCC13:LCD14 LLY13:LLZ14 LVU13:LVV14 MFQ13:MFR14 MPM13:MPN14 MZI13:MZJ14 NJE13:NJF14 NTA13:NTB14 OCW13:OCX14 OMS13:OMT14 OWO13:OWP14 PGK13:PGL14 PQG13:PQH14 QAC13:QAD14 QJY13:QJZ14 QTU13:QTV14 RDQ13:RDR14 RNM13:RNN14 RXI13:RXJ14 SHE13:SHF14 SRA13:SRB14 TAW13:TAX14 TKS13:TKT14 TUO13:TUP14 UEK13:UEL14 UOG13:UOH14 UYC13:UYD14 VHY13:VHZ14 VRU13:VRV14 WBQ13:WBR14 WLM13:WLN14 WVI13:WVJ14 A65549:B65550 IW65549:IX65550 SS65549:ST65550 ACO65549:ACP65550 AMK65549:AML65550 AWG65549:AWH65550 BGC65549:BGD65550 BPY65549:BPZ65550 BZU65549:BZV65550 CJQ65549:CJR65550 CTM65549:CTN65550 DDI65549:DDJ65550 DNE65549:DNF65550 DXA65549:DXB65550 EGW65549:EGX65550 EQS65549:EQT65550 FAO65549:FAP65550 FKK65549:FKL65550 FUG65549:FUH65550 GEC65549:GED65550 GNY65549:GNZ65550 GXU65549:GXV65550 HHQ65549:HHR65550 HRM65549:HRN65550 IBI65549:IBJ65550 ILE65549:ILF65550 IVA65549:IVB65550 JEW65549:JEX65550 JOS65549:JOT65550 JYO65549:JYP65550 KIK65549:KIL65550 KSG65549:KSH65550 LCC65549:LCD65550 LLY65549:LLZ65550 LVU65549:LVV65550 MFQ65549:MFR65550 MPM65549:MPN65550 MZI65549:MZJ65550 NJE65549:NJF65550 NTA65549:NTB65550 OCW65549:OCX65550 OMS65549:OMT65550 OWO65549:OWP65550 PGK65549:PGL65550 PQG65549:PQH65550 QAC65549:QAD65550 QJY65549:QJZ65550 QTU65549:QTV65550 RDQ65549:RDR65550 RNM65549:RNN65550 RXI65549:RXJ65550 SHE65549:SHF65550 SRA65549:SRB65550 TAW65549:TAX65550 TKS65549:TKT65550 TUO65549:TUP65550 UEK65549:UEL65550 UOG65549:UOH65550 UYC65549:UYD65550 VHY65549:VHZ65550 VRU65549:VRV65550 WBQ65549:WBR65550 WLM65549:WLN65550 WVI65549:WVJ65550 A131085:B131086 IW131085:IX131086 SS131085:ST131086 ACO131085:ACP131086 AMK131085:AML131086 AWG131085:AWH131086 BGC131085:BGD131086 BPY131085:BPZ131086 BZU131085:BZV131086 CJQ131085:CJR131086 CTM131085:CTN131086 DDI131085:DDJ131086 DNE131085:DNF131086 DXA131085:DXB131086 EGW131085:EGX131086 EQS131085:EQT131086 FAO131085:FAP131086 FKK131085:FKL131086 FUG131085:FUH131086 GEC131085:GED131086 GNY131085:GNZ131086 GXU131085:GXV131086 HHQ131085:HHR131086 HRM131085:HRN131086 IBI131085:IBJ131086 ILE131085:ILF131086 IVA131085:IVB131086 JEW131085:JEX131086 JOS131085:JOT131086 JYO131085:JYP131086 KIK131085:KIL131086 KSG131085:KSH131086 LCC131085:LCD131086 LLY131085:LLZ131086 LVU131085:LVV131086 MFQ131085:MFR131086 MPM131085:MPN131086 MZI131085:MZJ131086 NJE131085:NJF131086 NTA131085:NTB131086 OCW131085:OCX131086 OMS131085:OMT131086 OWO131085:OWP131086 PGK131085:PGL131086 PQG131085:PQH131086 QAC131085:QAD131086 QJY131085:QJZ131086 QTU131085:QTV131086 RDQ131085:RDR131086 RNM131085:RNN131086 RXI131085:RXJ131086 SHE131085:SHF131086 SRA131085:SRB131086 TAW131085:TAX131086 TKS131085:TKT131086 TUO131085:TUP131086 UEK131085:UEL131086 UOG131085:UOH131086 UYC131085:UYD131086 VHY131085:VHZ131086 VRU131085:VRV131086 WBQ131085:WBR131086 WLM131085:WLN131086 WVI131085:WVJ131086 A196621:B196622 IW196621:IX196622 SS196621:ST196622 ACO196621:ACP196622 AMK196621:AML196622 AWG196621:AWH196622 BGC196621:BGD196622 BPY196621:BPZ196622 BZU196621:BZV196622 CJQ196621:CJR196622 CTM196621:CTN196622 DDI196621:DDJ196622 DNE196621:DNF196622 DXA196621:DXB196622 EGW196621:EGX196622 EQS196621:EQT196622 FAO196621:FAP196622 FKK196621:FKL196622 FUG196621:FUH196622 GEC196621:GED196622 GNY196621:GNZ196622 GXU196621:GXV196622 HHQ196621:HHR196622 HRM196621:HRN196622 IBI196621:IBJ196622 ILE196621:ILF196622 IVA196621:IVB196622 JEW196621:JEX196622 JOS196621:JOT196622 JYO196621:JYP196622 KIK196621:KIL196622 KSG196621:KSH196622 LCC196621:LCD196622 LLY196621:LLZ196622 LVU196621:LVV196622 MFQ196621:MFR196622 MPM196621:MPN196622 MZI196621:MZJ196622 NJE196621:NJF196622 NTA196621:NTB196622 OCW196621:OCX196622 OMS196621:OMT196622 OWO196621:OWP196622 PGK196621:PGL196622 PQG196621:PQH196622 QAC196621:QAD196622 QJY196621:QJZ196622 QTU196621:QTV196622 RDQ196621:RDR196622 RNM196621:RNN196622 RXI196621:RXJ196622 SHE196621:SHF196622 SRA196621:SRB196622 TAW196621:TAX196622 TKS196621:TKT196622 TUO196621:TUP196622 UEK196621:UEL196622 UOG196621:UOH196622 UYC196621:UYD196622 VHY196621:VHZ196622 VRU196621:VRV196622 WBQ196621:WBR196622 WLM196621:WLN196622 WVI196621:WVJ196622 A262157:B262158 IW262157:IX262158 SS262157:ST262158 ACO262157:ACP262158 AMK262157:AML262158 AWG262157:AWH262158 BGC262157:BGD262158 BPY262157:BPZ262158 BZU262157:BZV262158 CJQ262157:CJR262158 CTM262157:CTN262158 DDI262157:DDJ262158 DNE262157:DNF262158 DXA262157:DXB262158 EGW262157:EGX262158 EQS262157:EQT262158 FAO262157:FAP262158 FKK262157:FKL262158 FUG262157:FUH262158 GEC262157:GED262158 GNY262157:GNZ262158 GXU262157:GXV262158 HHQ262157:HHR262158 HRM262157:HRN262158 IBI262157:IBJ262158 ILE262157:ILF262158 IVA262157:IVB262158 JEW262157:JEX262158 JOS262157:JOT262158 JYO262157:JYP262158 KIK262157:KIL262158 KSG262157:KSH262158 LCC262157:LCD262158 LLY262157:LLZ262158 LVU262157:LVV262158 MFQ262157:MFR262158 MPM262157:MPN262158 MZI262157:MZJ262158 NJE262157:NJF262158 NTA262157:NTB262158 OCW262157:OCX262158 OMS262157:OMT262158 OWO262157:OWP262158 PGK262157:PGL262158 PQG262157:PQH262158 QAC262157:QAD262158 QJY262157:QJZ262158 QTU262157:QTV262158 RDQ262157:RDR262158 RNM262157:RNN262158 RXI262157:RXJ262158 SHE262157:SHF262158 SRA262157:SRB262158 TAW262157:TAX262158 TKS262157:TKT262158 TUO262157:TUP262158 UEK262157:UEL262158 UOG262157:UOH262158 UYC262157:UYD262158 VHY262157:VHZ262158 VRU262157:VRV262158 WBQ262157:WBR262158 WLM262157:WLN262158 WVI262157:WVJ262158 A327693:B327694 IW327693:IX327694 SS327693:ST327694 ACO327693:ACP327694 AMK327693:AML327694 AWG327693:AWH327694 BGC327693:BGD327694 BPY327693:BPZ327694 BZU327693:BZV327694 CJQ327693:CJR327694 CTM327693:CTN327694 DDI327693:DDJ327694 DNE327693:DNF327694 DXA327693:DXB327694 EGW327693:EGX327694 EQS327693:EQT327694 FAO327693:FAP327694 FKK327693:FKL327694 FUG327693:FUH327694 GEC327693:GED327694 GNY327693:GNZ327694 GXU327693:GXV327694 HHQ327693:HHR327694 HRM327693:HRN327694 IBI327693:IBJ327694 ILE327693:ILF327694 IVA327693:IVB327694 JEW327693:JEX327694 JOS327693:JOT327694 JYO327693:JYP327694 KIK327693:KIL327694 KSG327693:KSH327694 LCC327693:LCD327694 LLY327693:LLZ327694 LVU327693:LVV327694 MFQ327693:MFR327694 MPM327693:MPN327694 MZI327693:MZJ327694 NJE327693:NJF327694 NTA327693:NTB327694 OCW327693:OCX327694 OMS327693:OMT327694 OWO327693:OWP327694 PGK327693:PGL327694 PQG327693:PQH327694 QAC327693:QAD327694 QJY327693:QJZ327694 QTU327693:QTV327694 RDQ327693:RDR327694 RNM327693:RNN327694 RXI327693:RXJ327694 SHE327693:SHF327694 SRA327693:SRB327694 TAW327693:TAX327694 TKS327693:TKT327694 TUO327693:TUP327694 UEK327693:UEL327694 UOG327693:UOH327694 UYC327693:UYD327694 VHY327693:VHZ327694 VRU327693:VRV327694 WBQ327693:WBR327694 WLM327693:WLN327694 WVI327693:WVJ327694 A393229:B393230 IW393229:IX393230 SS393229:ST393230 ACO393229:ACP393230 AMK393229:AML393230 AWG393229:AWH393230 BGC393229:BGD393230 BPY393229:BPZ393230 BZU393229:BZV393230 CJQ393229:CJR393230 CTM393229:CTN393230 DDI393229:DDJ393230 DNE393229:DNF393230 DXA393229:DXB393230 EGW393229:EGX393230 EQS393229:EQT393230 FAO393229:FAP393230 FKK393229:FKL393230 FUG393229:FUH393230 GEC393229:GED393230 GNY393229:GNZ393230 GXU393229:GXV393230 HHQ393229:HHR393230 HRM393229:HRN393230 IBI393229:IBJ393230 ILE393229:ILF393230 IVA393229:IVB393230 JEW393229:JEX393230 JOS393229:JOT393230 JYO393229:JYP393230 KIK393229:KIL393230 KSG393229:KSH393230 LCC393229:LCD393230 LLY393229:LLZ393230 LVU393229:LVV393230 MFQ393229:MFR393230 MPM393229:MPN393230 MZI393229:MZJ393230 NJE393229:NJF393230 NTA393229:NTB393230 OCW393229:OCX393230 OMS393229:OMT393230 OWO393229:OWP393230 PGK393229:PGL393230 PQG393229:PQH393230 QAC393229:QAD393230 QJY393229:QJZ393230 QTU393229:QTV393230 RDQ393229:RDR393230 RNM393229:RNN393230 RXI393229:RXJ393230 SHE393229:SHF393230 SRA393229:SRB393230 TAW393229:TAX393230 TKS393229:TKT393230 TUO393229:TUP393230 UEK393229:UEL393230 UOG393229:UOH393230 UYC393229:UYD393230 VHY393229:VHZ393230 VRU393229:VRV393230 WBQ393229:WBR393230 WLM393229:WLN393230 WVI393229:WVJ393230 A458765:B458766 IW458765:IX458766 SS458765:ST458766 ACO458765:ACP458766 AMK458765:AML458766 AWG458765:AWH458766 BGC458765:BGD458766 BPY458765:BPZ458766 BZU458765:BZV458766 CJQ458765:CJR458766 CTM458765:CTN458766 DDI458765:DDJ458766 DNE458765:DNF458766 DXA458765:DXB458766 EGW458765:EGX458766 EQS458765:EQT458766 FAO458765:FAP458766 FKK458765:FKL458766 FUG458765:FUH458766 GEC458765:GED458766 GNY458765:GNZ458766 GXU458765:GXV458766 HHQ458765:HHR458766 HRM458765:HRN458766 IBI458765:IBJ458766 ILE458765:ILF458766 IVA458765:IVB458766 JEW458765:JEX458766 JOS458765:JOT458766 JYO458765:JYP458766 KIK458765:KIL458766 KSG458765:KSH458766 LCC458765:LCD458766 LLY458765:LLZ458766 LVU458765:LVV458766 MFQ458765:MFR458766 MPM458765:MPN458766 MZI458765:MZJ458766 NJE458765:NJF458766 NTA458765:NTB458766 OCW458765:OCX458766 OMS458765:OMT458766 OWO458765:OWP458766 PGK458765:PGL458766 PQG458765:PQH458766 QAC458765:QAD458766 QJY458765:QJZ458766 QTU458765:QTV458766 RDQ458765:RDR458766 RNM458765:RNN458766 RXI458765:RXJ458766 SHE458765:SHF458766 SRA458765:SRB458766 TAW458765:TAX458766 TKS458765:TKT458766 TUO458765:TUP458766 UEK458765:UEL458766 UOG458765:UOH458766 UYC458765:UYD458766 VHY458765:VHZ458766 VRU458765:VRV458766 WBQ458765:WBR458766 WLM458765:WLN458766 WVI458765:WVJ458766 A524301:B524302 IW524301:IX524302 SS524301:ST524302 ACO524301:ACP524302 AMK524301:AML524302 AWG524301:AWH524302 BGC524301:BGD524302 BPY524301:BPZ524302 BZU524301:BZV524302 CJQ524301:CJR524302 CTM524301:CTN524302 DDI524301:DDJ524302 DNE524301:DNF524302 DXA524301:DXB524302 EGW524301:EGX524302 EQS524301:EQT524302 FAO524301:FAP524302 FKK524301:FKL524302 FUG524301:FUH524302 GEC524301:GED524302 GNY524301:GNZ524302 GXU524301:GXV524302 HHQ524301:HHR524302 HRM524301:HRN524302 IBI524301:IBJ524302 ILE524301:ILF524302 IVA524301:IVB524302 JEW524301:JEX524302 JOS524301:JOT524302 JYO524301:JYP524302 KIK524301:KIL524302 KSG524301:KSH524302 LCC524301:LCD524302 LLY524301:LLZ524302 LVU524301:LVV524302 MFQ524301:MFR524302 MPM524301:MPN524302 MZI524301:MZJ524302 NJE524301:NJF524302 NTA524301:NTB524302 OCW524301:OCX524302 OMS524301:OMT524302 OWO524301:OWP524302 PGK524301:PGL524302 PQG524301:PQH524302 QAC524301:QAD524302 QJY524301:QJZ524302 QTU524301:QTV524302 RDQ524301:RDR524302 RNM524301:RNN524302 RXI524301:RXJ524302 SHE524301:SHF524302 SRA524301:SRB524302 TAW524301:TAX524302 TKS524301:TKT524302 TUO524301:TUP524302 UEK524301:UEL524302 UOG524301:UOH524302 UYC524301:UYD524302 VHY524301:VHZ524302 VRU524301:VRV524302 WBQ524301:WBR524302 WLM524301:WLN524302 WVI524301:WVJ524302 A589837:B589838 IW589837:IX589838 SS589837:ST589838 ACO589837:ACP589838 AMK589837:AML589838 AWG589837:AWH589838 BGC589837:BGD589838 BPY589837:BPZ589838 BZU589837:BZV589838 CJQ589837:CJR589838 CTM589837:CTN589838 DDI589837:DDJ589838 DNE589837:DNF589838 DXA589837:DXB589838 EGW589837:EGX589838 EQS589837:EQT589838 FAO589837:FAP589838 FKK589837:FKL589838 FUG589837:FUH589838 GEC589837:GED589838 GNY589837:GNZ589838 GXU589837:GXV589838 HHQ589837:HHR589838 HRM589837:HRN589838 IBI589837:IBJ589838 ILE589837:ILF589838 IVA589837:IVB589838 JEW589837:JEX589838 JOS589837:JOT589838 JYO589837:JYP589838 KIK589837:KIL589838 KSG589837:KSH589838 LCC589837:LCD589838 LLY589837:LLZ589838 LVU589837:LVV589838 MFQ589837:MFR589838 MPM589837:MPN589838 MZI589837:MZJ589838 NJE589837:NJF589838 NTA589837:NTB589838 OCW589837:OCX589838 OMS589837:OMT589838 OWO589837:OWP589838 PGK589837:PGL589838 PQG589837:PQH589838 QAC589837:QAD589838 QJY589837:QJZ589838 QTU589837:QTV589838 RDQ589837:RDR589838 RNM589837:RNN589838 RXI589837:RXJ589838 SHE589837:SHF589838 SRA589837:SRB589838 TAW589837:TAX589838 TKS589837:TKT589838 TUO589837:TUP589838 UEK589837:UEL589838 UOG589837:UOH589838 UYC589837:UYD589838 VHY589837:VHZ589838 VRU589837:VRV589838 WBQ589837:WBR589838 WLM589837:WLN589838 WVI589837:WVJ589838 A655373:B655374 IW655373:IX655374 SS655373:ST655374 ACO655373:ACP655374 AMK655373:AML655374 AWG655373:AWH655374 BGC655373:BGD655374 BPY655373:BPZ655374 BZU655373:BZV655374 CJQ655373:CJR655374 CTM655373:CTN655374 DDI655373:DDJ655374 DNE655373:DNF655374 DXA655373:DXB655374 EGW655373:EGX655374 EQS655373:EQT655374 FAO655373:FAP655374 FKK655373:FKL655374 FUG655373:FUH655374 GEC655373:GED655374 GNY655373:GNZ655374 GXU655373:GXV655374 HHQ655373:HHR655374 HRM655373:HRN655374 IBI655373:IBJ655374 ILE655373:ILF655374 IVA655373:IVB655374 JEW655373:JEX655374 JOS655373:JOT655374 JYO655373:JYP655374 KIK655373:KIL655374 KSG655373:KSH655374 LCC655373:LCD655374 LLY655373:LLZ655374 LVU655373:LVV655374 MFQ655373:MFR655374 MPM655373:MPN655374 MZI655373:MZJ655374 NJE655373:NJF655374 NTA655373:NTB655374 OCW655373:OCX655374 OMS655373:OMT655374 OWO655373:OWP655374 PGK655373:PGL655374 PQG655373:PQH655374 QAC655373:QAD655374 QJY655373:QJZ655374 QTU655373:QTV655374 RDQ655373:RDR655374 RNM655373:RNN655374 RXI655373:RXJ655374 SHE655373:SHF655374 SRA655373:SRB655374 TAW655373:TAX655374 TKS655373:TKT655374 TUO655373:TUP655374 UEK655373:UEL655374 UOG655373:UOH655374 UYC655373:UYD655374 VHY655373:VHZ655374 VRU655373:VRV655374 WBQ655373:WBR655374 WLM655373:WLN655374 WVI655373:WVJ655374 A720909:B720910 IW720909:IX720910 SS720909:ST720910 ACO720909:ACP720910 AMK720909:AML720910 AWG720909:AWH720910 BGC720909:BGD720910 BPY720909:BPZ720910 BZU720909:BZV720910 CJQ720909:CJR720910 CTM720909:CTN720910 DDI720909:DDJ720910 DNE720909:DNF720910 DXA720909:DXB720910 EGW720909:EGX720910 EQS720909:EQT720910 FAO720909:FAP720910 FKK720909:FKL720910 FUG720909:FUH720910 GEC720909:GED720910 GNY720909:GNZ720910 GXU720909:GXV720910 HHQ720909:HHR720910 HRM720909:HRN720910 IBI720909:IBJ720910 ILE720909:ILF720910 IVA720909:IVB720910 JEW720909:JEX720910 JOS720909:JOT720910 JYO720909:JYP720910 KIK720909:KIL720910 KSG720909:KSH720910 LCC720909:LCD720910 LLY720909:LLZ720910 LVU720909:LVV720910 MFQ720909:MFR720910 MPM720909:MPN720910 MZI720909:MZJ720910 NJE720909:NJF720910 NTA720909:NTB720910 OCW720909:OCX720910 OMS720909:OMT720910 OWO720909:OWP720910 PGK720909:PGL720910 PQG720909:PQH720910 QAC720909:QAD720910 QJY720909:QJZ720910 QTU720909:QTV720910 RDQ720909:RDR720910 RNM720909:RNN720910 RXI720909:RXJ720910 SHE720909:SHF720910 SRA720909:SRB720910 TAW720909:TAX720910 TKS720909:TKT720910 TUO720909:TUP720910 UEK720909:UEL720910 UOG720909:UOH720910 UYC720909:UYD720910 VHY720909:VHZ720910 VRU720909:VRV720910 WBQ720909:WBR720910 WLM720909:WLN720910 WVI720909:WVJ720910 A786445:B786446 IW786445:IX786446 SS786445:ST786446 ACO786445:ACP786446 AMK786445:AML786446 AWG786445:AWH786446 BGC786445:BGD786446 BPY786445:BPZ786446 BZU786445:BZV786446 CJQ786445:CJR786446 CTM786445:CTN786446 DDI786445:DDJ786446 DNE786445:DNF786446 DXA786445:DXB786446 EGW786445:EGX786446 EQS786445:EQT786446 FAO786445:FAP786446 FKK786445:FKL786446 FUG786445:FUH786446 GEC786445:GED786446 GNY786445:GNZ786446 GXU786445:GXV786446 HHQ786445:HHR786446 HRM786445:HRN786446 IBI786445:IBJ786446 ILE786445:ILF786446 IVA786445:IVB786446 JEW786445:JEX786446 JOS786445:JOT786446 JYO786445:JYP786446 KIK786445:KIL786446 KSG786445:KSH786446 LCC786445:LCD786446 LLY786445:LLZ786446 LVU786445:LVV786446 MFQ786445:MFR786446 MPM786445:MPN786446 MZI786445:MZJ786446 NJE786445:NJF786446 NTA786445:NTB786446 OCW786445:OCX786446 OMS786445:OMT786446 OWO786445:OWP786446 PGK786445:PGL786446 PQG786445:PQH786446 QAC786445:QAD786446 QJY786445:QJZ786446 QTU786445:QTV786446 RDQ786445:RDR786446 RNM786445:RNN786446 RXI786445:RXJ786446 SHE786445:SHF786446 SRA786445:SRB786446 TAW786445:TAX786446 TKS786445:TKT786446 TUO786445:TUP786446 UEK786445:UEL786446 UOG786445:UOH786446 UYC786445:UYD786446 VHY786445:VHZ786446 VRU786445:VRV786446 WBQ786445:WBR786446 WLM786445:WLN786446 WVI786445:WVJ786446 A851981:B851982 IW851981:IX851982 SS851981:ST851982 ACO851981:ACP851982 AMK851981:AML851982 AWG851981:AWH851982 BGC851981:BGD851982 BPY851981:BPZ851982 BZU851981:BZV851982 CJQ851981:CJR851982 CTM851981:CTN851982 DDI851981:DDJ851982 DNE851981:DNF851982 DXA851981:DXB851982 EGW851981:EGX851982 EQS851981:EQT851982 FAO851981:FAP851982 FKK851981:FKL851982 FUG851981:FUH851982 GEC851981:GED851982 GNY851981:GNZ851982 GXU851981:GXV851982 HHQ851981:HHR851982 HRM851981:HRN851982 IBI851981:IBJ851982 ILE851981:ILF851982 IVA851981:IVB851982 JEW851981:JEX851982 JOS851981:JOT851982 JYO851981:JYP851982 KIK851981:KIL851982 KSG851981:KSH851982 LCC851981:LCD851982 LLY851981:LLZ851982 LVU851981:LVV851982 MFQ851981:MFR851982 MPM851981:MPN851982 MZI851981:MZJ851982 NJE851981:NJF851982 NTA851981:NTB851982 OCW851981:OCX851982 OMS851981:OMT851982 OWO851981:OWP851982 PGK851981:PGL851982 PQG851981:PQH851982 QAC851981:QAD851982 QJY851981:QJZ851982 QTU851981:QTV851982 RDQ851981:RDR851982 RNM851981:RNN851982 RXI851981:RXJ851982 SHE851981:SHF851982 SRA851981:SRB851982 TAW851981:TAX851982 TKS851981:TKT851982 TUO851981:TUP851982 UEK851981:UEL851982 UOG851981:UOH851982 UYC851981:UYD851982 VHY851981:VHZ851982 VRU851981:VRV851982 WBQ851981:WBR851982 WLM851981:WLN851982 WVI851981:WVJ851982 A917517:B917518 IW917517:IX917518 SS917517:ST917518 ACO917517:ACP917518 AMK917517:AML917518 AWG917517:AWH917518 BGC917517:BGD917518 BPY917517:BPZ917518 BZU917517:BZV917518 CJQ917517:CJR917518 CTM917517:CTN917518 DDI917517:DDJ917518 DNE917517:DNF917518 DXA917517:DXB917518 EGW917517:EGX917518 EQS917517:EQT917518 FAO917517:FAP917518 FKK917517:FKL917518 FUG917517:FUH917518 GEC917517:GED917518 GNY917517:GNZ917518 GXU917517:GXV917518 HHQ917517:HHR917518 HRM917517:HRN917518 IBI917517:IBJ917518 ILE917517:ILF917518 IVA917517:IVB917518 JEW917517:JEX917518 JOS917517:JOT917518 JYO917517:JYP917518 KIK917517:KIL917518 KSG917517:KSH917518 LCC917517:LCD917518 LLY917517:LLZ917518 LVU917517:LVV917518 MFQ917517:MFR917518 MPM917517:MPN917518 MZI917517:MZJ917518 NJE917517:NJF917518 NTA917517:NTB917518 OCW917517:OCX917518 OMS917517:OMT917518 OWO917517:OWP917518 PGK917517:PGL917518 PQG917517:PQH917518 QAC917517:QAD917518 QJY917517:QJZ917518 QTU917517:QTV917518 RDQ917517:RDR917518 RNM917517:RNN917518 RXI917517:RXJ917518 SHE917517:SHF917518 SRA917517:SRB917518 TAW917517:TAX917518 TKS917517:TKT917518 TUO917517:TUP917518 UEK917517:UEL917518 UOG917517:UOH917518 UYC917517:UYD917518 VHY917517:VHZ917518 VRU917517:VRV917518 WBQ917517:WBR917518 WLM917517:WLN917518 WVI917517:WVJ917518 A983053:B983054 IW983053:IX983054 SS983053:ST983054 ACO983053:ACP983054 AMK983053:AML983054 AWG983053:AWH983054 BGC983053:BGD983054 BPY983053:BPZ983054 BZU983053:BZV983054 CJQ983053:CJR983054 CTM983053:CTN983054 DDI983053:DDJ983054 DNE983053:DNF983054 DXA983053:DXB983054 EGW983053:EGX983054 EQS983053:EQT983054 FAO983053:FAP983054 FKK983053:FKL983054 FUG983053:FUH983054 GEC983053:GED983054 GNY983053:GNZ983054 GXU983053:GXV983054 HHQ983053:HHR983054 HRM983053:HRN983054 IBI983053:IBJ983054 ILE983053:ILF983054 IVA983053:IVB983054 JEW983053:JEX983054 JOS983053:JOT983054 JYO983053:JYP983054 KIK983053:KIL983054 KSG983053:KSH983054 LCC983053:LCD983054 LLY983053:LLZ983054 LVU983053:LVV983054 MFQ983053:MFR983054 MPM983053:MPN983054 MZI983053:MZJ983054 NJE983053:NJF983054 NTA983053:NTB983054 OCW983053:OCX983054 OMS983053:OMT983054 OWO983053:OWP983054 PGK983053:PGL983054 PQG983053:PQH983054 QAC983053:QAD983054 QJY983053:QJZ983054 QTU983053:QTV983054 RDQ983053:RDR983054 RNM983053:RNN983054 RXI983053:RXJ983054 SHE983053:SHF983054 SRA983053:SRB983054 TAW983053:TAX983054 TKS983053:TKT983054 TUO983053:TUP983054 UEK983053:UEL983054 UOG983053:UOH983054 UYC983053:UYD983054 VHY983053:VHZ983054 VRU983053:VRV983054 WBQ983053:WBR983054 WLM983053:WLN983054 WVI983053:WVJ983054 VIH983049:VIH983073 JC8:JD8 SY8:SZ8 ACU8:ACV8 AMQ8:AMR8 AWM8:AWN8 BGI8:BGJ8 BQE8:BQF8 CAA8:CAB8 CJW8:CJX8 CTS8:CTT8 DDO8:DDP8 DNK8:DNL8 DXG8:DXH8 EHC8:EHD8 EQY8:EQZ8 FAU8:FAV8 FKQ8:FKR8 FUM8:FUN8 GEI8:GEJ8 GOE8:GOF8 GYA8:GYB8 HHW8:HHX8 HRS8:HRT8 IBO8:IBP8 ILK8:ILL8 IVG8:IVH8 JFC8:JFD8 JOY8:JOZ8 JYU8:JYV8 KIQ8:KIR8 KSM8:KSN8 LCI8:LCJ8 LME8:LMF8 LWA8:LWB8 MFW8:MFX8 MPS8:MPT8 MZO8:MZP8 NJK8:NJL8 NTG8:NTH8 ODC8:ODD8 OMY8:OMZ8 OWU8:OWV8 PGQ8:PGR8 PQM8:PQN8 QAI8:QAJ8 QKE8:QKF8 QUA8:QUB8 RDW8:RDX8 RNS8:RNT8 RXO8:RXP8 SHK8:SHL8 SRG8:SRH8 TBC8:TBD8 TKY8:TKZ8 TUU8:TUV8 UEQ8:UER8 UOM8:UON8 UYI8:UYJ8 VIE8:VIF8 VSA8:VSB8 WBW8:WBX8 WLS8:WLT8 WVO8:WVP8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VSD983049:VSD983073 IW33:IX33 SS33:ST33 ACO33:ACP33 AMK33:AML33 AWG33:AWH33 BGC33:BGD33 BPY33:BPZ33 BZU33:BZV33 CJQ33:CJR33 CTM33:CTN33 DDI33:DDJ33 DNE33:DNF33 DXA33:DXB33 EGW33:EGX33 EQS33:EQT33 FAO33:FAP33 FKK33:FKL33 FUG33:FUH33 GEC33:GED33 GNY33:GNZ33 GXU33:GXV33 HHQ33:HHR33 HRM33:HRN33 IBI33:IBJ33 ILE33:ILF33 IVA33:IVB33 JEW33:JEX33 JOS33:JOT33 JYO33:JYP33 KIK33:KIL33 KSG33:KSH33 LCC33:LCD33 LLY33:LLZ33 LVU33:LVV33 MFQ33:MFR33 MPM33:MPN33 MZI33:MZJ33 NJE33:NJF33 NTA33:NTB33 OCW33:OCX33 OMS33:OMT33 OWO33:OWP33 PGK33:PGL33 PQG33:PQH33 QAC33:QAD33 QJY33:QJZ33 QTU33:QTV33 RDQ33:RDR33 RNM33:RNN33 RXI33:RXJ33 SHE33:SHF33 SRA33:SRB33 TAW33:TAX33 TKS33:TKT33 TUO33:TUP33 UEK33:UEL33 UOG33:UOH33 UYC33:UYD33 VHY33:VHZ33 VRU33:VRV33 WBQ33:WBR33 WLM33:WLN33 WVI33:WVJ33 A65569:B65569 IW65569:IX65569 SS65569:ST65569 ACO65569:ACP65569 AMK65569:AML65569 AWG65569:AWH65569 BGC65569:BGD65569 BPY65569:BPZ65569 BZU65569:BZV65569 CJQ65569:CJR65569 CTM65569:CTN65569 DDI65569:DDJ65569 DNE65569:DNF65569 DXA65569:DXB65569 EGW65569:EGX65569 EQS65569:EQT65569 FAO65569:FAP65569 FKK65569:FKL65569 FUG65569:FUH65569 GEC65569:GED65569 GNY65569:GNZ65569 GXU65569:GXV65569 HHQ65569:HHR65569 HRM65569:HRN65569 IBI65569:IBJ65569 ILE65569:ILF65569 IVA65569:IVB65569 JEW65569:JEX65569 JOS65569:JOT65569 JYO65569:JYP65569 KIK65569:KIL65569 KSG65569:KSH65569 LCC65569:LCD65569 LLY65569:LLZ65569 LVU65569:LVV65569 MFQ65569:MFR65569 MPM65569:MPN65569 MZI65569:MZJ65569 NJE65569:NJF65569 NTA65569:NTB65569 OCW65569:OCX65569 OMS65569:OMT65569 OWO65569:OWP65569 PGK65569:PGL65569 PQG65569:PQH65569 QAC65569:QAD65569 QJY65569:QJZ65569 QTU65569:QTV65569 RDQ65569:RDR65569 RNM65569:RNN65569 RXI65569:RXJ65569 SHE65569:SHF65569 SRA65569:SRB65569 TAW65569:TAX65569 TKS65569:TKT65569 TUO65569:TUP65569 UEK65569:UEL65569 UOG65569:UOH65569 UYC65569:UYD65569 VHY65569:VHZ65569 VRU65569:VRV65569 WBQ65569:WBR65569 WLM65569:WLN65569 WVI65569:WVJ65569 A131105:B131105 IW131105:IX131105 SS131105:ST131105 ACO131105:ACP131105 AMK131105:AML131105 AWG131105:AWH131105 BGC131105:BGD131105 BPY131105:BPZ131105 BZU131105:BZV131105 CJQ131105:CJR131105 CTM131105:CTN131105 DDI131105:DDJ131105 DNE131105:DNF131105 DXA131105:DXB131105 EGW131105:EGX131105 EQS131105:EQT131105 FAO131105:FAP131105 FKK131105:FKL131105 FUG131105:FUH131105 GEC131105:GED131105 GNY131105:GNZ131105 GXU131105:GXV131105 HHQ131105:HHR131105 HRM131105:HRN131105 IBI131105:IBJ131105 ILE131105:ILF131105 IVA131105:IVB131105 JEW131105:JEX131105 JOS131105:JOT131105 JYO131105:JYP131105 KIK131105:KIL131105 KSG131105:KSH131105 LCC131105:LCD131105 LLY131105:LLZ131105 LVU131105:LVV131105 MFQ131105:MFR131105 MPM131105:MPN131105 MZI131105:MZJ131105 NJE131105:NJF131105 NTA131105:NTB131105 OCW131105:OCX131105 OMS131105:OMT131105 OWO131105:OWP131105 PGK131105:PGL131105 PQG131105:PQH131105 QAC131105:QAD131105 QJY131105:QJZ131105 QTU131105:QTV131105 RDQ131105:RDR131105 RNM131105:RNN131105 RXI131105:RXJ131105 SHE131105:SHF131105 SRA131105:SRB131105 TAW131105:TAX131105 TKS131105:TKT131105 TUO131105:TUP131105 UEK131105:UEL131105 UOG131105:UOH131105 UYC131105:UYD131105 VHY131105:VHZ131105 VRU131105:VRV131105 WBQ131105:WBR131105 WLM131105:WLN131105 WVI131105:WVJ131105 A196641:B196641 IW196641:IX196641 SS196641:ST196641 ACO196641:ACP196641 AMK196641:AML196641 AWG196641:AWH196641 BGC196641:BGD196641 BPY196641:BPZ196641 BZU196641:BZV196641 CJQ196641:CJR196641 CTM196641:CTN196641 DDI196641:DDJ196641 DNE196641:DNF196641 DXA196641:DXB196641 EGW196641:EGX196641 EQS196641:EQT196641 FAO196641:FAP196641 FKK196641:FKL196641 FUG196641:FUH196641 GEC196641:GED196641 GNY196641:GNZ196641 GXU196641:GXV196641 HHQ196641:HHR196641 HRM196641:HRN196641 IBI196641:IBJ196641 ILE196641:ILF196641 IVA196641:IVB196641 JEW196641:JEX196641 JOS196641:JOT196641 JYO196641:JYP196641 KIK196641:KIL196641 KSG196641:KSH196641 LCC196641:LCD196641 LLY196641:LLZ196641 LVU196641:LVV196641 MFQ196641:MFR196641 MPM196641:MPN196641 MZI196641:MZJ196641 NJE196641:NJF196641 NTA196641:NTB196641 OCW196641:OCX196641 OMS196641:OMT196641 OWO196641:OWP196641 PGK196641:PGL196641 PQG196641:PQH196641 QAC196641:QAD196641 QJY196641:QJZ196641 QTU196641:QTV196641 RDQ196641:RDR196641 RNM196641:RNN196641 RXI196641:RXJ196641 SHE196641:SHF196641 SRA196641:SRB196641 TAW196641:TAX196641 TKS196641:TKT196641 TUO196641:TUP196641 UEK196641:UEL196641 UOG196641:UOH196641 UYC196641:UYD196641 VHY196641:VHZ196641 VRU196641:VRV196641 WBQ196641:WBR196641 WLM196641:WLN196641 WVI196641:WVJ196641 A262177:B262177 IW262177:IX262177 SS262177:ST262177 ACO262177:ACP262177 AMK262177:AML262177 AWG262177:AWH262177 BGC262177:BGD262177 BPY262177:BPZ262177 BZU262177:BZV262177 CJQ262177:CJR262177 CTM262177:CTN262177 DDI262177:DDJ262177 DNE262177:DNF262177 DXA262177:DXB262177 EGW262177:EGX262177 EQS262177:EQT262177 FAO262177:FAP262177 FKK262177:FKL262177 FUG262177:FUH262177 GEC262177:GED262177 GNY262177:GNZ262177 GXU262177:GXV262177 HHQ262177:HHR262177 HRM262177:HRN262177 IBI262177:IBJ262177 ILE262177:ILF262177 IVA262177:IVB262177 JEW262177:JEX262177 JOS262177:JOT262177 JYO262177:JYP262177 KIK262177:KIL262177 KSG262177:KSH262177 LCC262177:LCD262177 LLY262177:LLZ262177 LVU262177:LVV262177 MFQ262177:MFR262177 MPM262177:MPN262177 MZI262177:MZJ262177 NJE262177:NJF262177 NTA262177:NTB262177 OCW262177:OCX262177 OMS262177:OMT262177 OWO262177:OWP262177 PGK262177:PGL262177 PQG262177:PQH262177 QAC262177:QAD262177 QJY262177:QJZ262177 QTU262177:QTV262177 RDQ262177:RDR262177 RNM262177:RNN262177 RXI262177:RXJ262177 SHE262177:SHF262177 SRA262177:SRB262177 TAW262177:TAX262177 TKS262177:TKT262177 TUO262177:TUP262177 UEK262177:UEL262177 UOG262177:UOH262177 UYC262177:UYD262177 VHY262177:VHZ262177 VRU262177:VRV262177 WBQ262177:WBR262177 WLM262177:WLN262177 WVI262177:WVJ262177 A327713:B327713 IW327713:IX327713 SS327713:ST327713 ACO327713:ACP327713 AMK327713:AML327713 AWG327713:AWH327713 BGC327713:BGD327713 BPY327713:BPZ327713 BZU327713:BZV327713 CJQ327713:CJR327713 CTM327713:CTN327713 DDI327713:DDJ327713 DNE327713:DNF327713 DXA327713:DXB327713 EGW327713:EGX327713 EQS327713:EQT327713 FAO327713:FAP327713 FKK327713:FKL327713 FUG327713:FUH327713 GEC327713:GED327713 GNY327713:GNZ327713 GXU327713:GXV327713 HHQ327713:HHR327713 HRM327713:HRN327713 IBI327713:IBJ327713 ILE327713:ILF327713 IVA327713:IVB327713 JEW327713:JEX327713 JOS327713:JOT327713 JYO327713:JYP327713 KIK327713:KIL327713 KSG327713:KSH327713 LCC327713:LCD327713 LLY327713:LLZ327713 LVU327713:LVV327713 MFQ327713:MFR327713 MPM327713:MPN327713 MZI327713:MZJ327713 NJE327713:NJF327713 NTA327713:NTB327713 OCW327713:OCX327713 OMS327713:OMT327713 OWO327713:OWP327713 PGK327713:PGL327713 PQG327713:PQH327713 QAC327713:QAD327713 QJY327713:QJZ327713 QTU327713:QTV327713 RDQ327713:RDR327713 RNM327713:RNN327713 RXI327713:RXJ327713 SHE327713:SHF327713 SRA327713:SRB327713 TAW327713:TAX327713 TKS327713:TKT327713 TUO327713:TUP327713 UEK327713:UEL327713 UOG327713:UOH327713 UYC327713:UYD327713 VHY327713:VHZ327713 VRU327713:VRV327713 WBQ327713:WBR327713 WLM327713:WLN327713 WVI327713:WVJ327713 A393249:B393249 IW393249:IX393249 SS393249:ST393249 ACO393249:ACP393249 AMK393249:AML393249 AWG393249:AWH393249 BGC393249:BGD393249 BPY393249:BPZ393249 BZU393249:BZV393249 CJQ393249:CJR393249 CTM393249:CTN393249 DDI393249:DDJ393249 DNE393249:DNF393249 DXA393249:DXB393249 EGW393249:EGX393249 EQS393249:EQT393249 FAO393249:FAP393249 FKK393249:FKL393249 FUG393249:FUH393249 GEC393249:GED393249 GNY393249:GNZ393249 GXU393249:GXV393249 HHQ393249:HHR393249 HRM393249:HRN393249 IBI393249:IBJ393249 ILE393249:ILF393249 IVA393249:IVB393249 JEW393249:JEX393249 JOS393249:JOT393249 JYO393249:JYP393249 KIK393249:KIL393249 KSG393249:KSH393249 LCC393249:LCD393249 LLY393249:LLZ393249 LVU393249:LVV393249 MFQ393249:MFR393249 MPM393249:MPN393249 MZI393249:MZJ393249 NJE393249:NJF393249 NTA393249:NTB393249 OCW393249:OCX393249 OMS393249:OMT393249 OWO393249:OWP393249 PGK393249:PGL393249 PQG393249:PQH393249 QAC393249:QAD393249 QJY393249:QJZ393249 QTU393249:QTV393249 RDQ393249:RDR393249 RNM393249:RNN393249 RXI393249:RXJ393249 SHE393249:SHF393249 SRA393249:SRB393249 TAW393249:TAX393249 TKS393249:TKT393249 TUO393249:TUP393249 UEK393249:UEL393249 UOG393249:UOH393249 UYC393249:UYD393249 VHY393249:VHZ393249 VRU393249:VRV393249 WBQ393249:WBR393249 WLM393249:WLN393249 WVI393249:WVJ393249 A458785:B458785 IW458785:IX458785 SS458785:ST458785 ACO458785:ACP458785 AMK458785:AML458785 AWG458785:AWH458785 BGC458785:BGD458785 BPY458785:BPZ458785 BZU458785:BZV458785 CJQ458785:CJR458785 CTM458785:CTN458785 DDI458785:DDJ458785 DNE458785:DNF458785 DXA458785:DXB458785 EGW458785:EGX458785 EQS458785:EQT458785 FAO458785:FAP458785 FKK458785:FKL458785 FUG458785:FUH458785 GEC458785:GED458785 GNY458785:GNZ458785 GXU458785:GXV458785 HHQ458785:HHR458785 HRM458785:HRN458785 IBI458785:IBJ458785 ILE458785:ILF458785 IVA458785:IVB458785 JEW458785:JEX458785 JOS458785:JOT458785 JYO458785:JYP458785 KIK458785:KIL458785 KSG458785:KSH458785 LCC458785:LCD458785 LLY458785:LLZ458785 LVU458785:LVV458785 MFQ458785:MFR458785 MPM458785:MPN458785 MZI458785:MZJ458785 NJE458785:NJF458785 NTA458785:NTB458785 OCW458785:OCX458785 OMS458785:OMT458785 OWO458785:OWP458785 PGK458785:PGL458785 PQG458785:PQH458785 QAC458785:QAD458785 QJY458785:QJZ458785 QTU458785:QTV458785 RDQ458785:RDR458785 RNM458785:RNN458785 RXI458785:RXJ458785 SHE458785:SHF458785 SRA458785:SRB458785 TAW458785:TAX458785 TKS458785:TKT458785 TUO458785:TUP458785 UEK458785:UEL458785 UOG458785:UOH458785 UYC458785:UYD458785 VHY458785:VHZ458785 VRU458785:VRV458785 WBQ458785:WBR458785 WLM458785:WLN458785 WVI458785:WVJ458785 A524321:B524321 IW524321:IX524321 SS524321:ST524321 ACO524321:ACP524321 AMK524321:AML524321 AWG524321:AWH524321 BGC524321:BGD524321 BPY524321:BPZ524321 BZU524321:BZV524321 CJQ524321:CJR524321 CTM524321:CTN524321 DDI524321:DDJ524321 DNE524321:DNF524321 DXA524321:DXB524321 EGW524321:EGX524321 EQS524321:EQT524321 FAO524321:FAP524321 FKK524321:FKL524321 FUG524321:FUH524321 GEC524321:GED524321 GNY524321:GNZ524321 GXU524321:GXV524321 HHQ524321:HHR524321 HRM524321:HRN524321 IBI524321:IBJ524321 ILE524321:ILF524321 IVA524321:IVB524321 JEW524321:JEX524321 JOS524321:JOT524321 JYO524321:JYP524321 KIK524321:KIL524321 KSG524321:KSH524321 LCC524321:LCD524321 LLY524321:LLZ524321 LVU524321:LVV524321 MFQ524321:MFR524321 MPM524321:MPN524321 MZI524321:MZJ524321 NJE524321:NJF524321 NTA524321:NTB524321 OCW524321:OCX524321 OMS524321:OMT524321 OWO524321:OWP524321 PGK524321:PGL524321 PQG524321:PQH524321 QAC524321:QAD524321 QJY524321:QJZ524321 QTU524321:QTV524321 RDQ524321:RDR524321 RNM524321:RNN524321 RXI524321:RXJ524321 SHE524321:SHF524321 SRA524321:SRB524321 TAW524321:TAX524321 TKS524321:TKT524321 TUO524321:TUP524321 UEK524321:UEL524321 UOG524321:UOH524321 UYC524321:UYD524321 VHY524321:VHZ524321 VRU524321:VRV524321 WBQ524321:WBR524321 WLM524321:WLN524321 WVI524321:WVJ524321 A589857:B589857 IW589857:IX589857 SS589857:ST589857 ACO589857:ACP589857 AMK589857:AML589857 AWG589857:AWH589857 BGC589857:BGD589857 BPY589857:BPZ589857 BZU589857:BZV589857 CJQ589857:CJR589857 CTM589857:CTN589857 DDI589857:DDJ589857 DNE589857:DNF589857 DXA589857:DXB589857 EGW589857:EGX589857 EQS589857:EQT589857 FAO589857:FAP589857 FKK589857:FKL589857 FUG589857:FUH589857 GEC589857:GED589857 GNY589857:GNZ589857 GXU589857:GXV589857 HHQ589857:HHR589857 HRM589857:HRN589857 IBI589857:IBJ589857 ILE589857:ILF589857 IVA589857:IVB589857 JEW589857:JEX589857 JOS589857:JOT589857 JYO589857:JYP589857 KIK589857:KIL589857 KSG589857:KSH589857 LCC589857:LCD589857 LLY589857:LLZ589857 LVU589857:LVV589857 MFQ589857:MFR589857 MPM589857:MPN589857 MZI589857:MZJ589857 NJE589857:NJF589857 NTA589857:NTB589857 OCW589857:OCX589857 OMS589857:OMT589857 OWO589857:OWP589857 PGK589857:PGL589857 PQG589857:PQH589857 QAC589857:QAD589857 QJY589857:QJZ589857 QTU589857:QTV589857 RDQ589857:RDR589857 RNM589857:RNN589857 RXI589857:RXJ589857 SHE589857:SHF589857 SRA589857:SRB589857 TAW589857:TAX589857 TKS589857:TKT589857 TUO589857:TUP589857 UEK589857:UEL589857 UOG589857:UOH589857 UYC589857:UYD589857 VHY589857:VHZ589857 VRU589857:VRV589857 WBQ589857:WBR589857 WLM589857:WLN589857 WVI589857:WVJ589857 A655393:B655393 IW655393:IX655393 SS655393:ST655393 ACO655393:ACP655393 AMK655393:AML655393 AWG655393:AWH655393 BGC655393:BGD655393 BPY655393:BPZ655393 BZU655393:BZV655393 CJQ655393:CJR655393 CTM655393:CTN655393 DDI655393:DDJ655393 DNE655393:DNF655393 DXA655393:DXB655393 EGW655393:EGX655393 EQS655393:EQT655393 FAO655393:FAP655393 FKK655393:FKL655393 FUG655393:FUH655393 GEC655393:GED655393 GNY655393:GNZ655393 GXU655393:GXV655393 HHQ655393:HHR655393 HRM655393:HRN655393 IBI655393:IBJ655393 ILE655393:ILF655393 IVA655393:IVB655393 JEW655393:JEX655393 JOS655393:JOT655393 JYO655393:JYP655393 KIK655393:KIL655393 KSG655393:KSH655393 LCC655393:LCD655393 LLY655393:LLZ655393 LVU655393:LVV655393 MFQ655393:MFR655393 MPM655393:MPN655393 MZI655393:MZJ655393 NJE655393:NJF655393 NTA655393:NTB655393 OCW655393:OCX655393 OMS655393:OMT655393 OWO655393:OWP655393 PGK655393:PGL655393 PQG655393:PQH655393 QAC655393:QAD655393 QJY655393:QJZ655393 QTU655393:QTV655393 RDQ655393:RDR655393 RNM655393:RNN655393 RXI655393:RXJ655393 SHE655393:SHF655393 SRA655393:SRB655393 TAW655393:TAX655393 TKS655393:TKT655393 TUO655393:TUP655393 UEK655393:UEL655393 UOG655393:UOH655393 UYC655393:UYD655393 VHY655393:VHZ655393 VRU655393:VRV655393 WBQ655393:WBR655393 WLM655393:WLN655393 WVI655393:WVJ655393 A720929:B720929 IW720929:IX720929 SS720929:ST720929 ACO720929:ACP720929 AMK720929:AML720929 AWG720929:AWH720929 BGC720929:BGD720929 BPY720929:BPZ720929 BZU720929:BZV720929 CJQ720929:CJR720929 CTM720929:CTN720929 DDI720929:DDJ720929 DNE720929:DNF720929 DXA720929:DXB720929 EGW720929:EGX720929 EQS720929:EQT720929 FAO720929:FAP720929 FKK720929:FKL720929 FUG720929:FUH720929 GEC720929:GED720929 GNY720929:GNZ720929 GXU720929:GXV720929 HHQ720929:HHR720929 HRM720929:HRN720929 IBI720929:IBJ720929 ILE720929:ILF720929 IVA720929:IVB720929 JEW720929:JEX720929 JOS720929:JOT720929 JYO720929:JYP720929 KIK720929:KIL720929 KSG720929:KSH720929 LCC720929:LCD720929 LLY720929:LLZ720929 LVU720929:LVV720929 MFQ720929:MFR720929 MPM720929:MPN720929 MZI720929:MZJ720929 NJE720929:NJF720929 NTA720929:NTB720929 OCW720929:OCX720929 OMS720929:OMT720929 OWO720929:OWP720929 PGK720929:PGL720929 PQG720929:PQH720929 QAC720929:QAD720929 QJY720929:QJZ720929 QTU720929:QTV720929 RDQ720929:RDR720929 RNM720929:RNN720929 RXI720929:RXJ720929 SHE720929:SHF720929 SRA720929:SRB720929 TAW720929:TAX720929 TKS720929:TKT720929 TUO720929:TUP720929 UEK720929:UEL720929 UOG720929:UOH720929 UYC720929:UYD720929 VHY720929:VHZ720929 VRU720929:VRV720929 WBQ720929:WBR720929 WLM720929:WLN720929 WVI720929:WVJ720929 A786465:B786465 IW786465:IX786465 SS786465:ST786465 ACO786465:ACP786465 AMK786465:AML786465 AWG786465:AWH786465 BGC786465:BGD786465 BPY786465:BPZ786465 BZU786465:BZV786465 CJQ786465:CJR786465 CTM786465:CTN786465 DDI786465:DDJ786465 DNE786465:DNF786465 DXA786465:DXB786465 EGW786465:EGX786465 EQS786465:EQT786465 FAO786465:FAP786465 FKK786465:FKL786465 FUG786465:FUH786465 GEC786465:GED786465 GNY786465:GNZ786465 GXU786465:GXV786465 HHQ786465:HHR786465 HRM786465:HRN786465 IBI786465:IBJ786465 ILE786465:ILF786465 IVA786465:IVB786465 JEW786465:JEX786465 JOS786465:JOT786465 JYO786465:JYP786465 KIK786465:KIL786465 KSG786465:KSH786465 LCC786465:LCD786465 LLY786465:LLZ786465 LVU786465:LVV786465 MFQ786465:MFR786465 MPM786465:MPN786465 MZI786465:MZJ786465 NJE786465:NJF786465 NTA786465:NTB786465 OCW786465:OCX786465 OMS786465:OMT786465 OWO786465:OWP786465 PGK786465:PGL786465 PQG786465:PQH786465 QAC786465:QAD786465 QJY786465:QJZ786465 QTU786465:QTV786465 RDQ786465:RDR786465 RNM786465:RNN786465 RXI786465:RXJ786465 SHE786465:SHF786465 SRA786465:SRB786465 TAW786465:TAX786465 TKS786465:TKT786465 TUO786465:TUP786465 UEK786465:UEL786465 UOG786465:UOH786465 UYC786465:UYD786465 VHY786465:VHZ786465 VRU786465:VRV786465 WBQ786465:WBR786465 WLM786465:WLN786465 WVI786465:WVJ786465 A852001:B852001 IW852001:IX852001 SS852001:ST852001 ACO852001:ACP852001 AMK852001:AML852001 AWG852001:AWH852001 BGC852001:BGD852001 BPY852001:BPZ852001 BZU852001:BZV852001 CJQ852001:CJR852001 CTM852001:CTN852001 DDI852001:DDJ852001 DNE852001:DNF852001 DXA852001:DXB852001 EGW852001:EGX852001 EQS852001:EQT852001 FAO852001:FAP852001 FKK852001:FKL852001 FUG852001:FUH852001 GEC852001:GED852001 GNY852001:GNZ852001 GXU852001:GXV852001 HHQ852001:HHR852001 HRM852001:HRN852001 IBI852001:IBJ852001 ILE852001:ILF852001 IVA852001:IVB852001 JEW852001:JEX852001 JOS852001:JOT852001 JYO852001:JYP852001 KIK852001:KIL852001 KSG852001:KSH852001 LCC852001:LCD852001 LLY852001:LLZ852001 LVU852001:LVV852001 MFQ852001:MFR852001 MPM852001:MPN852001 MZI852001:MZJ852001 NJE852001:NJF852001 NTA852001:NTB852001 OCW852001:OCX852001 OMS852001:OMT852001 OWO852001:OWP852001 PGK852001:PGL852001 PQG852001:PQH852001 QAC852001:QAD852001 QJY852001:QJZ852001 QTU852001:QTV852001 RDQ852001:RDR852001 RNM852001:RNN852001 RXI852001:RXJ852001 SHE852001:SHF852001 SRA852001:SRB852001 TAW852001:TAX852001 TKS852001:TKT852001 TUO852001:TUP852001 UEK852001:UEL852001 UOG852001:UOH852001 UYC852001:UYD852001 VHY852001:VHZ852001 VRU852001:VRV852001 WBQ852001:WBR852001 WLM852001:WLN852001 WVI852001:WVJ852001 A917537:B917537 IW917537:IX917537 SS917537:ST917537 ACO917537:ACP917537 AMK917537:AML917537 AWG917537:AWH917537 BGC917537:BGD917537 BPY917537:BPZ917537 BZU917537:BZV917537 CJQ917537:CJR917537 CTM917537:CTN917537 DDI917537:DDJ917537 DNE917537:DNF917537 DXA917537:DXB917537 EGW917537:EGX917537 EQS917537:EQT917537 FAO917537:FAP917537 FKK917537:FKL917537 FUG917537:FUH917537 GEC917537:GED917537 GNY917537:GNZ917537 GXU917537:GXV917537 HHQ917537:HHR917537 HRM917537:HRN917537 IBI917537:IBJ917537 ILE917537:ILF917537 IVA917537:IVB917537 JEW917537:JEX917537 JOS917537:JOT917537 JYO917537:JYP917537 KIK917537:KIL917537 KSG917537:KSH917537 LCC917537:LCD917537 LLY917537:LLZ917537 LVU917537:LVV917537 MFQ917537:MFR917537 MPM917537:MPN917537 MZI917537:MZJ917537 NJE917537:NJF917537 NTA917537:NTB917537 OCW917537:OCX917537 OMS917537:OMT917537 OWO917537:OWP917537 PGK917537:PGL917537 PQG917537:PQH917537 QAC917537:QAD917537 QJY917537:QJZ917537 QTU917537:QTV917537 RDQ917537:RDR917537 RNM917537:RNN917537 RXI917537:RXJ917537 SHE917537:SHF917537 SRA917537:SRB917537 TAW917537:TAX917537 TKS917537:TKT917537 TUO917537:TUP917537 UEK917537:UEL917537 UOG917537:UOH917537 UYC917537:UYD917537 VHY917537:VHZ917537 VRU917537:VRV917537 WBQ917537:WBR917537 WLM917537:WLN917537 WVI917537:WVJ917537 A983073:B983073 IW983073:IX983073 SS983073:ST983073 ACO983073:ACP983073 AMK983073:AML983073 AWG983073:AWH983073 BGC983073:BGD983073 BPY983073:BPZ983073 BZU983073:BZV983073 CJQ983073:CJR983073 CTM983073:CTN983073 DDI983073:DDJ983073 DNE983073:DNF983073 DXA983073:DXB983073 EGW983073:EGX983073 EQS983073:EQT983073 FAO983073:FAP983073 FKK983073:FKL983073 FUG983073:FUH983073 GEC983073:GED983073 GNY983073:GNZ983073 GXU983073:GXV983073 HHQ983073:HHR983073 HRM983073:HRN983073 IBI983073:IBJ983073 ILE983073:ILF983073 IVA983073:IVB983073 JEW983073:JEX983073 JOS983073:JOT983073 JYO983073:JYP983073 KIK983073:KIL983073 KSG983073:KSH983073 LCC983073:LCD983073 LLY983073:LLZ983073 LVU983073:LVV983073 MFQ983073:MFR983073 MPM983073:MPN983073 MZI983073:MZJ983073 NJE983073:NJF983073 NTA983073:NTB983073 OCW983073:OCX983073 OMS983073:OMT983073 OWO983073:OWP983073 PGK983073:PGL983073 PQG983073:PQH983073 QAC983073:QAD983073 QJY983073:QJZ983073 QTU983073:QTV983073 RDQ983073:RDR983073 RNM983073:RNN983073 RXI983073:RXJ983073 SHE983073:SHF983073 SRA983073:SRB983073 TAW983073:TAX983073 TKS983073:TKT983073 TUO983073:TUP983073 UEK983073:UEL983073 UOG983073:UOH983073 UYC983073:UYD983073 VHY983073:VHZ983073 VRU983073:VRV983073 WBQ983073:WBR983073 WLM983073:WLN983073 WVI983073:WVJ983073 WBZ983049:WBZ983073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A131079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A196615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A262151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A327687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A393223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A458759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A524295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A589831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A655367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A720903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A786439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A851975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A917511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A983047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WLV983049:WLV983073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B65576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B131112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B196648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B262184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B327720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B393256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B458792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B524328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B589864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B655400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B720936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B786472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B852008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B917544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B983080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BC1:BH1048576 KY1:LD1048576 UU1:UZ1048576 AEQ1:AEV1048576 AOM1:AOR1048576 AYI1:AYN1048576 BIE1:BIJ1048576 BSA1:BSF1048576 CBW1:CCB1048576 CLS1:CLX1048576 CVO1:CVT1048576 DFK1:DFP1048576 DPG1:DPL1048576 DZC1:DZH1048576 EIY1:EJD1048576 ESU1:ESZ1048576 FCQ1:FCV1048576 FMM1:FMR1048576 FWI1:FWN1048576 GGE1:GGJ1048576 GQA1:GQF1048576 GZW1:HAB1048576 HJS1:HJX1048576 HTO1:HTT1048576 IDK1:IDP1048576 ING1:INL1048576 IXC1:IXH1048576 JGY1:JHD1048576 JQU1:JQZ1048576 KAQ1:KAV1048576 KKM1:KKR1048576 KUI1:KUN1048576 LEE1:LEJ1048576 LOA1:LOF1048576 LXW1:LYB1048576 MHS1:MHX1048576 MRO1:MRT1048576 NBK1:NBP1048576 NLG1:NLL1048576 NVC1:NVH1048576 OEY1:OFD1048576 OOU1:OOZ1048576 OYQ1:OYV1048576 PIM1:PIR1048576 PSI1:PSN1048576 QCE1:QCJ1048576 QMA1:QMF1048576 QVW1:QWB1048576 RFS1:RFX1048576 RPO1:RPT1048576 RZK1:RZP1048576 SJG1:SJL1048576 STC1:STH1048576 TCY1:TDD1048576 TMU1:TMZ1048576 TWQ1:TWV1048576 UGM1:UGR1048576 UQI1:UQN1048576 VAE1:VAJ1048576 VKA1:VKF1048576 VTW1:VUB1048576 WDS1:WDX1048576 WNO1:WNT1048576 WXK1:WXP1048576 WVR983049:WVR983073 JF9:JF33 TB9:TB33 ACX9:ACX33 AMT9:AMT33 AWP9:AWP33 BGL9:BGL33 BQH9:BQH33 CAD9:CAD33 CJZ9:CJZ33 CTV9:CTV33 DDR9:DDR33 DNN9:DNN33 DXJ9:DXJ33 EHF9:EHF33 ERB9:ERB33 FAX9:FAX33 FKT9:FKT33 FUP9:FUP33 GEL9:GEL33 GOH9:GOH33 GYD9:GYD33 HHZ9:HHZ33 HRV9:HRV33 IBR9:IBR33 ILN9:ILN33 IVJ9:IVJ33 JFF9:JFF33 JPB9:JPB33 JYX9:JYX33 KIT9:KIT33 KSP9:KSP33 LCL9:LCL33 LMH9:LMH33 LWD9:LWD33 MFZ9:MFZ33 MPV9:MPV33 MZR9:MZR33 NJN9:NJN33 NTJ9:NTJ33 ODF9:ODF33 ONB9:ONB33 OWX9:OWX33 PGT9:PGT33 PQP9:PQP33 QAL9:QAL33 QKH9:QKH33 QUD9:QUD33 RDZ9:RDZ33 RNV9:RNV33 RXR9:RXR33 SHN9:SHN33 SRJ9:SRJ33 TBF9:TBF33 TLB9:TLB33 TUX9:TUX33 UET9:UET33 UOP9:UOP33 UYL9:UYL33 VIH9:VIH33 VSD9:VSD33 WBZ9:WBZ33 WLV9:WLV33 WVR9:WVR33 J65545:J65569 JF65545:JF65569 TB65545:TB65569 ACX65545:ACX65569 AMT65545:AMT65569 AWP65545:AWP65569 BGL65545:BGL65569 BQH65545:BQH65569 CAD65545:CAD65569 CJZ65545:CJZ65569 CTV65545:CTV65569 DDR65545:DDR65569 DNN65545:DNN65569 DXJ65545:DXJ65569 EHF65545:EHF65569 ERB65545:ERB65569 FAX65545:FAX65569 FKT65545:FKT65569 FUP65545:FUP65569 GEL65545:GEL65569 GOH65545:GOH65569 GYD65545:GYD65569 HHZ65545:HHZ65569 HRV65545:HRV65569 IBR65545:IBR65569 ILN65545:ILN65569 IVJ65545:IVJ65569 JFF65545:JFF65569 JPB65545:JPB65569 JYX65545:JYX65569 KIT65545:KIT65569 KSP65545:KSP65569 LCL65545:LCL65569 LMH65545:LMH65569 LWD65545:LWD65569 MFZ65545:MFZ65569 MPV65545:MPV65569 MZR65545:MZR65569 NJN65545:NJN65569 NTJ65545:NTJ65569 ODF65545:ODF65569 ONB65545:ONB65569 OWX65545:OWX65569 PGT65545:PGT65569 PQP65545:PQP65569 QAL65545:QAL65569 QKH65545:QKH65569 QUD65545:QUD65569 RDZ65545:RDZ65569 RNV65545:RNV65569 RXR65545:RXR65569 SHN65545:SHN65569 SRJ65545:SRJ65569 TBF65545:TBF65569 TLB65545:TLB65569 TUX65545:TUX65569 UET65545:UET65569 UOP65545:UOP65569 UYL65545:UYL65569 VIH65545:VIH65569 VSD65545:VSD65569 WBZ65545:WBZ65569 WLV65545:WLV65569 WVR65545:WVR65569 J131081:J131105 JF131081:JF131105 TB131081:TB131105 ACX131081:ACX131105 AMT131081:AMT131105 AWP131081:AWP131105 BGL131081:BGL131105 BQH131081:BQH131105 CAD131081:CAD131105 CJZ131081:CJZ131105 CTV131081:CTV131105 DDR131081:DDR131105 DNN131081:DNN131105 DXJ131081:DXJ131105 EHF131081:EHF131105 ERB131081:ERB131105 FAX131081:FAX131105 FKT131081:FKT131105 FUP131081:FUP131105 GEL131081:GEL131105 GOH131081:GOH131105 GYD131081:GYD131105 HHZ131081:HHZ131105 HRV131081:HRV131105 IBR131081:IBR131105 ILN131081:ILN131105 IVJ131081:IVJ131105 JFF131081:JFF131105 JPB131081:JPB131105 JYX131081:JYX131105 KIT131081:KIT131105 KSP131081:KSP131105 LCL131081:LCL131105 LMH131081:LMH131105 LWD131081:LWD131105 MFZ131081:MFZ131105 MPV131081:MPV131105 MZR131081:MZR131105 NJN131081:NJN131105 NTJ131081:NTJ131105 ODF131081:ODF131105 ONB131081:ONB131105 OWX131081:OWX131105 PGT131081:PGT131105 PQP131081:PQP131105 QAL131081:QAL131105 QKH131081:QKH131105 QUD131081:QUD131105 RDZ131081:RDZ131105 RNV131081:RNV131105 RXR131081:RXR131105 SHN131081:SHN131105 SRJ131081:SRJ131105 TBF131081:TBF131105 TLB131081:TLB131105 TUX131081:TUX131105 UET131081:UET131105 UOP131081:UOP131105 UYL131081:UYL131105 VIH131081:VIH131105 VSD131081:VSD131105 WBZ131081:WBZ131105 WLV131081:WLV131105 WVR131081:WVR131105 J196617:J196641 JF196617:JF196641 TB196617:TB196641 ACX196617:ACX196641 AMT196617:AMT196641 AWP196617:AWP196641 BGL196617:BGL196641 BQH196617:BQH196641 CAD196617:CAD196641 CJZ196617:CJZ196641 CTV196617:CTV196641 DDR196617:DDR196641 DNN196617:DNN196641 DXJ196617:DXJ196641 EHF196617:EHF196641 ERB196617:ERB196641 FAX196617:FAX196641 FKT196617:FKT196641 FUP196617:FUP196641 GEL196617:GEL196641 GOH196617:GOH196641 GYD196617:GYD196641 HHZ196617:HHZ196641 HRV196617:HRV196641 IBR196617:IBR196641 ILN196617:ILN196641 IVJ196617:IVJ196641 JFF196617:JFF196641 JPB196617:JPB196641 JYX196617:JYX196641 KIT196617:KIT196641 KSP196617:KSP196641 LCL196617:LCL196641 LMH196617:LMH196641 LWD196617:LWD196641 MFZ196617:MFZ196641 MPV196617:MPV196641 MZR196617:MZR196641 NJN196617:NJN196641 NTJ196617:NTJ196641 ODF196617:ODF196641 ONB196617:ONB196641 OWX196617:OWX196641 PGT196617:PGT196641 PQP196617:PQP196641 QAL196617:QAL196641 QKH196617:QKH196641 QUD196617:QUD196641 RDZ196617:RDZ196641 RNV196617:RNV196641 RXR196617:RXR196641 SHN196617:SHN196641 SRJ196617:SRJ196641 TBF196617:TBF196641 TLB196617:TLB196641 TUX196617:TUX196641 UET196617:UET196641 UOP196617:UOP196641 UYL196617:UYL196641 VIH196617:VIH196641 VSD196617:VSD196641 WBZ196617:WBZ196641 WLV196617:WLV196641 WVR196617:WVR196641 J262153:J262177 JF262153:JF262177 TB262153:TB262177 ACX262153:ACX262177 AMT262153:AMT262177 AWP262153:AWP262177 BGL262153:BGL262177 BQH262153:BQH262177 CAD262153:CAD262177 CJZ262153:CJZ262177 CTV262153:CTV262177 DDR262153:DDR262177 DNN262153:DNN262177 DXJ262153:DXJ262177 EHF262153:EHF262177 ERB262153:ERB262177 FAX262153:FAX262177 FKT262153:FKT262177 FUP262153:FUP262177 GEL262153:GEL262177 GOH262153:GOH262177 GYD262153:GYD262177 HHZ262153:HHZ262177 HRV262153:HRV262177 IBR262153:IBR262177 ILN262153:ILN262177 IVJ262153:IVJ262177 JFF262153:JFF262177 JPB262153:JPB262177 JYX262153:JYX262177 KIT262153:KIT262177 KSP262153:KSP262177 LCL262153:LCL262177 LMH262153:LMH262177 LWD262153:LWD262177 MFZ262153:MFZ262177 MPV262153:MPV262177 MZR262153:MZR262177 NJN262153:NJN262177 NTJ262153:NTJ262177 ODF262153:ODF262177 ONB262153:ONB262177 OWX262153:OWX262177 PGT262153:PGT262177 PQP262153:PQP262177 QAL262153:QAL262177 QKH262153:QKH262177 QUD262153:QUD262177 RDZ262153:RDZ262177 RNV262153:RNV262177 RXR262153:RXR262177 SHN262153:SHN262177 SRJ262153:SRJ262177 TBF262153:TBF262177 TLB262153:TLB262177 TUX262153:TUX262177 UET262153:UET262177 UOP262153:UOP262177 UYL262153:UYL262177 VIH262153:VIH262177 VSD262153:VSD262177 WBZ262153:WBZ262177 WLV262153:WLV262177 WVR262153:WVR262177 J327689:J327713 JF327689:JF327713 TB327689:TB327713 ACX327689:ACX327713 AMT327689:AMT327713 AWP327689:AWP327713 BGL327689:BGL327713 BQH327689:BQH327713 CAD327689:CAD327713 CJZ327689:CJZ327713 CTV327689:CTV327713 DDR327689:DDR327713 DNN327689:DNN327713 DXJ327689:DXJ327713 EHF327689:EHF327713 ERB327689:ERB327713 FAX327689:FAX327713 FKT327689:FKT327713 FUP327689:FUP327713 GEL327689:GEL327713 GOH327689:GOH327713 GYD327689:GYD327713 HHZ327689:HHZ327713 HRV327689:HRV327713 IBR327689:IBR327713 ILN327689:ILN327713 IVJ327689:IVJ327713 JFF327689:JFF327713 JPB327689:JPB327713 JYX327689:JYX327713 KIT327689:KIT327713 KSP327689:KSP327713 LCL327689:LCL327713 LMH327689:LMH327713 LWD327689:LWD327713 MFZ327689:MFZ327713 MPV327689:MPV327713 MZR327689:MZR327713 NJN327689:NJN327713 NTJ327689:NTJ327713 ODF327689:ODF327713 ONB327689:ONB327713 OWX327689:OWX327713 PGT327689:PGT327713 PQP327689:PQP327713 QAL327689:QAL327713 QKH327689:QKH327713 QUD327689:QUD327713 RDZ327689:RDZ327713 RNV327689:RNV327713 RXR327689:RXR327713 SHN327689:SHN327713 SRJ327689:SRJ327713 TBF327689:TBF327713 TLB327689:TLB327713 TUX327689:TUX327713 UET327689:UET327713 UOP327689:UOP327713 UYL327689:UYL327713 VIH327689:VIH327713 VSD327689:VSD327713 WBZ327689:WBZ327713 WLV327689:WLV327713 WVR327689:WVR327713 J393225:J393249 JF393225:JF393249 TB393225:TB393249 ACX393225:ACX393249 AMT393225:AMT393249 AWP393225:AWP393249 BGL393225:BGL393249 BQH393225:BQH393249 CAD393225:CAD393249 CJZ393225:CJZ393249 CTV393225:CTV393249 DDR393225:DDR393249 DNN393225:DNN393249 DXJ393225:DXJ393249 EHF393225:EHF393249 ERB393225:ERB393249 FAX393225:FAX393249 FKT393225:FKT393249 FUP393225:FUP393249 GEL393225:GEL393249 GOH393225:GOH393249 GYD393225:GYD393249 HHZ393225:HHZ393249 HRV393225:HRV393249 IBR393225:IBR393249 ILN393225:ILN393249 IVJ393225:IVJ393249 JFF393225:JFF393249 JPB393225:JPB393249 JYX393225:JYX393249 KIT393225:KIT393249 KSP393225:KSP393249 LCL393225:LCL393249 LMH393225:LMH393249 LWD393225:LWD393249 MFZ393225:MFZ393249 MPV393225:MPV393249 MZR393225:MZR393249 NJN393225:NJN393249 NTJ393225:NTJ393249 ODF393225:ODF393249 ONB393225:ONB393249 OWX393225:OWX393249 PGT393225:PGT393249 PQP393225:PQP393249 QAL393225:QAL393249 QKH393225:QKH393249 QUD393225:QUD393249 RDZ393225:RDZ393249 RNV393225:RNV393249 RXR393225:RXR393249 SHN393225:SHN393249 SRJ393225:SRJ393249 TBF393225:TBF393249 TLB393225:TLB393249 TUX393225:TUX393249 UET393225:UET393249 UOP393225:UOP393249 UYL393225:UYL393249 VIH393225:VIH393249 VSD393225:VSD393249 WBZ393225:WBZ393249 WLV393225:WLV393249 WVR393225:WVR393249 J458761:J458785 JF458761:JF458785 TB458761:TB458785 ACX458761:ACX458785 AMT458761:AMT458785 AWP458761:AWP458785 BGL458761:BGL458785 BQH458761:BQH458785 CAD458761:CAD458785 CJZ458761:CJZ458785 CTV458761:CTV458785 DDR458761:DDR458785 DNN458761:DNN458785 DXJ458761:DXJ458785 EHF458761:EHF458785 ERB458761:ERB458785 FAX458761:FAX458785 FKT458761:FKT458785 FUP458761:FUP458785 GEL458761:GEL458785 GOH458761:GOH458785 GYD458761:GYD458785 HHZ458761:HHZ458785 HRV458761:HRV458785 IBR458761:IBR458785 ILN458761:ILN458785 IVJ458761:IVJ458785 JFF458761:JFF458785 JPB458761:JPB458785 JYX458761:JYX458785 KIT458761:KIT458785 KSP458761:KSP458785 LCL458761:LCL458785 LMH458761:LMH458785 LWD458761:LWD458785 MFZ458761:MFZ458785 MPV458761:MPV458785 MZR458761:MZR458785 NJN458761:NJN458785 NTJ458761:NTJ458785 ODF458761:ODF458785 ONB458761:ONB458785 OWX458761:OWX458785 PGT458761:PGT458785 PQP458761:PQP458785 QAL458761:QAL458785 QKH458761:QKH458785 QUD458761:QUD458785 RDZ458761:RDZ458785 RNV458761:RNV458785 RXR458761:RXR458785 SHN458761:SHN458785 SRJ458761:SRJ458785 TBF458761:TBF458785 TLB458761:TLB458785 TUX458761:TUX458785 UET458761:UET458785 UOP458761:UOP458785 UYL458761:UYL458785 VIH458761:VIH458785 VSD458761:VSD458785 WBZ458761:WBZ458785 WLV458761:WLV458785 WVR458761:WVR458785 J524297:J524321 JF524297:JF524321 TB524297:TB524321 ACX524297:ACX524321 AMT524297:AMT524321 AWP524297:AWP524321 BGL524297:BGL524321 BQH524297:BQH524321 CAD524297:CAD524321 CJZ524297:CJZ524321 CTV524297:CTV524321 DDR524297:DDR524321 DNN524297:DNN524321 DXJ524297:DXJ524321 EHF524297:EHF524321 ERB524297:ERB524321 FAX524297:FAX524321 FKT524297:FKT524321 FUP524297:FUP524321 GEL524297:GEL524321 GOH524297:GOH524321 GYD524297:GYD524321 HHZ524297:HHZ524321 HRV524297:HRV524321 IBR524297:IBR524321 ILN524297:ILN524321 IVJ524297:IVJ524321 JFF524297:JFF524321 JPB524297:JPB524321 JYX524297:JYX524321 KIT524297:KIT524321 KSP524297:KSP524321 LCL524297:LCL524321 LMH524297:LMH524321 LWD524297:LWD524321 MFZ524297:MFZ524321 MPV524297:MPV524321 MZR524297:MZR524321 NJN524297:NJN524321 NTJ524297:NTJ524321 ODF524297:ODF524321 ONB524297:ONB524321 OWX524297:OWX524321 PGT524297:PGT524321 PQP524297:PQP524321 QAL524297:QAL524321 QKH524297:QKH524321 QUD524297:QUD524321 RDZ524297:RDZ524321 RNV524297:RNV524321 RXR524297:RXR524321 SHN524297:SHN524321 SRJ524297:SRJ524321 TBF524297:TBF524321 TLB524297:TLB524321 TUX524297:TUX524321 UET524297:UET524321 UOP524297:UOP524321 UYL524297:UYL524321 VIH524297:VIH524321 VSD524297:VSD524321 WBZ524297:WBZ524321 WLV524297:WLV524321 WVR524297:WVR524321 J589833:J589857 JF589833:JF589857 TB589833:TB589857 ACX589833:ACX589857 AMT589833:AMT589857 AWP589833:AWP589857 BGL589833:BGL589857 BQH589833:BQH589857 CAD589833:CAD589857 CJZ589833:CJZ589857 CTV589833:CTV589857 DDR589833:DDR589857 DNN589833:DNN589857 DXJ589833:DXJ589857 EHF589833:EHF589857 ERB589833:ERB589857 FAX589833:FAX589857 FKT589833:FKT589857 FUP589833:FUP589857 GEL589833:GEL589857 GOH589833:GOH589857 GYD589833:GYD589857 HHZ589833:HHZ589857 HRV589833:HRV589857 IBR589833:IBR589857 ILN589833:ILN589857 IVJ589833:IVJ589857 JFF589833:JFF589857 JPB589833:JPB589857 JYX589833:JYX589857 KIT589833:KIT589857 KSP589833:KSP589857 LCL589833:LCL589857 LMH589833:LMH589857 LWD589833:LWD589857 MFZ589833:MFZ589857 MPV589833:MPV589857 MZR589833:MZR589857 NJN589833:NJN589857 NTJ589833:NTJ589857 ODF589833:ODF589857 ONB589833:ONB589857 OWX589833:OWX589857 PGT589833:PGT589857 PQP589833:PQP589857 QAL589833:QAL589857 QKH589833:QKH589857 QUD589833:QUD589857 RDZ589833:RDZ589857 RNV589833:RNV589857 RXR589833:RXR589857 SHN589833:SHN589857 SRJ589833:SRJ589857 TBF589833:TBF589857 TLB589833:TLB589857 TUX589833:TUX589857 UET589833:UET589857 UOP589833:UOP589857 UYL589833:UYL589857 VIH589833:VIH589857 VSD589833:VSD589857 WBZ589833:WBZ589857 WLV589833:WLV589857 WVR589833:WVR589857 J655369:J655393 JF655369:JF655393 TB655369:TB655393 ACX655369:ACX655393 AMT655369:AMT655393 AWP655369:AWP655393 BGL655369:BGL655393 BQH655369:BQH655393 CAD655369:CAD655393 CJZ655369:CJZ655393 CTV655369:CTV655393 DDR655369:DDR655393 DNN655369:DNN655393 DXJ655369:DXJ655393 EHF655369:EHF655393 ERB655369:ERB655393 FAX655369:FAX655393 FKT655369:FKT655393 FUP655369:FUP655393 GEL655369:GEL655393 GOH655369:GOH655393 GYD655369:GYD655393 HHZ655369:HHZ655393 HRV655369:HRV655393 IBR655369:IBR655393 ILN655369:ILN655393 IVJ655369:IVJ655393 JFF655369:JFF655393 JPB655369:JPB655393 JYX655369:JYX655393 KIT655369:KIT655393 KSP655369:KSP655393 LCL655369:LCL655393 LMH655369:LMH655393 LWD655369:LWD655393 MFZ655369:MFZ655393 MPV655369:MPV655393 MZR655369:MZR655393 NJN655369:NJN655393 NTJ655369:NTJ655393 ODF655369:ODF655393 ONB655369:ONB655393 OWX655369:OWX655393 PGT655369:PGT655393 PQP655369:PQP655393 QAL655369:QAL655393 QKH655369:QKH655393 QUD655369:QUD655393 RDZ655369:RDZ655393 RNV655369:RNV655393 RXR655369:RXR655393 SHN655369:SHN655393 SRJ655369:SRJ655393 TBF655369:TBF655393 TLB655369:TLB655393 TUX655369:TUX655393 UET655369:UET655393 UOP655369:UOP655393 UYL655369:UYL655393 VIH655369:VIH655393 VSD655369:VSD655393 WBZ655369:WBZ655393 WLV655369:WLV655393 WVR655369:WVR655393 J720905:J720929 JF720905:JF720929 TB720905:TB720929 ACX720905:ACX720929 AMT720905:AMT720929 AWP720905:AWP720929 BGL720905:BGL720929 BQH720905:BQH720929 CAD720905:CAD720929 CJZ720905:CJZ720929 CTV720905:CTV720929 DDR720905:DDR720929 DNN720905:DNN720929 DXJ720905:DXJ720929 EHF720905:EHF720929 ERB720905:ERB720929 FAX720905:FAX720929 FKT720905:FKT720929 FUP720905:FUP720929 GEL720905:GEL720929 GOH720905:GOH720929 GYD720905:GYD720929 HHZ720905:HHZ720929 HRV720905:HRV720929 IBR720905:IBR720929 ILN720905:ILN720929 IVJ720905:IVJ720929 JFF720905:JFF720929 JPB720905:JPB720929 JYX720905:JYX720929 KIT720905:KIT720929 KSP720905:KSP720929 LCL720905:LCL720929 LMH720905:LMH720929 LWD720905:LWD720929 MFZ720905:MFZ720929 MPV720905:MPV720929 MZR720905:MZR720929 NJN720905:NJN720929 NTJ720905:NTJ720929 ODF720905:ODF720929 ONB720905:ONB720929 OWX720905:OWX720929 PGT720905:PGT720929 PQP720905:PQP720929 QAL720905:QAL720929 QKH720905:QKH720929 QUD720905:QUD720929 RDZ720905:RDZ720929 RNV720905:RNV720929 RXR720905:RXR720929 SHN720905:SHN720929 SRJ720905:SRJ720929 TBF720905:TBF720929 TLB720905:TLB720929 TUX720905:TUX720929 UET720905:UET720929 UOP720905:UOP720929 UYL720905:UYL720929 VIH720905:VIH720929 VSD720905:VSD720929 WBZ720905:WBZ720929 WLV720905:WLV720929 WVR720905:WVR720929 J786441:J786465 JF786441:JF786465 TB786441:TB786465 ACX786441:ACX786465 AMT786441:AMT786465 AWP786441:AWP786465 BGL786441:BGL786465 BQH786441:BQH786465 CAD786441:CAD786465 CJZ786441:CJZ786465 CTV786441:CTV786465 DDR786441:DDR786465 DNN786441:DNN786465 DXJ786441:DXJ786465 EHF786441:EHF786465 ERB786441:ERB786465 FAX786441:FAX786465 FKT786441:FKT786465 FUP786441:FUP786465 GEL786441:GEL786465 GOH786441:GOH786465 GYD786441:GYD786465 HHZ786441:HHZ786465 HRV786441:HRV786465 IBR786441:IBR786465 ILN786441:ILN786465 IVJ786441:IVJ786465 JFF786441:JFF786465 JPB786441:JPB786465 JYX786441:JYX786465 KIT786441:KIT786465 KSP786441:KSP786465 LCL786441:LCL786465 LMH786441:LMH786465 LWD786441:LWD786465 MFZ786441:MFZ786465 MPV786441:MPV786465 MZR786441:MZR786465 NJN786441:NJN786465 NTJ786441:NTJ786465 ODF786441:ODF786465 ONB786441:ONB786465 OWX786441:OWX786465 PGT786441:PGT786465 PQP786441:PQP786465 QAL786441:QAL786465 QKH786441:QKH786465 QUD786441:QUD786465 RDZ786441:RDZ786465 RNV786441:RNV786465 RXR786441:RXR786465 SHN786441:SHN786465 SRJ786441:SRJ786465 TBF786441:TBF786465 TLB786441:TLB786465 TUX786441:TUX786465 UET786441:UET786465 UOP786441:UOP786465 UYL786441:UYL786465 VIH786441:VIH786465 VSD786441:VSD786465 WBZ786441:WBZ786465 WLV786441:WLV786465 WVR786441:WVR786465 J851977:J852001 JF851977:JF852001 TB851977:TB852001 ACX851977:ACX852001 AMT851977:AMT852001 AWP851977:AWP852001 BGL851977:BGL852001 BQH851977:BQH852001 CAD851977:CAD852001 CJZ851977:CJZ852001 CTV851977:CTV852001 DDR851977:DDR852001 DNN851977:DNN852001 DXJ851977:DXJ852001 EHF851977:EHF852001 ERB851977:ERB852001 FAX851977:FAX852001 FKT851977:FKT852001 FUP851977:FUP852001 GEL851977:GEL852001 GOH851977:GOH852001 GYD851977:GYD852001 HHZ851977:HHZ852001 HRV851977:HRV852001 IBR851977:IBR852001 ILN851977:ILN852001 IVJ851977:IVJ852001 JFF851977:JFF852001 JPB851977:JPB852001 JYX851977:JYX852001 KIT851977:KIT852001 KSP851977:KSP852001 LCL851977:LCL852001 LMH851977:LMH852001 LWD851977:LWD852001 MFZ851977:MFZ852001 MPV851977:MPV852001 MZR851977:MZR852001 NJN851977:NJN852001 NTJ851977:NTJ852001 ODF851977:ODF852001 ONB851977:ONB852001 OWX851977:OWX852001 PGT851977:PGT852001 PQP851977:PQP852001 QAL851977:QAL852001 QKH851977:QKH852001 QUD851977:QUD852001 RDZ851977:RDZ852001 RNV851977:RNV852001 RXR851977:RXR852001 SHN851977:SHN852001 SRJ851977:SRJ852001 TBF851977:TBF852001 TLB851977:TLB852001 TUX851977:TUX852001 UET851977:UET852001 UOP851977:UOP852001 UYL851977:UYL852001 VIH851977:VIH852001 VSD851977:VSD852001 WBZ851977:WBZ852001 WLV851977:WLV852001 WVR851977:WVR852001 J917513:J917537 JF917513:JF917537 TB917513:TB917537 ACX917513:ACX917537 AMT917513:AMT917537 AWP917513:AWP917537 BGL917513:BGL917537 BQH917513:BQH917537 CAD917513:CAD917537 CJZ917513:CJZ917537 CTV917513:CTV917537 DDR917513:DDR917537 DNN917513:DNN917537 DXJ917513:DXJ917537 EHF917513:EHF917537 ERB917513:ERB917537 FAX917513:FAX917537 FKT917513:FKT917537 FUP917513:FUP917537 GEL917513:GEL917537 GOH917513:GOH917537 GYD917513:GYD917537 HHZ917513:HHZ917537 HRV917513:HRV917537 IBR917513:IBR917537 ILN917513:ILN917537 IVJ917513:IVJ917537 JFF917513:JFF917537 JPB917513:JPB917537 JYX917513:JYX917537 KIT917513:KIT917537 KSP917513:KSP917537 LCL917513:LCL917537 LMH917513:LMH917537 LWD917513:LWD917537 MFZ917513:MFZ917537 MPV917513:MPV917537 MZR917513:MZR917537 NJN917513:NJN917537 NTJ917513:NTJ917537 ODF917513:ODF917537 ONB917513:ONB917537 OWX917513:OWX917537 PGT917513:PGT917537 PQP917513:PQP917537 QAL917513:QAL917537 QKH917513:QKH917537 QUD917513:QUD917537 RDZ917513:RDZ917537 RNV917513:RNV917537 RXR917513:RXR917537 SHN917513:SHN917537 SRJ917513:SRJ917537 TBF917513:TBF917537 TLB917513:TLB917537 TUX917513:TUX917537 UET917513:UET917537 UOP917513:UOP917537 UYL917513:UYL917537 VIH917513:VIH917537 VSD917513:VSD917537 WBZ917513:WBZ917537 WLV917513:WLV917537 WVR917513:WVR917537 J983049:J983073 JF983049:JF983073 TB983049:TB983073 ACX983049:ACX983073 AMT983049:AMT983073 AWP983049:AWP983073 BGL983049:BGL983073 BQH983049:BQH983073 CAD983049:CAD983073 CJZ983049:CJZ983073 CTV983049:CTV983073 DDR983049:DDR983073 DNN983049:DNN983073 DXJ983049:DXJ983073 EHF983049:EHF983073 ERB983049:ERB983073 FAX983049:FAX983073 FKT983049:FKT983073 FUP983049:FUP983073 GEL983049:GEL983073 GOH983049:GOH983073 GYD983049:GYD983073 HHZ983049:HHZ983073 HRV983049:HRV983073 IBR983049:IBR983073 ILN983049:ILN983073 IVJ983049:IVJ983073 JFF983049:JFF983073 JPB983049:JPB983073 JYX983049:JYX983073 KIT983049:KIT983073 KSP983049:KSP983073 LCL983049:LCL983073 LMH983049:LMH983073 LWD983049:LWD983073 MFZ983049:MFZ983073 MPV983049:MPV983073 MZR983049:MZR983073 NJN983049:NJN983073 NTJ983049:NTJ983073 ODF983049:ODF983073 ONB983049:ONB983073 OWX983049:OWX983073 PGT983049:PGT983073 PQP983049:PQP983073 QAL983049:QAL983073 QKH983049:QKH983073 QUD983049:QUD983073 RDZ983049:RDZ983073 RNV983049:RNV983073 RXR983049:RXR983073 SHN983049:SHN983073 SRJ983049:SRJ983073</xm:sqref>
        </x14:dataValidation>
        <x14:dataValidation type="whole" allowBlank="1" showInputMessage="1" showErrorMessage="1" errorTitle="Error" error="Por favor ingrese números enteros">
          <x14:formula1>
            <xm:f>0</xm:f>
          </x14:formula1>
          <x14:formula2>
            <xm:f>10000000000</xm:f>
          </x14:formula2>
          <xm:sqref>QKH983074:QKH983084 IW67:IX65536 SS67:ST65536 ACO67:ACP65536 AMK67:AML65536 AWG67:AWH65536 BGC67:BGD65536 BPY67:BPZ65536 BZU67:BZV65536 CJQ67:CJR65536 CTM67:CTN65536 DDI67:DDJ65536 DNE67:DNF65536 DXA67:DXB65536 EGW67:EGX65536 EQS67:EQT65536 FAO67:FAP65536 FKK67:FKL65536 FUG67:FUH65536 GEC67:GED65536 GNY67:GNZ65536 GXU67:GXV65536 HHQ67:HHR65536 HRM67:HRN65536 IBI67:IBJ65536 ILE67:ILF65536 IVA67:IVB65536 JEW67:JEX65536 JOS67:JOT65536 JYO67:JYP65536 KIK67:KIL65536 KSG67:KSH65536 LCC67:LCD65536 LLY67:LLZ65536 LVU67:LVV65536 MFQ67:MFR65536 MPM67:MPN65536 MZI67:MZJ65536 NJE67:NJF65536 NTA67:NTB65536 OCW67:OCX65536 OMS67:OMT65536 OWO67:OWP65536 PGK67:PGL65536 PQG67:PQH65536 QAC67:QAD65536 QJY67:QJZ65536 QTU67:QTV65536 RDQ67:RDR65536 RNM67:RNN65536 RXI67:RXJ65536 SHE67:SHF65536 SRA67:SRB65536 TAW67:TAX65536 TKS67:TKT65536 TUO67:TUP65536 UEK67:UEL65536 UOG67:UOH65536 UYC67:UYD65536 VHY67:VHZ65536 VRU67:VRV65536 WBQ67:WBR65536 WLM67:WLN65536 WVI67:WVJ65536 A65603:B131072 IW65603:IX131072 SS65603:ST131072 ACO65603:ACP131072 AMK65603:AML131072 AWG65603:AWH131072 BGC65603:BGD131072 BPY65603:BPZ131072 BZU65603:BZV131072 CJQ65603:CJR131072 CTM65603:CTN131072 DDI65603:DDJ131072 DNE65603:DNF131072 DXA65603:DXB131072 EGW65603:EGX131072 EQS65603:EQT131072 FAO65603:FAP131072 FKK65603:FKL131072 FUG65603:FUH131072 GEC65603:GED131072 GNY65603:GNZ131072 GXU65603:GXV131072 HHQ65603:HHR131072 HRM65603:HRN131072 IBI65603:IBJ131072 ILE65603:ILF131072 IVA65603:IVB131072 JEW65603:JEX131072 JOS65603:JOT131072 JYO65603:JYP131072 KIK65603:KIL131072 KSG65603:KSH131072 LCC65603:LCD131072 LLY65603:LLZ131072 LVU65603:LVV131072 MFQ65603:MFR131072 MPM65603:MPN131072 MZI65603:MZJ131072 NJE65603:NJF131072 NTA65603:NTB131072 OCW65603:OCX131072 OMS65603:OMT131072 OWO65603:OWP131072 PGK65603:PGL131072 PQG65603:PQH131072 QAC65603:QAD131072 QJY65603:QJZ131072 QTU65603:QTV131072 RDQ65603:RDR131072 RNM65603:RNN131072 RXI65603:RXJ131072 SHE65603:SHF131072 SRA65603:SRB131072 TAW65603:TAX131072 TKS65603:TKT131072 TUO65603:TUP131072 UEK65603:UEL131072 UOG65603:UOH131072 UYC65603:UYD131072 VHY65603:VHZ131072 VRU65603:VRV131072 WBQ65603:WBR131072 WLM65603:WLN131072 WVI65603:WVJ131072 A131139:B196608 IW131139:IX196608 SS131139:ST196608 ACO131139:ACP196608 AMK131139:AML196608 AWG131139:AWH196608 BGC131139:BGD196608 BPY131139:BPZ196608 BZU131139:BZV196608 CJQ131139:CJR196608 CTM131139:CTN196608 DDI131139:DDJ196608 DNE131139:DNF196608 DXA131139:DXB196608 EGW131139:EGX196608 EQS131139:EQT196608 FAO131139:FAP196608 FKK131139:FKL196608 FUG131139:FUH196608 GEC131139:GED196608 GNY131139:GNZ196608 GXU131139:GXV196608 HHQ131139:HHR196608 HRM131139:HRN196608 IBI131139:IBJ196608 ILE131139:ILF196608 IVA131139:IVB196608 JEW131139:JEX196608 JOS131139:JOT196608 JYO131139:JYP196608 KIK131139:KIL196608 KSG131139:KSH196608 LCC131139:LCD196608 LLY131139:LLZ196608 LVU131139:LVV196608 MFQ131139:MFR196608 MPM131139:MPN196608 MZI131139:MZJ196608 NJE131139:NJF196608 NTA131139:NTB196608 OCW131139:OCX196608 OMS131139:OMT196608 OWO131139:OWP196608 PGK131139:PGL196608 PQG131139:PQH196608 QAC131139:QAD196608 QJY131139:QJZ196608 QTU131139:QTV196608 RDQ131139:RDR196608 RNM131139:RNN196608 RXI131139:RXJ196608 SHE131139:SHF196608 SRA131139:SRB196608 TAW131139:TAX196608 TKS131139:TKT196608 TUO131139:TUP196608 UEK131139:UEL196608 UOG131139:UOH196608 UYC131139:UYD196608 VHY131139:VHZ196608 VRU131139:VRV196608 WBQ131139:WBR196608 WLM131139:WLN196608 WVI131139:WVJ196608 A196675:B262144 IW196675:IX262144 SS196675:ST262144 ACO196675:ACP262144 AMK196675:AML262144 AWG196675:AWH262144 BGC196675:BGD262144 BPY196675:BPZ262144 BZU196675:BZV262144 CJQ196675:CJR262144 CTM196675:CTN262144 DDI196675:DDJ262144 DNE196675:DNF262144 DXA196675:DXB262144 EGW196675:EGX262144 EQS196675:EQT262144 FAO196675:FAP262144 FKK196675:FKL262144 FUG196675:FUH262144 GEC196675:GED262144 GNY196675:GNZ262144 GXU196675:GXV262144 HHQ196675:HHR262144 HRM196675:HRN262144 IBI196675:IBJ262144 ILE196675:ILF262144 IVA196675:IVB262144 JEW196675:JEX262144 JOS196675:JOT262144 JYO196675:JYP262144 KIK196675:KIL262144 KSG196675:KSH262144 LCC196675:LCD262144 LLY196675:LLZ262144 LVU196675:LVV262144 MFQ196675:MFR262144 MPM196675:MPN262144 MZI196675:MZJ262144 NJE196675:NJF262144 NTA196675:NTB262144 OCW196675:OCX262144 OMS196675:OMT262144 OWO196675:OWP262144 PGK196675:PGL262144 PQG196675:PQH262144 QAC196675:QAD262144 QJY196675:QJZ262144 QTU196675:QTV262144 RDQ196675:RDR262144 RNM196675:RNN262144 RXI196675:RXJ262144 SHE196675:SHF262144 SRA196675:SRB262144 TAW196675:TAX262144 TKS196675:TKT262144 TUO196675:TUP262144 UEK196675:UEL262144 UOG196675:UOH262144 UYC196675:UYD262144 VHY196675:VHZ262144 VRU196675:VRV262144 WBQ196675:WBR262144 WLM196675:WLN262144 WVI196675:WVJ262144 A262211:B327680 IW262211:IX327680 SS262211:ST327680 ACO262211:ACP327680 AMK262211:AML327680 AWG262211:AWH327680 BGC262211:BGD327680 BPY262211:BPZ327680 BZU262211:BZV327680 CJQ262211:CJR327680 CTM262211:CTN327680 DDI262211:DDJ327680 DNE262211:DNF327680 DXA262211:DXB327680 EGW262211:EGX327680 EQS262211:EQT327680 FAO262211:FAP327680 FKK262211:FKL327680 FUG262211:FUH327680 GEC262211:GED327680 GNY262211:GNZ327680 GXU262211:GXV327680 HHQ262211:HHR327680 HRM262211:HRN327680 IBI262211:IBJ327680 ILE262211:ILF327680 IVA262211:IVB327680 JEW262211:JEX327680 JOS262211:JOT327680 JYO262211:JYP327680 KIK262211:KIL327680 KSG262211:KSH327680 LCC262211:LCD327680 LLY262211:LLZ327680 LVU262211:LVV327680 MFQ262211:MFR327680 MPM262211:MPN327680 MZI262211:MZJ327680 NJE262211:NJF327680 NTA262211:NTB327680 OCW262211:OCX327680 OMS262211:OMT327680 OWO262211:OWP327680 PGK262211:PGL327680 PQG262211:PQH327680 QAC262211:QAD327680 QJY262211:QJZ327680 QTU262211:QTV327680 RDQ262211:RDR327680 RNM262211:RNN327680 RXI262211:RXJ327680 SHE262211:SHF327680 SRA262211:SRB327680 TAW262211:TAX327680 TKS262211:TKT327680 TUO262211:TUP327680 UEK262211:UEL327680 UOG262211:UOH327680 UYC262211:UYD327680 VHY262211:VHZ327680 VRU262211:VRV327680 WBQ262211:WBR327680 WLM262211:WLN327680 WVI262211:WVJ327680 A327747:B393216 IW327747:IX393216 SS327747:ST393216 ACO327747:ACP393216 AMK327747:AML393216 AWG327747:AWH393216 BGC327747:BGD393216 BPY327747:BPZ393216 BZU327747:BZV393216 CJQ327747:CJR393216 CTM327747:CTN393216 DDI327747:DDJ393216 DNE327747:DNF393216 DXA327747:DXB393216 EGW327747:EGX393216 EQS327747:EQT393216 FAO327747:FAP393216 FKK327747:FKL393216 FUG327747:FUH393216 GEC327747:GED393216 GNY327747:GNZ393216 GXU327747:GXV393216 HHQ327747:HHR393216 HRM327747:HRN393216 IBI327747:IBJ393216 ILE327747:ILF393216 IVA327747:IVB393216 JEW327747:JEX393216 JOS327747:JOT393216 JYO327747:JYP393216 KIK327747:KIL393216 KSG327747:KSH393216 LCC327747:LCD393216 LLY327747:LLZ393216 LVU327747:LVV393216 MFQ327747:MFR393216 MPM327747:MPN393216 MZI327747:MZJ393216 NJE327747:NJF393216 NTA327747:NTB393216 OCW327747:OCX393216 OMS327747:OMT393216 OWO327747:OWP393216 PGK327747:PGL393216 PQG327747:PQH393216 QAC327747:QAD393216 QJY327747:QJZ393216 QTU327747:QTV393216 RDQ327747:RDR393216 RNM327747:RNN393216 RXI327747:RXJ393216 SHE327747:SHF393216 SRA327747:SRB393216 TAW327747:TAX393216 TKS327747:TKT393216 TUO327747:TUP393216 UEK327747:UEL393216 UOG327747:UOH393216 UYC327747:UYD393216 VHY327747:VHZ393216 VRU327747:VRV393216 WBQ327747:WBR393216 WLM327747:WLN393216 WVI327747:WVJ393216 A393283:B458752 IW393283:IX458752 SS393283:ST458752 ACO393283:ACP458752 AMK393283:AML458752 AWG393283:AWH458752 BGC393283:BGD458752 BPY393283:BPZ458752 BZU393283:BZV458752 CJQ393283:CJR458752 CTM393283:CTN458752 DDI393283:DDJ458752 DNE393283:DNF458752 DXA393283:DXB458752 EGW393283:EGX458752 EQS393283:EQT458752 FAO393283:FAP458752 FKK393283:FKL458752 FUG393283:FUH458752 GEC393283:GED458752 GNY393283:GNZ458752 GXU393283:GXV458752 HHQ393283:HHR458752 HRM393283:HRN458752 IBI393283:IBJ458752 ILE393283:ILF458752 IVA393283:IVB458752 JEW393283:JEX458752 JOS393283:JOT458752 JYO393283:JYP458752 KIK393283:KIL458752 KSG393283:KSH458752 LCC393283:LCD458752 LLY393283:LLZ458752 LVU393283:LVV458752 MFQ393283:MFR458752 MPM393283:MPN458752 MZI393283:MZJ458752 NJE393283:NJF458752 NTA393283:NTB458752 OCW393283:OCX458752 OMS393283:OMT458752 OWO393283:OWP458752 PGK393283:PGL458752 PQG393283:PQH458752 QAC393283:QAD458752 QJY393283:QJZ458752 QTU393283:QTV458752 RDQ393283:RDR458752 RNM393283:RNN458752 RXI393283:RXJ458752 SHE393283:SHF458752 SRA393283:SRB458752 TAW393283:TAX458752 TKS393283:TKT458752 TUO393283:TUP458752 UEK393283:UEL458752 UOG393283:UOH458752 UYC393283:UYD458752 VHY393283:VHZ458752 VRU393283:VRV458752 WBQ393283:WBR458752 WLM393283:WLN458752 WVI393283:WVJ458752 A458819:B524288 IW458819:IX524288 SS458819:ST524288 ACO458819:ACP524288 AMK458819:AML524288 AWG458819:AWH524288 BGC458819:BGD524288 BPY458819:BPZ524288 BZU458819:BZV524288 CJQ458819:CJR524288 CTM458819:CTN524288 DDI458819:DDJ524288 DNE458819:DNF524288 DXA458819:DXB524288 EGW458819:EGX524288 EQS458819:EQT524288 FAO458819:FAP524288 FKK458819:FKL524288 FUG458819:FUH524288 GEC458819:GED524288 GNY458819:GNZ524288 GXU458819:GXV524288 HHQ458819:HHR524288 HRM458819:HRN524288 IBI458819:IBJ524288 ILE458819:ILF524288 IVA458819:IVB524288 JEW458819:JEX524288 JOS458819:JOT524288 JYO458819:JYP524288 KIK458819:KIL524288 KSG458819:KSH524288 LCC458819:LCD524288 LLY458819:LLZ524288 LVU458819:LVV524288 MFQ458819:MFR524288 MPM458819:MPN524288 MZI458819:MZJ524288 NJE458819:NJF524288 NTA458819:NTB524288 OCW458819:OCX524288 OMS458819:OMT524288 OWO458819:OWP524288 PGK458819:PGL524288 PQG458819:PQH524288 QAC458819:QAD524288 QJY458819:QJZ524288 QTU458819:QTV524288 RDQ458819:RDR524288 RNM458819:RNN524288 RXI458819:RXJ524288 SHE458819:SHF524288 SRA458819:SRB524288 TAW458819:TAX524288 TKS458819:TKT524288 TUO458819:TUP524288 UEK458819:UEL524288 UOG458819:UOH524288 UYC458819:UYD524288 VHY458819:VHZ524288 VRU458819:VRV524288 WBQ458819:WBR524288 WLM458819:WLN524288 WVI458819:WVJ524288 A524355:B589824 IW524355:IX589824 SS524355:ST589824 ACO524355:ACP589824 AMK524355:AML589824 AWG524355:AWH589824 BGC524355:BGD589824 BPY524355:BPZ589824 BZU524355:BZV589824 CJQ524355:CJR589824 CTM524355:CTN589824 DDI524355:DDJ589824 DNE524355:DNF589824 DXA524355:DXB589824 EGW524355:EGX589824 EQS524355:EQT589824 FAO524355:FAP589824 FKK524355:FKL589824 FUG524355:FUH589824 GEC524355:GED589824 GNY524355:GNZ589824 GXU524355:GXV589824 HHQ524355:HHR589824 HRM524355:HRN589824 IBI524355:IBJ589824 ILE524355:ILF589824 IVA524355:IVB589824 JEW524355:JEX589824 JOS524355:JOT589824 JYO524355:JYP589824 KIK524355:KIL589824 KSG524355:KSH589824 LCC524355:LCD589824 LLY524355:LLZ589824 LVU524355:LVV589824 MFQ524355:MFR589824 MPM524355:MPN589824 MZI524355:MZJ589824 NJE524355:NJF589824 NTA524355:NTB589824 OCW524355:OCX589824 OMS524355:OMT589824 OWO524355:OWP589824 PGK524355:PGL589824 PQG524355:PQH589824 QAC524355:QAD589824 QJY524355:QJZ589824 QTU524355:QTV589824 RDQ524355:RDR589824 RNM524355:RNN589824 RXI524355:RXJ589824 SHE524355:SHF589824 SRA524355:SRB589824 TAW524355:TAX589824 TKS524355:TKT589824 TUO524355:TUP589824 UEK524355:UEL589824 UOG524355:UOH589824 UYC524355:UYD589824 VHY524355:VHZ589824 VRU524355:VRV589824 WBQ524355:WBR589824 WLM524355:WLN589824 WVI524355:WVJ589824 A589891:B655360 IW589891:IX655360 SS589891:ST655360 ACO589891:ACP655360 AMK589891:AML655360 AWG589891:AWH655360 BGC589891:BGD655360 BPY589891:BPZ655360 BZU589891:BZV655360 CJQ589891:CJR655360 CTM589891:CTN655360 DDI589891:DDJ655360 DNE589891:DNF655360 DXA589891:DXB655360 EGW589891:EGX655360 EQS589891:EQT655360 FAO589891:FAP655360 FKK589891:FKL655360 FUG589891:FUH655360 GEC589891:GED655360 GNY589891:GNZ655360 GXU589891:GXV655360 HHQ589891:HHR655360 HRM589891:HRN655360 IBI589891:IBJ655360 ILE589891:ILF655360 IVA589891:IVB655360 JEW589891:JEX655360 JOS589891:JOT655360 JYO589891:JYP655360 KIK589891:KIL655360 KSG589891:KSH655360 LCC589891:LCD655360 LLY589891:LLZ655360 LVU589891:LVV655360 MFQ589891:MFR655360 MPM589891:MPN655360 MZI589891:MZJ655360 NJE589891:NJF655360 NTA589891:NTB655360 OCW589891:OCX655360 OMS589891:OMT655360 OWO589891:OWP655360 PGK589891:PGL655360 PQG589891:PQH655360 QAC589891:QAD655360 QJY589891:QJZ655360 QTU589891:QTV655360 RDQ589891:RDR655360 RNM589891:RNN655360 RXI589891:RXJ655360 SHE589891:SHF655360 SRA589891:SRB655360 TAW589891:TAX655360 TKS589891:TKT655360 TUO589891:TUP655360 UEK589891:UEL655360 UOG589891:UOH655360 UYC589891:UYD655360 VHY589891:VHZ655360 VRU589891:VRV655360 WBQ589891:WBR655360 WLM589891:WLN655360 WVI589891:WVJ655360 A655427:B720896 IW655427:IX720896 SS655427:ST720896 ACO655427:ACP720896 AMK655427:AML720896 AWG655427:AWH720896 BGC655427:BGD720896 BPY655427:BPZ720896 BZU655427:BZV720896 CJQ655427:CJR720896 CTM655427:CTN720896 DDI655427:DDJ720896 DNE655427:DNF720896 DXA655427:DXB720896 EGW655427:EGX720896 EQS655427:EQT720896 FAO655427:FAP720896 FKK655427:FKL720896 FUG655427:FUH720896 GEC655427:GED720896 GNY655427:GNZ720896 GXU655427:GXV720896 HHQ655427:HHR720896 HRM655427:HRN720896 IBI655427:IBJ720896 ILE655427:ILF720896 IVA655427:IVB720896 JEW655427:JEX720896 JOS655427:JOT720896 JYO655427:JYP720896 KIK655427:KIL720896 KSG655427:KSH720896 LCC655427:LCD720896 LLY655427:LLZ720896 LVU655427:LVV720896 MFQ655427:MFR720896 MPM655427:MPN720896 MZI655427:MZJ720896 NJE655427:NJF720896 NTA655427:NTB720896 OCW655427:OCX720896 OMS655427:OMT720896 OWO655427:OWP720896 PGK655427:PGL720896 PQG655427:PQH720896 QAC655427:QAD720896 QJY655427:QJZ720896 QTU655427:QTV720896 RDQ655427:RDR720896 RNM655427:RNN720896 RXI655427:RXJ720896 SHE655427:SHF720896 SRA655427:SRB720896 TAW655427:TAX720896 TKS655427:TKT720896 TUO655427:TUP720896 UEK655427:UEL720896 UOG655427:UOH720896 UYC655427:UYD720896 VHY655427:VHZ720896 VRU655427:VRV720896 WBQ655427:WBR720896 WLM655427:WLN720896 WVI655427:WVJ720896 A720963:B786432 IW720963:IX786432 SS720963:ST786432 ACO720963:ACP786432 AMK720963:AML786432 AWG720963:AWH786432 BGC720963:BGD786432 BPY720963:BPZ786432 BZU720963:BZV786432 CJQ720963:CJR786432 CTM720963:CTN786432 DDI720963:DDJ786432 DNE720963:DNF786432 DXA720963:DXB786432 EGW720963:EGX786432 EQS720963:EQT786432 FAO720963:FAP786432 FKK720963:FKL786432 FUG720963:FUH786432 GEC720963:GED786432 GNY720963:GNZ786432 GXU720963:GXV786432 HHQ720963:HHR786432 HRM720963:HRN786432 IBI720963:IBJ786432 ILE720963:ILF786432 IVA720963:IVB786432 JEW720963:JEX786432 JOS720963:JOT786432 JYO720963:JYP786432 KIK720963:KIL786432 KSG720963:KSH786432 LCC720963:LCD786432 LLY720963:LLZ786432 LVU720963:LVV786432 MFQ720963:MFR786432 MPM720963:MPN786432 MZI720963:MZJ786432 NJE720963:NJF786432 NTA720963:NTB786432 OCW720963:OCX786432 OMS720963:OMT786432 OWO720963:OWP786432 PGK720963:PGL786432 PQG720963:PQH786432 QAC720963:QAD786432 QJY720963:QJZ786432 QTU720963:QTV786432 RDQ720963:RDR786432 RNM720963:RNN786432 RXI720963:RXJ786432 SHE720963:SHF786432 SRA720963:SRB786432 TAW720963:TAX786432 TKS720963:TKT786432 TUO720963:TUP786432 UEK720963:UEL786432 UOG720963:UOH786432 UYC720963:UYD786432 VHY720963:VHZ786432 VRU720963:VRV786432 WBQ720963:WBR786432 WLM720963:WLN786432 WVI720963:WVJ786432 A786499:B851968 IW786499:IX851968 SS786499:ST851968 ACO786499:ACP851968 AMK786499:AML851968 AWG786499:AWH851968 BGC786499:BGD851968 BPY786499:BPZ851968 BZU786499:BZV851968 CJQ786499:CJR851968 CTM786499:CTN851968 DDI786499:DDJ851968 DNE786499:DNF851968 DXA786499:DXB851968 EGW786499:EGX851968 EQS786499:EQT851968 FAO786499:FAP851968 FKK786499:FKL851968 FUG786499:FUH851968 GEC786499:GED851968 GNY786499:GNZ851968 GXU786499:GXV851968 HHQ786499:HHR851968 HRM786499:HRN851968 IBI786499:IBJ851968 ILE786499:ILF851968 IVA786499:IVB851968 JEW786499:JEX851968 JOS786499:JOT851968 JYO786499:JYP851968 KIK786499:KIL851968 KSG786499:KSH851968 LCC786499:LCD851968 LLY786499:LLZ851968 LVU786499:LVV851968 MFQ786499:MFR851968 MPM786499:MPN851968 MZI786499:MZJ851968 NJE786499:NJF851968 NTA786499:NTB851968 OCW786499:OCX851968 OMS786499:OMT851968 OWO786499:OWP851968 PGK786499:PGL851968 PQG786499:PQH851968 QAC786499:QAD851968 QJY786499:QJZ851968 QTU786499:QTV851968 RDQ786499:RDR851968 RNM786499:RNN851968 RXI786499:RXJ851968 SHE786499:SHF851968 SRA786499:SRB851968 TAW786499:TAX851968 TKS786499:TKT851968 TUO786499:TUP851968 UEK786499:UEL851968 UOG786499:UOH851968 UYC786499:UYD851968 VHY786499:VHZ851968 VRU786499:VRV851968 WBQ786499:WBR851968 WLM786499:WLN851968 WVI786499:WVJ851968 A852035:B917504 IW852035:IX917504 SS852035:ST917504 ACO852035:ACP917504 AMK852035:AML917504 AWG852035:AWH917504 BGC852035:BGD917504 BPY852035:BPZ917504 BZU852035:BZV917504 CJQ852035:CJR917504 CTM852035:CTN917504 DDI852035:DDJ917504 DNE852035:DNF917504 DXA852035:DXB917504 EGW852035:EGX917504 EQS852035:EQT917504 FAO852035:FAP917504 FKK852035:FKL917504 FUG852035:FUH917504 GEC852035:GED917504 GNY852035:GNZ917504 GXU852035:GXV917504 HHQ852035:HHR917504 HRM852035:HRN917504 IBI852035:IBJ917504 ILE852035:ILF917504 IVA852035:IVB917504 JEW852035:JEX917504 JOS852035:JOT917504 JYO852035:JYP917504 KIK852035:KIL917504 KSG852035:KSH917504 LCC852035:LCD917504 LLY852035:LLZ917504 LVU852035:LVV917504 MFQ852035:MFR917504 MPM852035:MPN917504 MZI852035:MZJ917504 NJE852035:NJF917504 NTA852035:NTB917504 OCW852035:OCX917504 OMS852035:OMT917504 OWO852035:OWP917504 PGK852035:PGL917504 PQG852035:PQH917504 QAC852035:QAD917504 QJY852035:QJZ917504 QTU852035:QTV917504 RDQ852035:RDR917504 RNM852035:RNN917504 RXI852035:RXJ917504 SHE852035:SHF917504 SRA852035:SRB917504 TAW852035:TAX917504 TKS852035:TKT917504 TUO852035:TUP917504 UEK852035:UEL917504 UOG852035:UOH917504 UYC852035:UYD917504 VHY852035:VHZ917504 VRU852035:VRV917504 WBQ852035:WBR917504 WLM852035:WLN917504 WVI852035:WVJ917504 A917571:B983040 IW917571:IX983040 SS917571:ST983040 ACO917571:ACP983040 AMK917571:AML983040 AWG917571:AWH983040 BGC917571:BGD983040 BPY917571:BPZ983040 BZU917571:BZV983040 CJQ917571:CJR983040 CTM917571:CTN983040 DDI917571:DDJ983040 DNE917571:DNF983040 DXA917571:DXB983040 EGW917571:EGX983040 EQS917571:EQT983040 FAO917571:FAP983040 FKK917571:FKL983040 FUG917571:FUH983040 GEC917571:GED983040 GNY917571:GNZ983040 GXU917571:GXV983040 HHQ917571:HHR983040 HRM917571:HRN983040 IBI917571:IBJ983040 ILE917571:ILF983040 IVA917571:IVB983040 JEW917571:JEX983040 JOS917571:JOT983040 JYO917571:JYP983040 KIK917571:KIL983040 KSG917571:KSH983040 LCC917571:LCD983040 LLY917571:LLZ983040 LVU917571:LVV983040 MFQ917571:MFR983040 MPM917571:MPN983040 MZI917571:MZJ983040 NJE917571:NJF983040 NTA917571:NTB983040 OCW917571:OCX983040 OMS917571:OMT983040 OWO917571:OWP983040 PGK917571:PGL983040 PQG917571:PQH983040 QAC917571:QAD983040 QJY917571:QJZ983040 QTU917571:QTV983040 RDQ917571:RDR983040 RNM917571:RNN983040 RXI917571:RXJ983040 SHE917571:SHF983040 SRA917571:SRB983040 TAW917571:TAX983040 TKS917571:TKT983040 TUO917571:TUP983040 UEK917571:UEL983040 UOG917571:UOH983040 UYC917571:UYD983040 VHY917571:VHZ983040 VRU917571:VRV983040 WBQ917571:WBR983040 WLM917571:WLN983040 WVI917571:WVJ983040 A983107:B1048576 IW983107:IX1048576 SS983107:ST1048576 ACO983107:ACP1048576 AMK983107:AML1048576 AWG983107:AWH1048576 BGC983107:BGD1048576 BPY983107:BPZ1048576 BZU983107:BZV1048576 CJQ983107:CJR1048576 CTM983107:CTN1048576 DDI983107:DDJ1048576 DNE983107:DNF1048576 DXA983107:DXB1048576 EGW983107:EGX1048576 EQS983107:EQT1048576 FAO983107:FAP1048576 FKK983107:FKL1048576 FUG983107:FUH1048576 GEC983107:GED1048576 GNY983107:GNZ1048576 GXU983107:GXV1048576 HHQ983107:HHR1048576 HRM983107:HRN1048576 IBI983107:IBJ1048576 ILE983107:ILF1048576 IVA983107:IVB1048576 JEW983107:JEX1048576 JOS983107:JOT1048576 JYO983107:JYP1048576 KIK983107:KIL1048576 KSG983107:KSH1048576 LCC983107:LCD1048576 LLY983107:LLZ1048576 LVU983107:LVV1048576 MFQ983107:MFR1048576 MPM983107:MPN1048576 MZI983107:MZJ1048576 NJE983107:NJF1048576 NTA983107:NTB1048576 OCW983107:OCX1048576 OMS983107:OMT1048576 OWO983107:OWP1048576 PGK983107:PGL1048576 PQG983107:PQH1048576 QAC983107:QAD1048576 QJY983107:QJZ1048576 QTU983107:QTV1048576 RDQ983107:RDR1048576 RNM983107:RNN1048576 RXI983107:RXJ1048576 SHE983107:SHF1048576 SRA983107:SRB1048576 TAW983107:TAX1048576 TKS983107:TKT1048576 TUO983107:TUP1048576 UEK983107:UEL1048576 UOG983107:UOH1048576 UYC983107:UYD1048576 VHY983107:VHZ1048576 VRU983107:VRV1048576 WBQ983107:WBR1048576 WLM983107:WLN1048576 WVI983107:WVJ1048576 QUD983074:QUD983084 IW57:IX60 SS57:ST60 ACO57:ACP60 AMK57:AML60 AWG57:AWH60 BGC57:BGD60 BPY57:BPZ60 BZU57:BZV60 CJQ57:CJR60 CTM57:CTN60 DDI57:DDJ60 DNE57:DNF60 DXA57:DXB60 EGW57:EGX60 EQS57:EQT60 FAO57:FAP60 FKK57:FKL60 FUG57:FUH60 GEC57:GED60 GNY57:GNZ60 GXU57:GXV60 HHQ57:HHR60 HRM57:HRN60 IBI57:IBJ60 ILE57:ILF60 IVA57:IVB60 JEW57:JEX60 JOS57:JOT60 JYO57:JYP60 KIK57:KIL60 KSG57:KSH60 LCC57:LCD60 LLY57:LLZ60 LVU57:LVV60 MFQ57:MFR60 MPM57:MPN60 MZI57:MZJ60 NJE57:NJF60 NTA57:NTB60 OCW57:OCX60 OMS57:OMT60 OWO57:OWP60 PGK57:PGL60 PQG57:PQH60 QAC57:QAD60 QJY57:QJZ60 QTU57:QTV60 RDQ57:RDR60 RNM57:RNN60 RXI57:RXJ60 SHE57:SHF60 SRA57:SRB60 TAW57:TAX60 TKS57:TKT60 TUO57:TUP60 UEK57:UEL60 UOG57:UOH60 UYC57:UYD60 VHY57:VHZ60 VRU57:VRV60 WBQ57:WBR60 WLM57:WLN60 WVI57:WVJ60 A65593:B65596 IW65593:IX65596 SS65593:ST65596 ACO65593:ACP65596 AMK65593:AML65596 AWG65593:AWH65596 BGC65593:BGD65596 BPY65593:BPZ65596 BZU65593:BZV65596 CJQ65593:CJR65596 CTM65593:CTN65596 DDI65593:DDJ65596 DNE65593:DNF65596 DXA65593:DXB65596 EGW65593:EGX65596 EQS65593:EQT65596 FAO65593:FAP65596 FKK65593:FKL65596 FUG65593:FUH65596 GEC65593:GED65596 GNY65593:GNZ65596 GXU65593:GXV65596 HHQ65593:HHR65596 HRM65593:HRN65596 IBI65593:IBJ65596 ILE65593:ILF65596 IVA65593:IVB65596 JEW65593:JEX65596 JOS65593:JOT65596 JYO65593:JYP65596 KIK65593:KIL65596 KSG65593:KSH65596 LCC65593:LCD65596 LLY65593:LLZ65596 LVU65593:LVV65596 MFQ65593:MFR65596 MPM65593:MPN65596 MZI65593:MZJ65596 NJE65593:NJF65596 NTA65593:NTB65596 OCW65593:OCX65596 OMS65593:OMT65596 OWO65593:OWP65596 PGK65593:PGL65596 PQG65593:PQH65596 QAC65593:QAD65596 QJY65593:QJZ65596 QTU65593:QTV65596 RDQ65593:RDR65596 RNM65593:RNN65596 RXI65593:RXJ65596 SHE65593:SHF65596 SRA65593:SRB65596 TAW65593:TAX65596 TKS65593:TKT65596 TUO65593:TUP65596 UEK65593:UEL65596 UOG65593:UOH65596 UYC65593:UYD65596 VHY65593:VHZ65596 VRU65593:VRV65596 WBQ65593:WBR65596 WLM65593:WLN65596 WVI65593:WVJ65596 A131129:B131132 IW131129:IX131132 SS131129:ST131132 ACO131129:ACP131132 AMK131129:AML131132 AWG131129:AWH131132 BGC131129:BGD131132 BPY131129:BPZ131132 BZU131129:BZV131132 CJQ131129:CJR131132 CTM131129:CTN131132 DDI131129:DDJ131132 DNE131129:DNF131132 DXA131129:DXB131132 EGW131129:EGX131132 EQS131129:EQT131132 FAO131129:FAP131132 FKK131129:FKL131132 FUG131129:FUH131132 GEC131129:GED131132 GNY131129:GNZ131132 GXU131129:GXV131132 HHQ131129:HHR131132 HRM131129:HRN131132 IBI131129:IBJ131132 ILE131129:ILF131132 IVA131129:IVB131132 JEW131129:JEX131132 JOS131129:JOT131132 JYO131129:JYP131132 KIK131129:KIL131132 KSG131129:KSH131132 LCC131129:LCD131132 LLY131129:LLZ131132 LVU131129:LVV131132 MFQ131129:MFR131132 MPM131129:MPN131132 MZI131129:MZJ131132 NJE131129:NJF131132 NTA131129:NTB131132 OCW131129:OCX131132 OMS131129:OMT131132 OWO131129:OWP131132 PGK131129:PGL131132 PQG131129:PQH131132 QAC131129:QAD131132 QJY131129:QJZ131132 QTU131129:QTV131132 RDQ131129:RDR131132 RNM131129:RNN131132 RXI131129:RXJ131132 SHE131129:SHF131132 SRA131129:SRB131132 TAW131129:TAX131132 TKS131129:TKT131132 TUO131129:TUP131132 UEK131129:UEL131132 UOG131129:UOH131132 UYC131129:UYD131132 VHY131129:VHZ131132 VRU131129:VRV131132 WBQ131129:WBR131132 WLM131129:WLN131132 WVI131129:WVJ131132 A196665:B196668 IW196665:IX196668 SS196665:ST196668 ACO196665:ACP196668 AMK196665:AML196668 AWG196665:AWH196668 BGC196665:BGD196668 BPY196665:BPZ196668 BZU196665:BZV196668 CJQ196665:CJR196668 CTM196665:CTN196668 DDI196665:DDJ196668 DNE196665:DNF196668 DXA196665:DXB196668 EGW196665:EGX196668 EQS196665:EQT196668 FAO196665:FAP196668 FKK196665:FKL196668 FUG196665:FUH196668 GEC196665:GED196668 GNY196665:GNZ196668 GXU196665:GXV196668 HHQ196665:HHR196668 HRM196665:HRN196668 IBI196665:IBJ196668 ILE196665:ILF196668 IVA196665:IVB196668 JEW196665:JEX196668 JOS196665:JOT196668 JYO196665:JYP196668 KIK196665:KIL196668 KSG196665:KSH196668 LCC196665:LCD196668 LLY196665:LLZ196668 LVU196665:LVV196668 MFQ196665:MFR196668 MPM196665:MPN196668 MZI196665:MZJ196668 NJE196665:NJF196668 NTA196665:NTB196668 OCW196665:OCX196668 OMS196665:OMT196668 OWO196665:OWP196668 PGK196665:PGL196668 PQG196665:PQH196668 QAC196665:QAD196668 QJY196665:QJZ196668 QTU196665:QTV196668 RDQ196665:RDR196668 RNM196665:RNN196668 RXI196665:RXJ196668 SHE196665:SHF196668 SRA196665:SRB196668 TAW196665:TAX196668 TKS196665:TKT196668 TUO196665:TUP196668 UEK196665:UEL196668 UOG196665:UOH196668 UYC196665:UYD196668 VHY196665:VHZ196668 VRU196665:VRV196668 WBQ196665:WBR196668 WLM196665:WLN196668 WVI196665:WVJ196668 A262201:B262204 IW262201:IX262204 SS262201:ST262204 ACO262201:ACP262204 AMK262201:AML262204 AWG262201:AWH262204 BGC262201:BGD262204 BPY262201:BPZ262204 BZU262201:BZV262204 CJQ262201:CJR262204 CTM262201:CTN262204 DDI262201:DDJ262204 DNE262201:DNF262204 DXA262201:DXB262204 EGW262201:EGX262204 EQS262201:EQT262204 FAO262201:FAP262204 FKK262201:FKL262204 FUG262201:FUH262204 GEC262201:GED262204 GNY262201:GNZ262204 GXU262201:GXV262204 HHQ262201:HHR262204 HRM262201:HRN262204 IBI262201:IBJ262204 ILE262201:ILF262204 IVA262201:IVB262204 JEW262201:JEX262204 JOS262201:JOT262204 JYO262201:JYP262204 KIK262201:KIL262204 KSG262201:KSH262204 LCC262201:LCD262204 LLY262201:LLZ262204 LVU262201:LVV262204 MFQ262201:MFR262204 MPM262201:MPN262204 MZI262201:MZJ262204 NJE262201:NJF262204 NTA262201:NTB262204 OCW262201:OCX262204 OMS262201:OMT262204 OWO262201:OWP262204 PGK262201:PGL262204 PQG262201:PQH262204 QAC262201:QAD262204 QJY262201:QJZ262204 QTU262201:QTV262204 RDQ262201:RDR262204 RNM262201:RNN262204 RXI262201:RXJ262204 SHE262201:SHF262204 SRA262201:SRB262204 TAW262201:TAX262204 TKS262201:TKT262204 TUO262201:TUP262204 UEK262201:UEL262204 UOG262201:UOH262204 UYC262201:UYD262204 VHY262201:VHZ262204 VRU262201:VRV262204 WBQ262201:WBR262204 WLM262201:WLN262204 WVI262201:WVJ262204 A327737:B327740 IW327737:IX327740 SS327737:ST327740 ACO327737:ACP327740 AMK327737:AML327740 AWG327737:AWH327740 BGC327737:BGD327740 BPY327737:BPZ327740 BZU327737:BZV327740 CJQ327737:CJR327740 CTM327737:CTN327740 DDI327737:DDJ327740 DNE327737:DNF327740 DXA327737:DXB327740 EGW327737:EGX327740 EQS327737:EQT327740 FAO327737:FAP327740 FKK327737:FKL327740 FUG327737:FUH327740 GEC327737:GED327740 GNY327737:GNZ327740 GXU327737:GXV327740 HHQ327737:HHR327740 HRM327737:HRN327740 IBI327737:IBJ327740 ILE327737:ILF327740 IVA327737:IVB327740 JEW327737:JEX327740 JOS327737:JOT327740 JYO327737:JYP327740 KIK327737:KIL327740 KSG327737:KSH327740 LCC327737:LCD327740 LLY327737:LLZ327740 LVU327737:LVV327740 MFQ327737:MFR327740 MPM327737:MPN327740 MZI327737:MZJ327740 NJE327737:NJF327740 NTA327737:NTB327740 OCW327737:OCX327740 OMS327737:OMT327740 OWO327737:OWP327740 PGK327737:PGL327740 PQG327737:PQH327740 QAC327737:QAD327740 QJY327737:QJZ327740 QTU327737:QTV327740 RDQ327737:RDR327740 RNM327737:RNN327740 RXI327737:RXJ327740 SHE327737:SHF327740 SRA327737:SRB327740 TAW327737:TAX327740 TKS327737:TKT327740 TUO327737:TUP327740 UEK327737:UEL327740 UOG327737:UOH327740 UYC327737:UYD327740 VHY327737:VHZ327740 VRU327737:VRV327740 WBQ327737:WBR327740 WLM327737:WLN327740 WVI327737:WVJ327740 A393273:B393276 IW393273:IX393276 SS393273:ST393276 ACO393273:ACP393276 AMK393273:AML393276 AWG393273:AWH393276 BGC393273:BGD393276 BPY393273:BPZ393276 BZU393273:BZV393276 CJQ393273:CJR393276 CTM393273:CTN393276 DDI393273:DDJ393276 DNE393273:DNF393276 DXA393273:DXB393276 EGW393273:EGX393276 EQS393273:EQT393276 FAO393273:FAP393276 FKK393273:FKL393276 FUG393273:FUH393276 GEC393273:GED393276 GNY393273:GNZ393276 GXU393273:GXV393276 HHQ393273:HHR393276 HRM393273:HRN393276 IBI393273:IBJ393276 ILE393273:ILF393276 IVA393273:IVB393276 JEW393273:JEX393276 JOS393273:JOT393276 JYO393273:JYP393276 KIK393273:KIL393276 KSG393273:KSH393276 LCC393273:LCD393276 LLY393273:LLZ393276 LVU393273:LVV393276 MFQ393273:MFR393276 MPM393273:MPN393276 MZI393273:MZJ393276 NJE393273:NJF393276 NTA393273:NTB393276 OCW393273:OCX393276 OMS393273:OMT393276 OWO393273:OWP393276 PGK393273:PGL393276 PQG393273:PQH393276 QAC393273:QAD393276 QJY393273:QJZ393276 QTU393273:QTV393276 RDQ393273:RDR393276 RNM393273:RNN393276 RXI393273:RXJ393276 SHE393273:SHF393276 SRA393273:SRB393276 TAW393273:TAX393276 TKS393273:TKT393276 TUO393273:TUP393276 UEK393273:UEL393276 UOG393273:UOH393276 UYC393273:UYD393276 VHY393273:VHZ393276 VRU393273:VRV393276 WBQ393273:WBR393276 WLM393273:WLN393276 WVI393273:WVJ393276 A458809:B458812 IW458809:IX458812 SS458809:ST458812 ACO458809:ACP458812 AMK458809:AML458812 AWG458809:AWH458812 BGC458809:BGD458812 BPY458809:BPZ458812 BZU458809:BZV458812 CJQ458809:CJR458812 CTM458809:CTN458812 DDI458809:DDJ458812 DNE458809:DNF458812 DXA458809:DXB458812 EGW458809:EGX458812 EQS458809:EQT458812 FAO458809:FAP458812 FKK458809:FKL458812 FUG458809:FUH458812 GEC458809:GED458812 GNY458809:GNZ458812 GXU458809:GXV458812 HHQ458809:HHR458812 HRM458809:HRN458812 IBI458809:IBJ458812 ILE458809:ILF458812 IVA458809:IVB458812 JEW458809:JEX458812 JOS458809:JOT458812 JYO458809:JYP458812 KIK458809:KIL458812 KSG458809:KSH458812 LCC458809:LCD458812 LLY458809:LLZ458812 LVU458809:LVV458812 MFQ458809:MFR458812 MPM458809:MPN458812 MZI458809:MZJ458812 NJE458809:NJF458812 NTA458809:NTB458812 OCW458809:OCX458812 OMS458809:OMT458812 OWO458809:OWP458812 PGK458809:PGL458812 PQG458809:PQH458812 QAC458809:QAD458812 QJY458809:QJZ458812 QTU458809:QTV458812 RDQ458809:RDR458812 RNM458809:RNN458812 RXI458809:RXJ458812 SHE458809:SHF458812 SRA458809:SRB458812 TAW458809:TAX458812 TKS458809:TKT458812 TUO458809:TUP458812 UEK458809:UEL458812 UOG458809:UOH458812 UYC458809:UYD458812 VHY458809:VHZ458812 VRU458809:VRV458812 WBQ458809:WBR458812 WLM458809:WLN458812 WVI458809:WVJ458812 A524345:B524348 IW524345:IX524348 SS524345:ST524348 ACO524345:ACP524348 AMK524345:AML524348 AWG524345:AWH524348 BGC524345:BGD524348 BPY524345:BPZ524348 BZU524345:BZV524348 CJQ524345:CJR524348 CTM524345:CTN524348 DDI524345:DDJ524348 DNE524345:DNF524348 DXA524345:DXB524348 EGW524345:EGX524348 EQS524345:EQT524348 FAO524345:FAP524348 FKK524345:FKL524348 FUG524345:FUH524348 GEC524345:GED524348 GNY524345:GNZ524348 GXU524345:GXV524348 HHQ524345:HHR524348 HRM524345:HRN524348 IBI524345:IBJ524348 ILE524345:ILF524348 IVA524345:IVB524348 JEW524345:JEX524348 JOS524345:JOT524348 JYO524345:JYP524348 KIK524345:KIL524348 KSG524345:KSH524348 LCC524345:LCD524348 LLY524345:LLZ524348 LVU524345:LVV524348 MFQ524345:MFR524348 MPM524345:MPN524348 MZI524345:MZJ524348 NJE524345:NJF524348 NTA524345:NTB524348 OCW524345:OCX524348 OMS524345:OMT524348 OWO524345:OWP524348 PGK524345:PGL524348 PQG524345:PQH524348 QAC524345:QAD524348 QJY524345:QJZ524348 QTU524345:QTV524348 RDQ524345:RDR524348 RNM524345:RNN524348 RXI524345:RXJ524348 SHE524345:SHF524348 SRA524345:SRB524348 TAW524345:TAX524348 TKS524345:TKT524348 TUO524345:TUP524348 UEK524345:UEL524348 UOG524345:UOH524348 UYC524345:UYD524348 VHY524345:VHZ524348 VRU524345:VRV524348 WBQ524345:WBR524348 WLM524345:WLN524348 WVI524345:WVJ524348 A589881:B589884 IW589881:IX589884 SS589881:ST589884 ACO589881:ACP589884 AMK589881:AML589884 AWG589881:AWH589884 BGC589881:BGD589884 BPY589881:BPZ589884 BZU589881:BZV589884 CJQ589881:CJR589884 CTM589881:CTN589884 DDI589881:DDJ589884 DNE589881:DNF589884 DXA589881:DXB589884 EGW589881:EGX589884 EQS589881:EQT589884 FAO589881:FAP589884 FKK589881:FKL589884 FUG589881:FUH589884 GEC589881:GED589884 GNY589881:GNZ589884 GXU589881:GXV589884 HHQ589881:HHR589884 HRM589881:HRN589884 IBI589881:IBJ589884 ILE589881:ILF589884 IVA589881:IVB589884 JEW589881:JEX589884 JOS589881:JOT589884 JYO589881:JYP589884 KIK589881:KIL589884 KSG589881:KSH589884 LCC589881:LCD589884 LLY589881:LLZ589884 LVU589881:LVV589884 MFQ589881:MFR589884 MPM589881:MPN589884 MZI589881:MZJ589884 NJE589881:NJF589884 NTA589881:NTB589884 OCW589881:OCX589884 OMS589881:OMT589884 OWO589881:OWP589884 PGK589881:PGL589884 PQG589881:PQH589884 QAC589881:QAD589884 QJY589881:QJZ589884 QTU589881:QTV589884 RDQ589881:RDR589884 RNM589881:RNN589884 RXI589881:RXJ589884 SHE589881:SHF589884 SRA589881:SRB589884 TAW589881:TAX589884 TKS589881:TKT589884 TUO589881:TUP589884 UEK589881:UEL589884 UOG589881:UOH589884 UYC589881:UYD589884 VHY589881:VHZ589884 VRU589881:VRV589884 WBQ589881:WBR589884 WLM589881:WLN589884 WVI589881:WVJ589884 A655417:B655420 IW655417:IX655420 SS655417:ST655420 ACO655417:ACP655420 AMK655417:AML655420 AWG655417:AWH655420 BGC655417:BGD655420 BPY655417:BPZ655420 BZU655417:BZV655420 CJQ655417:CJR655420 CTM655417:CTN655420 DDI655417:DDJ655420 DNE655417:DNF655420 DXA655417:DXB655420 EGW655417:EGX655420 EQS655417:EQT655420 FAO655417:FAP655420 FKK655417:FKL655420 FUG655417:FUH655420 GEC655417:GED655420 GNY655417:GNZ655420 GXU655417:GXV655420 HHQ655417:HHR655420 HRM655417:HRN655420 IBI655417:IBJ655420 ILE655417:ILF655420 IVA655417:IVB655420 JEW655417:JEX655420 JOS655417:JOT655420 JYO655417:JYP655420 KIK655417:KIL655420 KSG655417:KSH655420 LCC655417:LCD655420 LLY655417:LLZ655420 LVU655417:LVV655420 MFQ655417:MFR655420 MPM655417:MPN655420 MZI655417:MZJ655420 NJE655417:NJF655420 NTA655417:NTB655420 OCW655417:OCX655420 OMS655417:OMT655420 OWO655417:OWP655420 PGK655417:PGL655420 PQG655417:PQH655420 QAC655417:QAD655420 QJY655417:QJZ655420 QTU655417:QTV655420 RDQ655417:RDR655420 RNM655417:RNN655420 RXI655417:RXJ655420 SHE655417:SHF655420 SRA655417:SRB655420 TAW655417:TAX655420 TKS655417:TKT655420 TUO655417:TUP655420 UEK655417:UEL655420 UOG655417:UOH655420 UYC655417:UYD655420 VHY655417:VHZ655420 VRU655417:VRV655420 WBQ655417:WBR655420 WLM655417:WLN655420 WVI655417:WVJ655420 A720953:B720956 IW720953:IX720956 SS720953:ST720956 ACO720953:ACP720956 AMK720953:AML720956 AWG720953:AWH720956 BGC720953:BGD720956 BPY720953:BPZ720956 BZU720953:BZV720956 CJQ720953:CJR720956 CTM720953:CTN720956 DDI720953:DDJ720956 DNE720953:DNF720956 DXA720953:DXB720956 EGW720953:EGX720956 EQS720953:EQT720956 FAO720953:FAP720956 FKK720953:FKL720956 FUG720953:FUH720956 GEC720953:GED720956 GNY720953:GNZ720956 GXU720953:GXV720956 HHQ720953:HHR720956 HRM720953:HRN720956 IBI720953:IBJ720956 ILE720953:ILF720956 IVA720953:IVB720956 JEW720953:JEX720956 JOS720953:JOT720956 JYO720953:JYP720956 KIK720953:KIL720956 KSG720953:KSH720956 LCC720953:LCD720956 LLY720953:LLZ720956 LVU720953:LVV720956 MFQ720953:MFR720956 MPM720953:MPN720956 MZI720953:MZJ720956 NJE720953:NJF720956 NTA720953:NTB720956 OCW720953:OCX720956 OMS720953:OMT720956 OWO720953:OWP720956 PGK720953:PGL720956 PQG720953:PQH720956 QAC720953:QAD720956 QJY720953:QJZ720956 QTU720953:QTV720956 RDQ720953:RDR720956 RNM720953:RNN720956 RXI720953:RXJ720956 SHE720953:SHF720956 SRA720953:SRB720956 TAW720953:TAX720956 TKS720953:TKT720956 TUO720953:TUP720956 UEK720953:UEL720956 UOG720953:UOH720956 UYC720953:UYD720956 VHY720953:VHZ720956 VRU720953:VRV720956 WBQ720953:WBR720956 WLM720953:WLN720956 WVI720953:WVJ720956 A786489:B786492 IW786489:IX786492 SS786489:ST786492 ACO786489:ACP786492 AMK786489:AML786492 AWG786489:AWH786492 BGC786489:BGD786492 BPY786489:BPZ786492 BZU786489:BZV786492 CJQ786489:CJR786492 CTM786489:CTN786492 DDI786489:DDJ786492 DNE786489:DNF786492 DXA786489:DXB786492 EGW786489:EGX786492 EQS786489:EQT786492 FAO786489:FAP786492 FKK786489:FKL786492 FUG786489:FUH786492 GEC786489:GED786492 GNY786489:GNZ786492 GXU786489:GXV786492 HHQ786489:HHR786492 HRM786489:HRN786492 IBI786489:IBJ786492 ILE786489:ILF786492 IVA786489:IVB786492 JEW786489:JEX786492 JOS786489:JOT786492 JYO786489:JYP786492 KIK786489:KIL786492 KSG786489:KSH786492 LCC786489:LCD786492 LLY786489:LLZ786492 LVU786489:LVV786492 MFQ786489:MFR786492 MPM786489:MPN786492 MZI786489:MZJ786492 NJE786489:NJF786492 NTA786489:NTB786492 OCW786489:OCX786492 OMS786489:OMT786492 OWO786489:OWP786492 PGK786489:PGL786492 PQG786489:PQH786492 QAC786489:QAD786492 QJY786489:QJZ786492 QTU786489:QTV786492 RDQ786489:RDR786492 RNM786489:RNN786492 RXI786489:RXJ786492 SHE786489:SHF786492 SRA786489:SRB786492 TAW786489:TAX786492 TKS786489:TKT786492 TUO786489:TUP786492 UEK786489:UEL786492 UOG786489:UOH786492 UYC786489:UYD786492 VHY786489:VHZ786492 VRU786489:VRV786492 WBQ786489:WBR786492 WLM786489:WLN786492 WVI786489:WVJ786492 A852025:B852028 IW852025:IX852028 SS852025:ST852028 ACO852025:ACP852028 AMK852025:AML852028 AWG852025:AWH852028 BGC852025:BGD852028 BPY852025:BPZ852028 BZU852025:BZV852028 CJQ852025:CJR852028 CTM852025:CTN852028 DDI852025:DDJ852028 DNE852025:DNF852028 DXA852025:DXB852028 EGW852025:EGX852028 EQS852025:EQT852028 FAO852025:FAP852028 FKK852025:FKL852028 FUG852025:FUH852028 GEC852025:GED852028 GNY852025:GNZ852028 GXU852025:GXV852028 HHQ852025:HHR852028 HRM852025:HRN852028 IBI852025:IBJ852028 ILE852025:ILF852028 IVA852025:IVB852028 JEW852025:JEX852028 JOS852025:JOT852028 JYO852025:JYP852028 KIK852025:KIL852028 KSG852025:KSH852028 LCC852025:LCD852028 LLY852025:LLZ852028 LVU852025:LVV852028 MFQ852025:MFR852028 MPM852025:MPN852028 MZI852025:MZJ852028 NJE852025:NJF852028 NTA852025:NTB852028 OCW852025:OCX852028 OMS852025:OMT852028 OWO852025:OWP852028 PGK852025:PGL852028 PQG852025:PQH852028 QAC852025:QAD852028 QJY852025:QJZ852028 QTU852025:QTV852028 RDQ852025:RDR852028 RNM852025:RNN852028 RXI852025:RXJ852028 SHE852025:SHF852028 SRA852025:SRB852028 TAW852025:TAX852028 TKS852025:TKT852028 TUO852025:TUP852028 UEK852025:UEL852028 UOG852025:UOH852028 UYC852025:UYD852028 VHY852025:VHZ852028 VRU852025:VRV852028 WBQ852025:WBR852028 WLM852025:WLN852028 WVI852025:WVJ852028 A917561:B917564 IW917561:IX917564 SS917561:ST917564 ACO917561:ACP917564 AMK917561:AML917564 AWG917561:AWH917564 BGC917561:BGD917564 BPY917561:BPZ917564 BZU917561:BZV917564 CJQ917561:CJR917564 CTM917561:CTN917564 DDI917561:DDJ917564 DNE917561:DNF917564 DXA917561:DXB917564 EGW917561:EGX917564 EQS917561:EQT917564 FAO917561:FAP917564 FKK917561:FKL917564 FUG917561:FUH917564 GEC917561:GED917564 GNY917561:GNZ917564 GXU917561:GXV917564 HHQ917561:HHR917564 HRM917561:HRN917564 IBI917561:IBJ917564 ILE917561:ILF917564 IVA917561:IVB917564 JEW917561:JEX917564 JOS917561:JOT917564 JYO917561:JYP917564 KIK917561:KIL917564 KSG917561:KSH917564 LCC917561:LCD917564 LLY917561:LLZ917564 LVU917561:LVV917564 MFQ917561:MFR917564 MPM917561:MPN917564 MZI917561:MZJ917564 NJE917561:NJF917564 NTA917561:NTB917564 OCW917561:OCX917564 OMS917561:OMT917564 OWO917561:OWP917564 PGK917561:PGL917564 PQG917561:PQH917564 QAC917561:QAD917564 QJY917561:QJZ917564 QTU917561:QTV917564 RDQ917561:RDR917564 RNM917561:RNN917564 RXI917561:RXJ917564 SHE917561:SHF917564 SRA917561:SRB917564 TAW917561:TAX917564 TKS917561:TKT917564 TUO917561:TUP917564 UEK917561:UEL917564 UOG917561:UOH917564 UYC917561:UYD917564 VHY917561:VHZ917564 VRU917561:VRV917564 WBQ917561:WBR917564 WLM917561:WLN917564 WVI917561:WVJ917564 A983097:B983100 IW983097:IX983100 SS983097:ST983100 ACO983097:ACP983100 AMK983097:AML983100 AWG983097:AWH983100 BGC983097:BGD983100 BPY983097:BPZ983100 BZU983097:BZV983100 CJQ983097:CJR983100 CTM983097:CTN983100 DDI983097:DDJ983100 DNE983097:DNF983100 DXA983097:DXB983100 EGW983097:EGX983100 EQS983097:EQT983100 FAO983097:FAP983100 FKK983097:FKL983100 FUG983097:FUH983100 GEC983097:GED983100 GNY983097:GNZ983100 GXU983097:GXV983100 HHQ983097:HHR983100 HRM983097:HRN983100 IBI983097:IBJ983100 ILE983097:ILF983100 IVA983097:IVB983100 JEW983097:JEX983100 JOS983097:JOT983100 JYO983097:JYP983100 KIK983097:KIL983100 KSG983097:KSH983100 LCC983097:LCD983100 LLY983097:LLZ983100 LVU983097:LVV983100 MFQ983097:MFR983100 MPM983097:MPN983100 MZI983097:MZJ983100 NJE983097:NJF983100 NTA983097:NTB983100 OCW983097:OCX983100 OMS983097:OMT983100 OWO983097:OWP983100 PGK983097:PGL983100 PQG983097:PQH983100 QAC983097:QAD983100 QJY983097:QJZ983100 QTU983097:QTV983100 RDQ983097:RDR983100 RNM983097:RNN983100 RXI983097:RXJ983100 SHE983097:SHF983100 SRA983097:SRB983100 TAW983097:TAX983100 TKS983097:TKT983100 TUO983097:TUP983100 UEK983097:UEL983100 UOG983097:UOH983100 UYC983097:UYD983100 VHY983097:VHZ983100 VRU983097:VRV983100 WBQ983097:WBR983100 WLM983097:WLN983100 WVI983097:WVJ983100 RDZ983074:RDZ983084 IW8:IW12 SS8:SS12 ACO8:ACO12 AMK8:AMK12 AWG8:AWG12 BGC8:BGC12 BPY8:BPY12 BZU8:BZU12 CJQ8:CJQ12 CTM8:CTM12 DDI8:DDI12 DNE8:DNE12 DXA8:DXA12 EGW8:EGW12 EQS8:EQS12 FAO8:FAO12 FKK8:FKK12 FUG8:FUG12 GEC8:GEC12 GNY8:GNY12 GXU8:GXU12 HHQ8:HHQ12 HRM8:HRM12 IBI8:IBI12 ILE8:ILE12 IVA8:IVA12 JEW8:JEW12 JOS8:JOS12 JYO8:JYO12 KIK8:KIK12 KSG8:KSG12 LCC8:LCC12 LLY8:LLY12 LVU8:LVU12 MFQ8:MFQ12 MPM8:MPM12 MZI8:MZI12 NJE8:NJE12 NTA8:NTA12 OCW8:OCW12 OMS8:OMS12 OWO8:OWO12 PGK8:PGK12 PQG8:PQG12 QAC8:QAC12 QJY8:QJY12 QTU8:QTU12 RDQ8:RDQ12 RNM8:RNM12 RXI8:RXI12 SHE8:SHE12 SRA8:SRA12 TAW8:TAW12 TKS8:TKS12 TUO8:TUO12 UEK8:UEK12 UOG8:UOG12 UYC8:UYC12 VHY8:VHY12 VRU8:VRU12 WBQ8:WBQ12 WLM8:WLM12 WVI8:WVI12 A65544:A65548 IW65544:IW65548 SS65544:SS65548 ACO65544:ACO65548 AMK65544:AMK65548 AWG65544:AWG65548 BGC65544:BGC65548 BPY65544:BPY65548 BZU65544:BZU65548 CJQ65544:CJQ65548 CTM65544:CTM65548 DDI65544:DDI65548 DNE65544:DNE65548 DXA65544:DXA65548 EGW65544:EGW65548 EQS65544:EQS65548 FAO65544:FAO65548 FKK65544:FKK65548 FUG65544:FUG65548 GEC65544:GEC65548 GNY65544:GNY65548 GXU65544:GXU65548 HHQ65544:HHQ65548 HRM65544:HRM65548 IBI65544:IBI65548 ILE65544:ILE65548 IVA65544:IVA65548 JEW65544:JEW65548 JOS65544:JOS65548 JYO65544:JYO65548 KIK65544:KIK65548 KSG65544:KSG65548 LCC65544:LCC65548 LLY65544:LLY65548 LVU65544:LVU65548 MFQ65544:MFQ65548 MPM65544:MPM65548 MZI65544:MZI65548 NJE65544:NJE65548 NTA65544:NTA65548 OCW65544:OCW65548 OMS65544:OMS65548 OWO65544:OWO65548 PGK65544:PGK65548 PQG65544:PQG65548 QAC65544:QAC65548 QJY65544:QJY65548 QTU65544:QTU65548 RDQ65544:RDQ65548 RNM65544:RNM65548 RXI65544:RXI65548 SHE65544:SHE65548 SRA65544:SRA65548 TAW65544:TAW65548 TKS65544:TKS65548 TUO65544:TUO65548 UEK65544:UEK65548 UOG65544:UOG65548 UYC65544:UYC65548 VHY65544:VHY65548 VRU65544:VRU65548 WBQ65544:WBQ65548 WLM65544:WLM65548 WVI65544:WVI65548 A131080:A131084 IW131080:IW131084 SS131080:SS131084 ACO131080:ACO131084 AMK131080:AMK131084 AWG131080:AWG131084 BGC131080:BGC131084 BPY131080:BPY131084 BZU131080:BZU131084 CJQ131080:CJQ131084 CTM131080:CTM131084 DDI131080:DDI131084 DNE131080:DNE131084 DXA131080:DXA131084 EGW131080:EGW131084 EQS131080:EQS131084 FAO131080:FAO131084 FKK131080:FKK131084 FUG131080:FUG131084 GEC131080:GEC131084 GNY131080:GNY131084 GXU131080:GXU131084 HHQ131080:HHQ131084 HRM131080:HRM131084 IBI131080:IBI131084 ILE131080:ILE131084 IVA131080:IVA131084 JEW131080:JEW131084 JOS131080:JOS131084 JYO131080:JYO131084 KIK131080:KIK131084 KSG131080:KSG131084 LCC131080:LCC131084 LLY131080:LLY131084 LVU131080:LVU131084 MFQ131080:MFQ131084 MPM131080:MPM131084 MZI131080:MZI131084 NJE131080:NJE131084 NTA131080:NTA131084 OCW131080:OCW131084 OMS131080:OMS131084 OWO131080:OWO131084 PGK131080:PGK131084 PQG131080:PQG131084 QAC131080:QAC131084 QJY131080:QJY131084 QTU131080:QTU131084 RDQ131080:RDQ131084 RNM131080:RNM131084 RXI131080:RXI131084 SHE131080:SHE131084 SRA131080:SRA131084 TAW131080:TAW131084 TKS131080:TKS131084 TUO131080:TUO131084 UEK131080:UEK131084 UOG131080:UOG131084 UYC131080:UYC131084 VHY131080:VHY131084 VRU131080:VRU131084 WBQ131080:WBQ131084 WLM131080:WLM131084 WVI131080:WVI131084 A196616:A196620 IW196616:IW196620 SS196616:SS196620 ACO196616:ACO196620 AMK196616:AMK196620 AWG196616:AWG196620 BGC196616:BGC196620 BPY196616:BPY196620 BZU196616:BZU196620 CJQ196616:CJQ196620 CTM196616:CTM196620 DDI196616:DDI196620 DNE196616:DNE196620 DXA196616:DXA196620 EGW196616:EGW196620 EQS196616:EQS196620 FAO196616:FAO196620 FKK196616:FKK196620 FUG196616:FUG196620 GEC196616:GEC196620 GNY196616:GNY196620 GXU196616:GXU196620 HHQ196616:HHQ196620 HRM196616:HRM196620 IBI196616:IBI196620 ILE196616:ILE196620 IVA196616:IVA196620 JEW196616:JEW196620 JOS196616:JOS196620 JYO196616:JYO196620 KIK196616:KIK196620 KSG196616:KSG196620 LCC196616:LCC196620 LLY196616:LLY196620 LVU196616:LVU196620 MFQ196616:MFQ196620 MPM196616:MPM196620 MZI196616:MZI196620 NJE196616:NJE196620 NTA196616:NTA196620 OCW196616:OCW196620 OMS196616:OMS196620 OWO196616:OWO196620 PGK196616:PGK196620 PQG196616:PQG196620 QAC196616:QAC196620 QJY196616:QJY196620 QTU196616:QTU196620 RDQ196616:RDQ196620 RNM196616:RNM196620 RXI196616:RXI196620 SHE196616:SHE196620 SRA196616:SRA196620 TAW196616:TAW196620 TKS196616:TKS196620 TUO196616:TUO196620 UEK196616:UEK196620 UOG196616:UOG196620 UYC196616:UYC196620 VHY196616:VHY196620 VRU196616:VRU196620 WBQ196616:WBQ196620 WLM196616:WLM196620 WVI196616:WVI196620 A262152:A262156 IW262152:IW262156 SS262152:SS262156 ACO262152:ACO262156 AMK262152:AMK262156 AWG262152:AWG262156 BGC262152:BGC262156 BPY262152:BPY262156 BZU262152:BZU262156 CJQ262152:CJQ262156 CTM262152:CTM262156 DDI262152:DDI262156 DNE262152:DNE262156 DXA262152:DXA262156 EGW262152:EGW262156 EQS262152:EQS262156 FAO262152:FAO262156 FKK262152:FKK262156 FUG262152:FUG262156 GEC262152:GEC262156 GNY262152:GNY262156 GXU262152:GXU262156 HHQ262152:HHQ262156 HRM262152:HRM262156 IBI262152:IBI262156 ILE262152:ILE262156 IVA262152:IVA262156 JEW262152:JEW262156 JOS262152:JOS262156 JYO262152:JYO262156 KIK262152:KIK262156 KSG262152:KSG262156 LCC262152:LCC262156 LLY262152:LLY262156 LVU262152:LVU262156 MFQ262152:MFQ262156 MPM262152:MPM262156 MZI262152:MZI262156 NJE262152:NJE262156 NTA262152:NTA262156 OCW262152:OCW262156 OMS262152:OMS262156 OWO262152:OWO262156 PGK262152:PGK262156 PQG262152:PQG262156 QAC262152:QAC262156 QJY262152:QJY262156 QTU262152:QTU262156 RDQ262152:RDQ262156 RNM262152:RNM262156 RXI262152:RXI262156 SHE262152:SHE262156 SRA262152:SRA262156 TAW262152:TAW262156 TKS262152:TKS262156 TUO262152:TUO262156 UEK262152:UEK262156 UOG262152:UOG262156 UYC262152:UYC262156 VHY262152:VHY262156 VRU262152:VRU262156 WBQ262152:WBQ262156 WLM262152:WLM262156 WVI262152:WVI262156 A327688:A327692 IW327688:IW327692 SS327688:SS327692 ACO327688:ACO327692 AMK327688:AMK327692 AWG327688:AWG327692 BGC327688:BGC327692 BPY327688:BPY327692 BZU327688:BZU327692 CJQ327688:CJQ327692 CTM327688:CTM327692 DDI327688:DDI327692 DNE327688:DNE327692 DXA327688:DXA327692 EGW327688:EGW327692 EQS327688:EQS327692 FAO327688:FAO327692 FKK327688:FKK327692 FUG327688:FUG327692 GEC327688:GEC327692 GNY327688:GNY327692 GXU327688:GXU327692 HHQ327688:HHQ327692 HRM327688:HRM327692 IBI327688:IBI327692 ILE327688:ILE327692 IVA327688:IVA327692 JEW327688:JEW327692 JOS327688:JOS327692 JYO327688:JYO327692 KIK327688:KIK327692 KSG327688:KSG327692 LCC327688:LCC327692 LLY327688:LLY327692 LVU327688:LVU327692 MFQ327688:MFQ327692 MPM327688:MPM327692 MZI327688:MZI327692 NJE327688:NJE327692 NTA327688:NTA327692 OCW327688:OCW327692 OMS327688:OMS327692 OWO327688:OWO327692 PGK327688:PGK327692 PQG327688:PQG327692 QAC327688:QAC327692 QJY327688:QJY327692 QTU327688:QTU327692 RDQ327688:RDQ327692 RNM327688:RNM327692 RXI327688:RXI327692 SHE327688:SHE327692 SRA327688:SRA327692 TAW327688:TAW327692 TKS327688:TKS327692 TUO327688:TUO327692 UEK327688:UEK327692 UOG327688:UOG327692 UYC327688:UYC327692 VHY327688:VHY327692 VRU327688:VRU327692 WBQ327688:WBQ327692 WLM327688:WLM327692 WVI327688:WVI327692 A393224:A393228 IW393224:IW393228 SS393224:SS393228 ACO393224:ACO393228 AMK393224:AMK393228 AWG393224:AWG393228 BGC393224:BGC393228 BPY393224:BPY393228 BZU393224:BZU393228 CJQ393224:CJQ393228 CTM393224:CTM393228 DDI393224:DDI393228 DNE393224:DNE393228 DXA393224:DXA393228 EGW393224:EGW393228 EQS393224:EQS393228 FAO393224:FAO393228 FKK393224:FKK393228 FUG393224:FUG393228 GEC393224:GEC393228 GNY393224:GNY393228 GXU393224:GXU393228 HHQ393224:HHQ393228 HRM393224:HRM393228 IBI393224:IBI393228 ILE393224:ILE393228 IVA393224:IVA393228 JEW393224:JEW393228 JOS393224:JOS393228 JYO393224:JYO393228 KIK393224:KIK393228 KSG393224:KSG393228 LCC393224:LCC393228 LLY393224:LLY393228 LVU393224:LVU393228 MFQ393224:MFQ393228 MPM393224:MPM393228 MZI393224:MZI393228 NJE393224:NJE393228 NTA393224:NTA393228 OCW393224:OCW393228 OMS393224:OMS393228 OWO393224:OWO393228 PGK393224:PGK393228 PQG393224:PQG393228 QAC393224:QAC393228 QJY393224:QJY393228 QTU393224:QTU393228 RDQ393224:RDQ393228 RNM393224:RNM393228 RXI393224:RXI393228 SHE393224:SHE393228 SRA393224:SRA393228 TAW393224:TAW393228 TKS393224:TKS393228 TUO393224:TUO393228 UEK393224:UEK393228 UOG393224:UOG393228 UYC393224:UYC393228 VHY393224:VHY393228 VRU393224:VRU393228 WBQ393224:WBQ393228 WLM393224:WLM393228 WVI393224:WVI393228 A458760:A458764 IW458760:IW458764 SS458760:SS458764 ACO458760:ACO458764 AMK458760:AMK458764 AWG458760:AWG458764 BGC458760:BGC458764 BPY458760:BPY458764 BZU458760:BZU458764 CJQ458760:CJQ458764 CTM458760:CTM458764 DDI458760:DDI458764 DNE458760:DNE458764 DXA458760:DXA458764 EGW458760:EGW458764 EQS458760:EQS458764 FAO458760:FAO458764 FKK458760:FKK458764 FUG458760:FUG458764 GEC458760:GEC458764 GNY458760:GNY458764 GXU458760:GXU458764 HHQ458760:HHQ458764 HRM458760:HRM458764 IBI458760:IBI458764 ILE458760:ILE458764 IVA458760:IVA458764 JEW458760:JEW458764 JOS458760:JOS458764 JYO458760:JYO458764 KIK458760:KIK458764 KSG458760:KSG458764 LCC458760:LCC458764 LLY458760:LLY458764 LVU458760:LVU458764 MFQ458760:MFQ458764 MPM458760:MPM458764 MZI458760:MZI458764 NJE458760:NJE458764 NTA458760:NTA458764 OCW458760:OCW458764 OMS458760:OMS458764 OWO458760:OWO458764 PGK458760:PGK458764 PQG458760:PQG458764 QAC458760:QAC458764 QJY458760:QJY458764 QTU458760:QTU458764 RDQ458760:RDQ458764 RNM458760:RNM458764 RXI458760:RXI458764 SHE458760:SHE458764 SRA458760:SRA458764 TAW458760:TAW458764 TKS458760:TKS458764 TUO458760:TUO458764 UEK458760:UEK458764 UOG458760:UOG458764 UYC458760:UYC458764 VHY458760:VHY458764 VRU458760:VRU458764 WBQ458760:WBQ458764 WLM458760:WLM458764 WVI458760:WVI458764 A524296:A524300 IW524296:IW524300 SS524296:SS524300 ACO524296:ACO524300 AMK524296:AMK524300 AWG524296:AWG524300 BGC524296:BGC524300 BPY524296:BPY524300 BZU524296:BZU524300 CJQ524296:CJQ524300 CTM524296:CTM524300 DDI524296:DDI524300 DNE524296:DNE524300 DXA524296:DXA524300 EGW524296:EGW524300 EQS524296:EQS524300 FAO524296:FAO524300 FKK524296:FKK524300 FUG524296:FUG524300 GEC524296:GEC524300 GNY524296:GNY524300 GXU524296:GXU524300 HHQ524296:HHQ524300 HRM524296:HRM524300 IBI524296:IBI524300 ILE524296:ILE524300 IVA524296:IVA524300 JEW524296:JEW524300 JOS524296:JOS524300 JYO524296:JYO524300 KIK524296:KIK524300 KSG524296:KSG524300 LCC524296:LCC524300 LLY524296:LLY524300 LVU524296:LVU524300 MFQ524296:MFQ524300 MPM524296:MPM524300 MZI524296:MZI524300 NJE524296:NJE524300 NTA524296:NTA524300 OCW524296:OCW524300 OMS524296:OMS524300 OWO524296:OWO524300 PGK524296:PGK524300 PQG524296:PQG524300 QAC524296:QAC524300 QJY524296:QJY524300 QTU524296:QTU524300 RDQ524296:RDQ524300 RNM524296:RNM524300 RXI524296:RXI524300 SHE524296:SHE524300 SRA524296:SRA524300 TAW524296:TAW524300 TKS524296:TKS524300 TUO524296:TUO524300 UEK524296:UEK524300 UOG524296:UOG524300 UYC524296:UYC524300 VHY524296:VHY524300 VRU524296:VRU524300 WBQ524296:WBQ524300 WLM524296:WLM524300 WVI524296:WVI524300 A589832:A589836 IW589832:IW589836 SS589832:SS589836 ACO589832:ACO589836 AMK589832:AMK589836 AWG589832:AWG589836 BGC589832:BGC589836 BPY589832:BPY589836 BZU589832:BZU589836 CJQ589832:CJQ589836 CTM589832:CTM589836 DDI589832:DDI589836 DNE589832:DNE589836 DXA589832:DXA589836 EGW589832:EGW589836 EQS589832:EQS589836 FAO589832:FAO589836 FKK589832:FKK589836 FUG589832:FUG589836 GEC589832:GEC589836 GNY589832:GNY589836 GXU589832:GXU589836 HHQ589832:HHQ589836 HRM589832:HRM589836 IBI589832:IBI589836 ILE589832:ILE589836 IVA589832:IVA589836 JEW589832:JEW589836 JOS589832:JOS589836 JYO589832:JYO589836 KIK589832:KIK589836 KSG589832:KSG589836 LCC589832:LCC589836 LLY589832:LLY589836 LVU589832:LVU589836 MFQ589832:MFQ589836 MPM589832:MPM589836 MZI589832:MZI589836 NJE589832:NJE589836 NTA589832:NTA589836 OCW589832:OCW589836 OMS589832:OMS589836 OWO589832:OWO589836 PGK589832:PGK589836 PQG589832:PQG589836 QAC589832:QAC589836 QJY589832:QJY589836 QTU589832:QTU589836 RDQ589832:RDQ589836 RNM589832:RNM589836 RXI589832:RXI589836 SHE589832:SHE589836 SRA589832:SRA589836 TAW589832:TAW589836 TKS589832:TKS589836 TUO589832:TUO589836 UEK589832:UEK589836 UOG589832:UOG589836 UYC589832:UYC589836 VHY589832:VHY589836 VRU589832:VRU589836 WBQ589832:WBQ589836 WLM589832:WLM589836 WVI589832:WVI589836 A655368:A655372 IW655368:IW655372 SS655368:SS655372 ACO655368:ACO655372 AMK655368:AMK655372 AWG655368:AWG655372 BGC655368:BGC655372 BPY655368:BPY655372 BZU655368:BZU655372 CJQ655368:CJQ655372 CTM655368:CTM655372 DDI655368:DDI655372 DNE655368:DNE655372 DXA655368:DXA655372 EGW655368:EGW655372 EQS655368:EQS655372 FAO655368:FAO655372 FKK655368:FKK655372 FUG655368:FUG655372 GEC655368:GEC655372 GNY655368:GNY655372 GXU655368:GXU655372 HHQ655368:HHQ655372 HRM655368:HRM655372 IBI655368:IBI655372 ILE655368:ILE655372 IVA655368:IVA655372 JEW655368:JEW655372 JOS655368:JOS655372 JYO655368:JYO655372 KIK655368:KIK655372 KSG655368:KSG655372 LCC655368:LCC655372 LLY655368:LLY655372 LVU655368:LVU655372 MFQ655368:MFQ655372 MPM655368:MPM655372 MZI655368:MZI655372 NJE655368:NJE655372 NTA655368:NTA655372 OCW655368:OCW655372 OMS655368:OMS655372 OWO655368:OWO655372 PGK655368:PGK655372 PQG655368:PQG655372 QAC655368:QAC655372 QJY655368:QJY655372 QTU655368:QTU655372 RDQ655368:RDQ655372 RNM655368:RNM655372 RXI655368:RXI655372 SHE655368:SHE655372 SRA655368:SRA655372 TAW655368:TAW655372 TKS655368:TKS655372 TUO655368:TUO655372 UEK655368:UEK655372 UOG655368:UOG655372 UYC655368:UYC655372 VHY655368:VHY655372 VRU655368:VRU655372 WBQ655368:WBQ655372 WLM655368:WLM655372 WVI655368:WVI655372 A720904:A720908 IW720904:IW720908 SS720904:SS720908 ACO720904:ACO720908 AMK720904:AMK720908 AWG720904:AWG720908 BGC720904:BGC720908 BPY720904:BPY720908 BZU720904:BZU720908 CJQ720904:CJQ720908 CTM720904:CTM720908 DDI720904:DDI720908 DNE720904:DNE720908 DXA720904:DXA720908 EGW720904:EGW720908 EQS720904:EQS720908 FAO720904:FAO720908 FKK720904:FKK720908 FUG720904:FUG720908 GEC720904:GEC720908 GNY720904:GNY720908 GXU720904:GXU720908 HHQ720904:HHQ720908 HRM720904:HRM720908 IBI720904:IBI720908 ILE720904:ILE720908 IVA720904:IVA720908 JEW720904:JEW720908 JOS720904:JOS720908 JYO720904:JYO720908 KIK720904:KIK720908 KSG720904:KSG720908 LCC720904:LCC720908 LLY720904:LLY720908 LVU720904:LVU720908 MFQ720904:MFQ720908 MPM720904:MPM720908 MZI720904:MZI720908 NJE720904:NJE720908 NTA720904:NTA720908 OCW720904:OCW720908 OMS720904:OMS720908 OWO720904:OWO720908 PGK720904:PGK720908 PQG720904:PQG720908 QAC720904:QAC720908 QJY720904:QJY720908 QTU720904:QTU720908 RDQ720904:RDQ720908 RNM720904:RNM720908 RXI720904:RXI720908 SHE720904:SHE720908 SRA720904:SRA720908 TAW720904:TAW720908 TKS720904:TKS720908 TUO720904:TUO720908 UEK720904:UEK720908 UOG720904:UOG720908 UYC720904:UYC720908 VHY720904:VHY720908 VRU720904:VRU720908 WBQ720904:WBQ720908 WLM720904:WLM720908 WVI720904:WVI720908 A786440:A786444 IW786440:IW786444 SS786440:SS786444 ACO786440:ACO786444 AMK786440:AMK786444 AWG786440:AWG786444 BGC786440:BGC786444 BPY786440:BPY786444 BZU786440:BZU786444 CJQ786440:CJQ786444 CTM786440:CTM786444 DDI786440:DDI786444 DNE786440:DNE786444 DXA786440:DXA786444 EGW786440:EGW786444 EQS786440:EQS786444 FAO786440:FAO786444 FKK786440:FKK786444 FUG786440:FUG786444 GEC786440:GEC786444 GNY786440:GNY786444 GXU786440:GXU786444 HHQ786440:HHQ786444 HRM786440:HRM786444 IBI786440:IBI786444 ILE786440:ILE786444 IVA786440:IVA786444 JEW786440:JEW786444 JOS786440:JOS786444 JYO786440:JYO786444 KIK786440:KIK786444 KSG786440:KSG786444 LCC786440:LCC786444 LLY786440:LLY786444 LVU786440:LVU786444 MFQ786440:MFQ786444 MPM786440:MPM786444 MZI786440:MZI786444 NJE786440:NJE786444 NTA786440:NTA786444 OCW786440:OCW786444 OMS786440:OMS786444 OWO786440:OWO786444 PGK786440:PGK786444 PQG786440:PQG786444 QAC786440:QAC786444 QJY786440:QJY786444 QTU786440:QTU786444 RDQ786440:RDQ786444 RNM786440:RNM786444 RXI786440:RXI786444 SHE786440:SHE786444 SRA786440:SRA786444 TAW786440:TAW786444 TKS786440:TKS786444 TUO786440:TUO786444 UEK786440:UEK786444 UOG786440:UOG786444 UYC786440:UYC786444 VHY786440:VHY786444 VRU786440:VRU786444 WBQ786440:WBQ786444 WLM786440:WLM786444 WVI786440:WVI786444 A851976:A851980 IW851976:IW851980 SS851976:SS851980 ACO851976:ACO851980 AMK851976:AMK851980 AWG851976:AWG851980 BGC851976:BGC851980 BPY851976:BPY851980 BZU851976:BZU851980 CJQ851976:CJQ851980 CTM851976:CTM851980 DDI851976:DDI851980 DNE851976:DNE851980 DXA851976:DXA851980 EGW851976:EGW851980 EQS851976:EQS851980 FAO851976:FAO851980 FKK851976:FKK851980 FUG851976:FUG851980 GEC851976:GEC851980 GNY851976:GNY851980 GXU851976:GXU851980 HHQ851976:HHQ851980 HRM851976:HRM851980 IBI851976:IBI851980 ILE851976:ILE851980 IVA851976:IVA851980 JEW851976:JEW851980 JOS851976:JOS851980 JYO851976:JYO851980 KIK851976:KIK851980 KSG851976:KSG851980 LCC851976:LCC851980 LLY851976:LLY851980 LVU851976:LVU851980 MFQ851976:MFQ851980 MPM851976:MPM851980 MZI851976:MZI851980 NJE851976:NJE851980 NTA851976:NTA851980 OCW851976:OCW851980 OMS851976:OMS851980 OWO851976:OWO851980 PGK851976:PGK851980 PQG851976:PQG851980 QAC851976:QAC851980 QJY851976:QJY851980 QTU851976:QTU851980 RDQ851976:RDQ851980 RNM851976:RNM851980 RXI851976:RXI851980 SHE851976:SHE851980 SRA851976:SRA851980 TAW851976:TAW851980 TKS851976:TKS851980 TUO851976:TUO851980 UEK851976:UEK851980 UOG851976:UOG851980 UYC851976:UYC851980 VHY851976:VHY851980 VRU851976:VRU851980 WBQ851976:WBQ851980 WLM851976:WLM851980 WVI851976:WVI851980 A917512:A917516 IW917512:IW917516 SS917512:SS917516 ACO917512:ACO917516 AMK917512:AMK917516 AWG917512:AWG917516 BGC917512:BGC917516 BPY917512:BPY917516 BZU917512:BZU917516 CJQ917512:CJQ917516 CTM917512:CTM917516 DDI917512:DDI917516 DNE917512:DNE917516 DXA917512:DXA917516 EGW917512:EGW917516 EQS917512:EQS917516 FAO917512:FAO917516 FKK917512:FKK917516 FUG917512:FUG917516 GEC917512:GEC917516 GNY917512:GNY917516 GXU917512:GXU917516 HHQ917512:HHQ917516 HRM917512:HRM917516 IBI917512:IBI917516 ILE917512:ILE917516 IVA917512:IVA917516 JEW917512:JEW917516 JOS917512:JOS917516 JYO917512:JYO917516 KIK917512:KIK917516 KSG917512:KSG917516 LCC917512:LCC917516 LLY917512:LLY917516 LVU917512:LVU917516 MFQ917512:MFQ917516 MPM917512:MPM917516 MZI917512:MZI917516 NJE917512:NJE917516 NTA917512:NTA917516 OCW917512:OCW917516 OMS917512:OMS917516 OWO917512:OWO917516 PGK917512:PGK917516 PQG917512:PQG917516 QAC917512:QAC917516 QJY917512:QJY917516 QTU917512:QTU917516 RDQ917512:RDQ917516 RNM917512:RNM917516 RXI917512:RXI917516 SHE917512:SHE917516 SRA917512:SRA917516 TAW917512:TAW917516 TKS917512:TKS917516 TUO917512:TUO917516 UEK917512:UEK917516 UOG917512:UOG917516 UYC917512:UYC917516 VHY917512:VHY917516 VRU917512:VRU917516 WBQ917512:WBQ917516 WLM917512:WLM917516 WVI917512:WVI917516 A983048:A983052 IW983048:IW983052 SS983048:SS983052 ACO983048:ACO983052 AMK983048:AMK983052 AWG983048:AWG983052 BGC983048:BGC983052 BPY983048:BPY983052 BZU983048:BZU983052 CJQ983048:CJQ983052 CTM983048:CTM983052 DDI983048:DDI983052 DNE983048:DNE983052 DXA983048:DXA983052 EGW983048:EGW983052 EQS983048:EQS983052 FAO983048:FAO983052 FKK983048:FKK983052 FUG983048:FUG983052 GEC983048:GEC983052 GNY983048:GNY983052 GXU983048:GXU983052 HHQ983048:HHQ983052 HRM983048:HRM983052 IBI983048:IBI983052 ILE983048:ILE983052 IVA983048:IVA983052 JEW983048:JEW983052 JOS983048:JOS983052 JYO983048:JYO983052 KIK983048:KIK983052 KSG983048:KSG983052 LCC983048:LCC983052 LLY983048:LLY983052 LVU983048:LVU983052 MFQ983048:MFQ983052 MPM983048:MPM983052 MZI983048:MZI983052 NJE983048:NJE983052 NTA983048:NTA983052 OCW983048:OCW983052 OMS983048:OMS983052 OWO983048:OWO983052 PGK983048:PGK983052 PQG983048:PQG983052 QAC983048:QAC983052 QJY983048:QJY983052 QTU983048:QTU983052 RDQ983048:RDQ983052 RNM983048:RNM983052 RXI983048:RXI983052 SHE983048:SHE983052 SRA983048:SRA983052 TAW983048:TAW983052 TKS983048:TKS983052 TUO983048:TUO983052 UEK983048:UEK983052 UOG983048:UOG983052 UYC983048:UYC983052 VHY983048:VHY983052 VRU983048:VRU983052 WBQ983048:WBQ983052 WLM983048:WLM983052 WVI983048:WVI983052 RNV983074:RNV983084 JC9:JD44 SY9:SZ44 ACU9:ACV44 AMQ9:AMR44 AWM9:AWN44 BGI9:BGJ44 BQE9:BQF44 CAA9:CAB44 CJW9:CJX44 CTS9:CTT44 DDO9:DDP44 DNK9:DNL44 DXG9:DXH44 EHC9:EHD44 EQY9:EQZ44 FAU9:FAV44 FKQ9:FKR44 FUM9:FUN44 GEI9:GEJ44 GOE9:GOF44 GYA9:GYB44 HHW9:HHX44 HRS9:HRT44 IBO9:IBP44 ILK9:ILL44 IVG9:IVH44 JFC9:JFD44 JOY9:JOZ44 JYU9:JYV44 KIQ9:KIR44 KSM9:KSN44 LCI9:LCJ44 LME9:LMF44 LWA9:LWB44 MFW9:MFX44 MPS9:MPT44 MZO9:MZP44 NJK9:NJL44 NTG9:NTH44 ODC9:ODD44 OMY9:OMZ44 OWU9:OWV44 PGQ9:PGR44 PQM9:PQN44 QAI9:QAJ44 QKE9:QKF44 QUA9:QUB44 RDW9:RDX44 RNS9:RNT44 RXO9:RXP44 SHK9:SHL44 SRG9:SRH44 TBC9:TBD44 TKY9:TKZ44 TUU9:TUV44 UEQ9:UER44 UOM9:UON44 UYI9:UYJ44 VIE9:VIF44 VSA9:VSB44 WBW9:WBX44 WLS9:WLT44 WVO9:WVP44 G65545:H65580 JC65545:JD65580 SY65545:SZ65580 ACU65545:ACV65580 AMQ65545:AMR65580 AWM65545:AWN65580 BGI65545:BGJ65580 BQE65545:BQF65580 CAA65545:CAB65580 CJW65545:CJX65580 CTS65545:CTT65580 DDO65545:DDP65580 DNK65545:DNL65580 DXG65545:DXH65580 EHC65545:EHD65580 EQY65545:EQZ65580 FAU65545:FAV65580 FKQ65545:FKR65580 FUM65545:FUN65580 GEI65545:GEJ65580 GOE65545:GOF65580 GYA65545:GYB65580 HHW65545:HHX65580 HRS65545:HRT65580 IBO65545:IBP65580 ILK65545:ILL65580 IVG65545:IVH65580 JFC65545:JFD65580 JOY65545:JOZ65580 JYU65545:JYV65580 KIQ65545:KIR65580 KSM65545:KSN65580 LCI65545:LCJ65580 LME65545:LMF65580 LWA65545:LWB65580 MFW65545:MFX65580 MPS65545:MPT65580 MZO65545:MZP65580 NJK65545:NJL65580 NTG65545:NTH65580 ODC65545:ODD65580 OMY65545:OMZ65580 OWU65545:OWV65580 PGQ65545:PGR65580 PQM65545:PQN65580 QAI65545:QAJ65580 QKE65545:QKF65580 QUA65545:QUB65580 RDW65545:RDX65580 RNS65545:RNT65580 RXO65545:RXP65580 SHK65545:SHL65580 SRG65545:SRH65580 TBC65545:TBD65580 TKY65545:TKZ65580 TUU65545:TUV65580 UEQ65545:UER65580 UOM65545:UON65580 UYI65545:UYJ65580 VIE65545:VIF65580 VSA65545:VSB65580 WBW65545:WBX65580 WLS65545:WLT65580 WVO65545:WVP65580 G131081:H131116 JC131081:JD131116 SY131081:SZ131116 ACU131081:ACV131116 AMQ131081:AMR131116 AWM131081:AWN131116 BGI131081:BGJ131116 BQE131081:BQF131116 CAA131081:CAB131116 CJW131081:CJX131116 CTS131081:CTT131116 DDO131081:DDP131116 DNK131081:DNL131116 DXG131081:DXH131116 EHC131081:EHD131116 EQY131081:EQZ131116 FAU131081:FAV131116 FKQ131081:FKR131116 FUM131081:FUN131116 GEI131081:GEJ131116 GOE131081:GOF131116 GYA131081:GYB131116 HHW131081:HHX131116 HRS131081:HRT131116 IBO131081:IBP131116 ILK131081:ILL131116 IVG131081:IVH131116 JFC131081:JFD131116 JOY131081:JOZ131116 JYU131081:JYV131116 KIQ131081:KIR131116 KSM131081:KSN131116 LCI131081:LCJ131116 LME131081:LMF131116 LWA131081:LWB131116 MFW131081:MFX131116 MPS131081:MPT131116 MZO131081:MZP131116 NJK131081:NJL131116 NTG131081:NTH131116 ODC131081:ODD131116 OMY131081:OMZ131116 OWU131081:OWV131116 PGQ131081:PGR131116 PQM131081:PQN131116 QAI131081:QAJ131116 QKE131081:QKF131116 QUA131081:QUB131116 RDW131081:RDX131116 RNS131081:RNT131116 RXO131081:RXP131116 SHK131081:SHL131116 SRG131081:SRH131116 TBC131081:TBD131116 TKY131081:TKZ131116 TUU131081:TUV131116 UEQ131081:UER131116 UOM131081:UON131116 UYI131081:UYJ131116 VIE131081:VIF131116 VSA131081:VSB131116 WBW131081:WBX131116 WLS131081:WLT131116 WVO131081:WVP131116 G196617:H196652 JC196617:JD196652 SY196617:SZ196652 ACU196617:ACV196652 AMQ196617:AMR196652 AWM196617:AWN196652 BGI196617:BGJ196652 BQE196617:BQF196652 CAA196617:CAB196652 CJW196617:CJX196652 CTS196617:CTT196652 DDO196617:DDP196652 DNK196617:DNL196652 DXG196617:DXH196652 EHC196617:EHD196652 EQY196617:EQZ196652 FAU196617:FAV196652 FKQ196617:FKR196652 FUM196617:FUN196652 GEI196617:GEJ196652 GOE196617:GOF196652 GYA196617:GYB196652 HHW196617:HHX196652 HRS196617:HRT196652 IBO196617:IBP196652 ILK196617:ILL196652 IVG196617:IVH196652 JFC196617:JFD196652 JOY196617:JOZ196652 JYU196617:JYV196652 KIQ196617:KIR196652 KSM196617:KSN196652 LCI196617:LCJ196652 LME196617:LMF196652 LWA196617:LWB196652 MFW196617:MFX196652 MPS196617:MPT196652 MZO196617:MZP196652 NJK196617:NJL196652 NTG196617:NTH196652 ODC196617:ODD196652 OMY196617:OMZ196652 OWU196617:OWV196652 PGQ196617:PGR196652 PQM196617:PQN196652 QAI196617:QAJ196652 QKE196617:QKF196652 QUA196617:QUB196652 RDW196617:RDX196652 RNS196617:RNT196652 RXO196617:RXP196652 SHK196617:SHL196652 SRG196617:SRH196652 TBC196617:TBD196652 TKY196617:TKZ196652 TUU196617:TUV196652 UEQ196617:UER196652 UOM196617:UON196652 UYI196617:UYJ196652 VIE196617:VIF196652 VSA196617:VSB196652 WBW196617:WBX196652 WLS196617:WLT196652 WVO196617:WVP196652 G262153:H262188 JC262153:JD262188 SY262153:SZ262188 ACU262153:ACV262188 AMQ262153:AMR262188 AWM262153:AWN262188 BGI262153:BGJ262188 BQE262153:BQF262188 CAA262153:CAB262188 CJW262153:CJX262188 CTS262153:CTT262188 DDO262153:DDP262188 DNK262153:DNL262188 DXG262153:DXH262188 EHC262153:EHD262188 EQY262153:EQZ262188 FAU262153:FAV262188 FKQ262153:FKR262188 FUM262153:FUN262188 GEI262153:GEJ262188 GOE262153:GOF262188 GYA262153:GYB262188 HHW262153:HHX262188 HRS262153:HRT262188 IBO262153:IBP262188 ILK262153:ILL262188 IVG262153:IVH262188 JFC262153:JFD262188 JOY262153:JOZ262188 JYU262153:JYV262188 KIQ262153:KIR262188 KSM262153:KSN262188 LCI262153:LCJ262188 LME262153:LMF262188 LWA262153:LWB262188 MFW262153:MFX262188 MPS262153:MPT262188 MZO262153:MZP262188 NJK262153:NJL262188 NTG262153:NTH262188 ODC262153:ODD262188 OMY262153:OMZ262188 OWU262153:OWV262188 PGQ262153:PGR262188 PQM262153:PQN262188 QAI262153:QAJ262188 QKE262153:QKF262188 QUA262153:QUB262188 RDW262153:RDX262188 RNS262153:RNT262188 RXO262153:RXP262188 SHK262153:SHL262188 SRG262153:SRH262188 TBC262153:TBD262188 TKY262153:TKZ262188 TUU262153:TUV262188 UEQ262153:UER262188 UOM262153:UON262188 UYI262153:UYJ262188 VIE262153:VIF262188 VSA262153:VSB262188 WBW262153:WBX262188 WLS262153:WLT262188 WVO262153:WVP262188 G327689:H327724 JC327689:JD327724 SY327689:SZ327724 ACU327689:ACV327724 AMQ327689:AMR327724 AWM327689:AWN327724 BGI327689:BGJ327724 BQE327689:BQF327724 CAA327689:CAB327724 CJW327689:CJX327724 CTS327689:CTT327724 DDO327689:DDP327724 DNK327689:DNL327724 DXG327689:DXH327724 EHC327689:EHD327724 EQY327689:EQZ327724 FAU327689:FAV327724 FKQ327689:FKR327724 FUM327689:FUN327724 GEI327689:GEJ327724 GOE327689:GOF327724 GYA327689:GYB327724 HHW327689:HHX327724 HRS327689:HRT327724 IBO327689:IBP327724 ILK327689:ILL327724 IVG327689:IVH327724 JFC327689:JFD327724 JOY327689:JOZ327724 JYU327689:JYV327724 KIQ327689:KIR327724 KSM327689:KSN327724 LCI327689:LCJ327724 LME327689:LMF327724 LWA327689:LWB327724 MFW327689:MFX327724 MPS327689:MPT327724 MZO327689:MZP327724 NJK327689:NJL327724 NTG327689:NTH327724 ODC327689:ODD327724 OMY327689:OMZ327724 OWU327689:OWV327724 PGQ327689:PGR327724 PQM327689:PQN327724 QAI327689:QAJ327724 QKE327689:QKF327724 QUA327689:QUB327724 RDW327689:RDX327724 RNS327689:RNT327724 RXO327689:RXP327724 SHK327689:SHL327724 SRG327689:SRH327724 TBC327689:TBD327724 TKY327689:TKZ327724 TUU327689:TUV327724 UEQ327689:UER327724 UOM327689:UON327724 UYI327689:UYJ327724 VIE327689:VIF327724 VSA327689:VSB327724 WBW327689:WBX327724 WLS327689:WLT327724 WVO327689:WVP327724 G393225:H393260 JC393225:JD393260 SY393225:SZ393260 ACU393225:ACV393260 AMQ393225:AMR393260 AWM393225:AWN393260 BGI393225:BGJ393260 BQE393225:BQF393260 CAA393225:CAB393260 CJW393225:CJX393260 CTS393225:CTT393260 DDO393225:DDP393260 DNK393225:DNL393260 DXG393225:DXH393260 EHC393225:EHD393260 EQY393225:EQZ393260 FAU393225:FAV393260 FKQ393225:FKR393260 FUM393225:FUN393260 GEI393225:GEJ393260 GOE393225:GOF393260 GYA393225:GYB393260 HHW393225:HHX393260 HRS393225:HRT393260 IBO393225:IBP393260 ILK393225:ILL393260 IVG393225:IVH393260 JFC393225:JFD393260 JOY393225:JOZ393260 JYU393225:JYV393260 KIQ393225:KIR393260 KSM393225:KSN393260 LCI393225:LCJ393260 LME393225:LMF393260 LWA393225:LWB393260 MFW393225:MFX393260 MPS393225:MPT393260 MZO393225:MZP393260 NJK393225:NJL393260 NTG393225:NTH393260 ODC393225:ODD393260 OMY393225:OMZ393260 OWU393225:OWV393260 PGQ393225:PGR393260 PQM393225:PQN393260 QAI393225:QAJ393260 QKE393225:QKF393260 QUA393225:QUB393260 RDW393225:RDX393260 RNS393225:RNT393260 RXO393225:RXP393260 SHK393225:SHL393260 SRG393225:SRH393260 TBC393225:TBD393260 TKY393225:TKZ393260 TUU393225:TUV393260 UEQ393225:UER393260 UOM393225:UON393260 UYI393225:UYJ393260 VIE393225:VIF393260 VSA393225:VSB393260 WBW393225:WBX393260 WLS393225:WLT393260 WVO393225:WVP393260 G458761:H458796 JC458761:JD458796 SY458761:SZ458796 ACU458761:ACV458796 AMQ458761:AMR458796 AWM458761:AWN458796 BGI458761:BGJ458796 BQE458761:BQF458796 CAA458761:CAB458796 CJW458761:CJX458796 CTS458761:CTT458796 DDO458761:DDP458796 DNK458761:DNL458796 DXG458761:DXH458796 EHC458761:EHD458796 EQY458761:EQZ458796 FAU458761:FAV458796 FKQ458761:FKR458796 FUM458761:FUN458796 GEI458761:GEJ458796 GOE458761:GOF458796 GYA458761:GYB458796 HHW458761:HHX458796 HRS458761:HRT458796 IBO458761:IBP458796 ILK458761:ILL458796 IVG458761:IVH458796 JFC458761:JFD458796 JOY458761:JOZ458796 JYU458761:JYV458796 KIQ458761:KIR458796 KSM458761:KSN458796 LCI458761:LCJ458796 LME458761:LMF458796 LWA458761:LWB458796 MFW458761:MFX458796 MPS458761:MPT458796 MZO458761:MZP458796 NJK458761:NJL458796 NTG458761:NTH458796 ODC458761:ODD458796 OMY458761:OMZ458796 OWU458761:OWV458796 PGQ458761:PGR458796 PQM458761:PQN458796 QAI458761:QAJ458796 QKE458761:QKF458796 QUA458761:QUB458796 RDW458761:RDX458796 RNS458761:RNT458796 RXO458761:RXP458796 SHK458761:SHL458796 SRG458761:SRH458796 TBC458761:TBD458796 TKY458761:TKZ458796 TUU458761:TUV458796 UEQ458761:UER458796 UOM458761:UON458796 UYI458761:UYJ458796 VIE458761:VIF458796 VSA458761:VSB458796 WBW458761:WBX458796 WLS458761:WLT458796 WVO458761:WVP458796 G524297:H524332 JC524297:JD524332 SY524297:SZ524332 ACU524297:ACV524332 AMQ524297:AMR524332 AWM524297:AWN524332 BGI524297:BGJ524332 BQE524297:BQF524332 CAA524297:CAB524332 CJW524297:CJX524332 CTS524297:CTT524332 DDO524297:DDP524332 DNK524297:DNL524332 DXG524297:DXH524332 EHC524297:EHD524332 EQY524297:EQZ524332 FAU524297:FAV524332 FKQ524297:FKR524332 FUM524297:FUN524332 GEI524297:GEJ524332 GOE524297:GOF524332 GYA524297:GYB524332 HHW524297:HHX524332 HRS524297:HRT524332 IBO524297:IBP524332 ILK524297:ILL524332 IVG524297:IVH524332 JFC524297:JFD524332 JOY524297:JOZ524332 JYU524297:JYV524332 KIQ524297:KIR524332 KSM524297:KSN524332 LCI524297:LCJ524332 LME524297:LMF524332 LWA524297:LWB524332 MFW524297:MFX524332 MPS524297:MPT524332 MZO524297:MZP524332 NJK524297:NJL524332 NTG524297:NTH524332 ODC524297:ODD524332 OMY524297:OMZ524332 OWU524297:OWV524332 PGQ524297:PGR524332 PQM524297:PQN524332 QAI524297:QAJ524332 QKE524297:QKF524332 QUA524297:QUB524332 RDW524297:RDX524332 RNS524297:RNT524332 RXO524297:RXP524332 SHK524297:SHL524332 SRG524297:SRH524332 TBC524297:TBD524332 TKY524297:TKZ524332 TUU524297:TUV524332 UEQ524297:UER524332 UOM524297:UON524332 UYI524297:UYJ524332 VIE524297:VIF524332 VSA524297:VSB524332 WBW524297:WBX524332 WLS524297:WLT524332 WVO524297:WVP524332 G589833:H589868 JC589833:JD589868 SY589833:SZ589868 ACU589833:ACV589868 AMQ589833:AMR589868 AWM589833:AWN589868 BGI589833:BGJ589868 BQE589833:BQF589868 CAA589833:CAB589868 CJW589833:CJX589868 CTS589833:CTT589868 DDO589833:DDP589868 DNK589833:DNL589868 DXG589833:DXH589868 EHC589833:EHD589868 EQY589833:EQZ589868 FAU589833:FAV589868 FKQ589833:FKR589868 FUM589833:FUN589868 GEI589833:GEJ589868 GOE589833:GOF589868 GYA589833:GYB589868 HHW589833:HHX589868 HRS589833:HRT589868 IBO589833:IBP589868 ILK589833:ILL589868 IVG589833:IVH589868 JFC589833:JFD589868 JOY589833:JOZ589868 JYU589833:JYV589868 KIQ589833:KIR589868 KSM589833:KSN589868 LCI589833:LCJ589868 LME589833:LMF589868 LWA589833:LWB589868 MFW589833:MFX589868 MPS589833:MPT589868 MZO589833:MZP589868 NJK589833:NJL589868 NTG589833:NTH589868 ODC589833:ODD589868 OMY589833:OMZ589868 OWU589833:OWV589868 PGQ589833:PGR589868 PQM589833:PQN589868 QAI589833:QAJ589868 QKE589833:QKF589868 QUA589833:QUB589868 RDW589833:RDX589868 RNS589833:RNT589868 RXO589833:RXP589868 SHK589833:SHL589868 SRG589833:SRH589868 TBC589833:TBD589868 TKY589833:TKZ589868 TUU589833:TUV589868 UEQ589833:UER589868 UOM589833:UON589868 UYI589833:UYJ589868 VIE589833:VIF589868 VSA589833:VSB589868 WBW589833:WBX589868 WLS589833:WLT589868 WVO589833:WVP589868 G655369:H655404 JC655369:JD655404 SY655369:SZ655404 ACU655369:ACV655404 AMQ655369:AMR655404 AWM655369:AWN655404 BGI655369:BGJ655404 BQE655369:BQF655404 CAA655369:CAB655404 CJW655369:CJX655404 CTS655369:CTT655404 DDO655369:DDP655404 DNK655369:DNL655404 DXG655369:DXH655404 EHC655369:EHD655404 EQY655369:EQZ655404 FAU655369:FAV655404 FKQ655369:FKR655404 FUM655369:FUN655404 GEI655369:GEJ655404 GOE655369:GOF655404 GYA655369:GYB655404 HHW655369:HHX655404 HRS655369:HRT655404 IBO655369:IBP655404 ILK655369:ILL655404 IVG655369:IVH655404 JFC655369:JFD655404 JOY655369:JOZ655404 JYU655369:JYV655404 KIQ655369:KIR655404 KSM655369:KSN655404 LCI655369:LCJ655404 LME655369:LMF655404 LWA655369:LWB655404 MFW655369:MFX655404 MPS655369:MPT655404 MZO655369:MZP655404 NJK655369:NJL655404 NTG655369:NTH655404 ODC655369:ODD655404 OMY655369:OMZ655404 OWU655369:OWV655404 PGQ655369:PGR655404 PQM655369:PQN655404 QAI655369:QAJ655404 QKE655369:QKF655404 QUA655369:QUB655404 RDW655369:RDX655404 RNS655369:RNT655404 RXO655369:RXP655404 SHK655369:SHL655404 SRG655369:SRH655404 TBC655369:TBD655404 TKY655369:TKZ655404 TUU655369:TUV655404 UEQ655369:UER655404 UOM655369:UON655404 UYI655369:UYJ655404 VIE655369:VIF655404 VSA655369:VSB655404 WBW655369:WBX655404 WLS655369:WLT655404 WVO655369:WVP655404 G720905:H720940 JC720905:JD720940 SY720905:SZ720940 ACU720905:ACV720940 AMQ720905:AMR720940 AWM720905:AWN720940 BGI720905:BGJ720940 BQE720905:BQF720940 CAA720905:CAB720940 CJW720905:CJX720940 CTS720905:CTT720940 DDO720905:DDP720940 DNK720905:DNL720940 DXG720905:DXH720940 EHC720905:EHD720940 EQY720905:EQZ720940 FAU720905:FAV720940 FKQ720905:FKR720940 FUM720905:FUN720940 GEI720905:GEJ720940 GOE720905:GOF720940 GYA720905:GYB720940 HHW720905:HHX720940 HRS720905:HRT720940 IBO720905:IBP720940 ILK720905:ILL720940 IVG720905:IVH720940 JFC720905:JFD720940 JOY720905:JOZ720940 JYU720905:JYV720940 KIQ720905:KIR720940 KSM720905:KSN720940 LCI720905:LCJ720940 LME720905:LMF720940 LWA720905:LWB720940 MFW720905:MFX720940 MPS720905:MPT720940 MZO720905:MZP720940 NJK720905:NJL720940 NTG720905:NTH720940 ODC720905:ODD720940 OMY720905:OMZ720940 OWU720905:OWV720940 PGQ720905:PGR720940 PQM720905:PQN720940 QAI720905:QAJ720940 QKE720905:QKF720940 QUA720905:QUB720940 RDW720905:RDX720940 RNS720905:RNT720940 RXO720905:RXP720940 SHK720905:SHL720940 SRG720905:SRH720940 TBC720905:TBD720940 TKY720905:TKZ720940 TUU720905:TUV720940 UEQ720905:UER720940 UOM720905:UON720940 UYI720905:UYJ720940 VIE720905:VIF720940 VSA720905:VSB720940 WBW720905:WBX720940 WLS720905:WLT720940 WVO720905:WVP720940 G786441:H786476 JC786441:JD786476 SY786441:SZ786476 ACU786441:ACV786476 AMQ786441:AMR786476 AWM786441:AWN786476 BGI786441:BGJ786476 BQE786441:BQF786476 CAA786441:CAB786476 CJW786441:CJX786476 CTS786441:CTT786476 DDO786441:DDP786476 DNK786441:DNL786476 DXG786441:DXH786476 EHC786441:EHD786476 EQY786441:EQZ786476 FAU786441:FAV786476 FKQ786441:FKR786476 FUM786441:FUN786476 GEI786441:GEJ786476 GOE786441:GOF786476 GYA786441:GYB786476 HHW786441:HHX786476 HRS786441:HRT786476 IBO786441:IBP786476 ILK786441:ILL786476 IVG786441:IVH786476 JFC786441:JFD786476 JOY786441:JOZ786476 JYU786441:JYV786476 KIQ786441:KIR786476 KSM786441:KSN786476 LCI786441:LCJ786476 LME786441:LMF786476 LWA786441:LWB786476 MFW786441:MFX786476 MPS786441:MPT786476 MZO786441:MZP786476 NJK786441:NJL786476 NTG786441:NTH786476 ODC786441:ODD786476 OMY786441:OMZ786476 OWU786441:OWV786476 PGQ786441:PGR786476 PQM786441:PQN786476 QAI786441:QAJ786476 QKE786441:QKF786476 QUA786441:QUB786476 RDW786441:RDX786476 RNS786441:RNT786476 RXO786441:RXP786476 SHK786441:SHL786476 SRG786441:SRH786476 TBC786441:TBD786476 TKY786441:TKZ786476 TUU786441:TUV786476 UEQ786441:UER786476 UOM786441:UON786476 UYI786441:UYJ786476 VIE786441:VIF786476 VSA786441:VSB786476 WBW786441:WBX786476 WLS786441:WLT786476 WVO786441:WVP786476 G851977:H852012 JC851977:JD852012 SY851977:SZ852012 ACU851977:ACV852012 AMQ851977:AMR852012 AWM851977:AWN852012 BGI851977:BGJ852012 BQE851977:BQF852012 CAA851977:CAB852012 CJW851977:CJX852012 CTS851977:CTT852012 DDO851977:DDP852012 DNK851977:DNL852012 DXG851977:DXH852012 EHC851977:EHD852012 EQY851977:EQZ852012 FAU851977:FAV852012 FKQ851977:FKR852012 FUM851977:FUN852012 GEI851977:GEJ852012 GOE851977:GOF852012 GYA851977:GYB852012 HHW851977:HHX852012 HRS851977:HRT852012 IBO851977:IBP852012 ILK851977:ILL852012 IVG851977:IVH852012 JFC851977:JFD852012 JOY851977:JOZ852012 JYU851977:JYV852012 KIQ851977:KIR852012 KSM851977:KSN852012 LCI851977:LCJ852012 LME851977:LMF852012 LWA851977:LWB852012 MFW851977:MFX852012 MPS851977:MPT852012 MZO851977:MZP852012 NJK851977:NJL852012 NTG851977:NTH852012 ODC851977:ODD852012 OMY851977:OMZ852012 OWU851977:OWV852012 PGQ851977:PGR852012 PQM851977:PQN852012 QAI851977:QAJ852012 QKE851977:QKF852012 QUA851977:QUB852012 RDW851977:RDX852012 RNS851977:RNT852012 RXO851977:RXP852012 SHK851977:SHL852012 SRG851977:SRH852012 TBC851977:TBD852012 TKY851977:TKZ852012 TUU851977:TUV852012 UEQ851977:UER852012 UOM851977:UON852012 UYI851977:UYJ852012 VIE851977:VIF852012 VSA851977:VSB852012 WBW851977:WBX852012 WLS851977:WLT852012 WVO851977:WVP852012 G917513:H917548 JC917513:JD917548 SY917513:SZ917548 ACU917513:ACV917548 AMQ917513:AMR917548 AWM917513:AWN917548 BGI917513:BGJ917548 BQE917513:BQF917548 CAA917513:CAB917548 CJW917513:CJX917548 CTS917513:CTT917548 DDO917513:DDP917548 DNK917513:DNL917548 DXG917513:DXH917548 EHC917513:EHD917548 EQY917513:EQZ917548 FAU917513:FAV917548 FKQ917513:FKR917548 FUM917513:FUN917548 GEI917513:GEJ917548 GOE917513:GOF917548 GYA917513:GYB917548 HHW917513:HHX917548 HRS917513:HRT917548 IBO917513:IBP917548 ILK917513:ILL917548 IVG917513:IVH917548 JFC917513:JFD917548 JOY917513:JOZ917548 JYU917513:JYV917548 KIQ917513:KIR917548 KSM917513:KSN917548 LCI917513:LCJ917548 LME917513:LMF917548 LWA917513:LWB917548 MFW917513:MFX917548 MPS917513:MPT917548 MZO917513:MZP917548 NJK917513:NJL917548 NTG917513:NTH917548 ODC917513:ODD917548 OMY917513:OMZ917548 OWU917513:OWV917548 PGQ917513:PGR917548 PQM917513:PQN917548 QAI917513:QAJ917548 QKE917513:QKF917548 QUA917513:QUB917548 RDW917513:RDX917548 RNS917513:RNT917548 RXO917513:RXP917548 SHK917513:SHL917548 SRG917513:SRH917548 TBC917513:TBD917548 TKY917513:TKZ917548 TUU917513:TUV917548 UEQ917513:UER917548 UOM917513:UON917548 UYI917513:UYJ917548 VIE917513:VIF917548 VSA917513:VSB917548 WBW917513:WBX917548 WLS917513:WLT917548 WVO917513:WVP917548 G983049:H983084 JC983049:JD983084 SY983049:SZ983084 ACU983049:ACV983084 AMQ983049:AMR983084 AWM983049:AWN983084 BGI983049:BGJ983084 BQE983049:BQF983084 CAA983049:CAB983084 CJW983049:CJX983084 CTS983049:CTT983084 DDO983049:DDP983084 DNK983049:DNL983084 DXG983049:DXH983084 EHC983049:EHD983084 EQY983049:EQZ983084 FAU983049:FAV983084 FKQ983049:FKR983084 FUM983049:FUN983084 GEI983049:GEJ983084 GOE983049:GOF983084 GYA983049:GYB983084 HHW983049:HHX983084 HRS983049:HRT983084 IBO983049:IBP983084 ILK983049:ILL983084 IVG983049:IVH983084 JFC983049:JFD983084 JOY983049:JOZ983084 JYU983049:JYV983084 KIQ983049:KIR983084 KSM983049:KSN983084 LCI983049:LCJ983084 LME983049:LMF983084 LWA983049:LWB983084 MFW983049:MFX983084 MPS983049:MPT983084 MZO983049:MZP983084 NJK983049:NJL983084 NTG983049:NTH983084 ODC983049:ODD983084 OMY983049:OMZ983084 OWU983049:OWV983084 PGQ983049:PGR983084 PQM983049:PQN983084 QAI983049:QAJ983084 QKE983049:QKF983084 QUA983049:QUB983084 RDW983049:RDX983084 RNS983049:RNT983084 RXO983049:RXP983084 SHK983049:SHL983084 SRG983049:SRH983084 TBC983049:TBD983084 TKY983049:TKZ983084 TUU983049:TUV983084 UEQ983049:UER983084 UOM983049:UON983084 UYI983049:UYJ983084 VIE983049:VIF983084 VSA983049:VSB983084 WBW983049:WBX983084 WLS983049:WLT983084 WVO983049:WVP983084 RXR983074:RXR983084 IW45:JB46 SS45:SX46 ACO45:ACT46 AMK45:AMP46 AWG45:AWL46 BGC45:BGH46 BPY45:BQD46 BZU45:BZZ46 CJQ45:CJV46 CTM45:CTR46 DDI45:DDN46 DNE45:DNJ46 DXA45:DXF46 EGW45:EHB46 EQS45:EQX46 FAO45:FAT46 FKK45:FKP46 FUG45:FUL46 GEC45:GEH46 GNY45:GOD46 GXU45:GXZ46 HHQ45:HHV46 HRM45:HRR46 IBI45:IBN46 ILE45:ILJ46 IVA45:IVF46 JEW45:JFB46 JOS45:JOX46 JYO45:JYT46 KIK45:KIP46 KSG45:KSL46 LCC45:LCH46 LLY45:LMD46 LVU45:LVZ46 MFQ45:MFV46 MPM45:MPR46 MZI45:MZN46 NJE45:NJJ46 NTA45:NTF46 OCW45:ODB46 OMS45:OMX46 OWO45:OWT46 PGK45:PGP46 PQG45:PQL46 QAC45:QAH46 QJY45:QKD46 QTU45:QTZ46 RDQ45:RDV46 RNM45:RNR46 RXI45:RXN46 SHE45:SHJ46 SRA45:SRF46 TAW45:TBB46 TKS45:TKX46 TUO45:TUT46 UEK45:UEP46 UOG45:UOL46 UYC45:UYH46 VHY45:VID46 VRU45:VRZ46 WBQ45:WBV46 WLM45:WLR46 WVI45:WVN46 A65581:F65582 IW65581:JB65582 SS65581:SX65582 ACO65581:ACT65582 AMK65581:AMP65582 AWG65581:AWL65582 BGC65581:BGH65582 BPY65581:BQD65582 BZU65581:BZZ65582 CJQ65581:CJV65582 CTM65581:CTR65582 DDI65581:DDN65582 DNE65581:DNJ65582 DXA65581:DXF65582 EGW65581:EHB65582 EQS65581:EQX65582 FAO65581:FAT65582 FKK65581:FKP65582 FUG65581:FUL65582 GEC65581:GEH65582 GNY65581:GOD65582 GXU65581:GXZ65582 HHQ65581:HHV65582 HRM65581:HRR65582 IBI65581:IBN65582 ILE65581:ILJ65582 IVA65581:IVF65582 JEW65581:JFB65582 JOS65581:JOX65582 JYO65581:JYT65582 KIK65581:KIP65582 KSG65581:KSL65582 LCC65581:LCH65582 LLY65581:LMD65582 LVU65581:LVZ65582 MFQ65581:MFV65582 MPM65581:MPR65582 MZI65581:MZN65582 NJE65581:NJJ65582 NTA65581:NTF65582 OCW65581:ODB65582 OMS65581:OMX65582 OWO65581:OWT65582 PGK65581:PGP65582 PQG65581:PQL65582 QAC65581:QAH65582 QJY65581:QKD65582 QTU65581:QTZ65582 RDQ65581:RDV65582 RNM65581:RNR65582 RXI65581:RXN65582 SHE65581:SHJ65582 SRA65581:SRF65582 TAW65581:TBB65582 TKS65581:TKX65582 TUO65581:TUT65582 UEK65581:UEP65582 UOG65581:UOL65582 UYC65581:UYH65582 VHY65581:VID65582 VRU65581:VRZ65582 WBQ65581:WBV65582 WLM65581:WLR65582 WVI65581:WVN65582 A131117:F131118 IW131117:JB131118 SS131117:SX131118 ACO131117:ACT131118 AMK131117:AMP131118 AWG131117:AWL131118 BGC131117:BGH131118 BPY131117:BQD131118 BZU131117:BZZ131118 CJQ131117:CJV131118 CTM131117:CTR131118 DDI131117:DDN131118 DNE131117:DNJ131118 DXA131117:DXF131118 EGW131117:EHB131118 EQS131117:EQX131118 FAO131117:FAT131118 FKK131117:FKP131118 FUG131117:FUL131118 GEC131117:GEH131118 GNY131117:GOD131118 GXU131117:GXZ131118 HHQ131117:HHV131118 HRM131117:HRR131118 IBI131117:IBN131118 ILE131117:ILJ131118 IVA131117:IVF131118 JEW131117:JFB131118 JOS131117:JOX131118 JYO131117:JYT131118 KIK131117:KIP131118 KSG131117:KSL131118 LCC131117:LCH131118 LLY131117:LMD131118 LVU131117:LVZ131118 MFQ131117:MFV131118 MPM131117:MPR131118 MZI131117:MZN131118 NJE131117:NJJ131118 NTA131117:NTF131118 OCW131117:ODB131118 OMS131117:OMX131118 OWO131117:OWT131118 PGK131117:PGP131118 PQG131117:PQL131118 QAC131117:QAH131118 QJY131117:QKD131118 QTU131117:QTZ131118 RDQ131117:RDV131118 RNM131117:RNR131118 RXI131117:RXN131118 SHE131117:SHJ131118 SRA131117:SRF131118 TAW131117:TBB131118 TKS131117:TKX131118 TUO131117:TUT131118 UEK131117:UEP131118 UOG131117:UOL131118 UYC131117:UYH131118 VHY131117:VID131118 VRU131117:VRZ131118 WBQ131117:WBV131118 WLM131117:WLR131118 WVI131117:WVN131118 A196653:F196654 IW196653:JB196654 SS196653:SX196654 ACO196653:ACT196654 AMK196653:AMP196654 AWG196653:AWL196654 BGC196653:BGH196654 BPY196653:BQD196654 BZU196653:BZZ196654 CJQ196653:CJV196654 CTM196653:CTR196654 DDI196653:DDN196654 DNE196653:DNJ196654 DXA196653:DXF196654 EGW196653:EHB196654 EQS196653:EQX196654 FAO196653:FAT196654 FKK196653:FKP196654 FUG196653:FUL196654 GEC196653:GEH196654 GNY196653:GOD196654 GXU196653:GXZ196654 HHQ196653:HHV196654 HRM196653:HRR196654 IBI196653:IBN196654 ILE196653:ILJ196654 IVA196653:IVF196654 JEW196653:JFB196654 JOS196653:JOX196654 JYO196653:JYT196654 KIK196653:KIP196654 KSG196653:KSL196654 LCC196653:LCH196654 LLY196653:LMD196654 LVU196653:LVZ196654 MFQ196653:MFV196654 MPM196653:MPR196654 MZI196653:MZN196654 NJE196653:NJJ196654 NTA196653:NTF196654 OCW196653:ODB196654 OMS196653:OMX196654 OWO196653:OWT196654 PGK196653:PGP196654 PQG196653:PQL196654 QAC196653:QAH196654 QJY196653:QKD196654 QTU196653:QTZ196654 RDQ196653:RDV196654 RNM196653:RNR196654 RXI196653:RXN196654 SHE196653:SHJ196654 SRA196653:SRF196654 TAW196653:TBB196654 TKS196653:TKX196654 TUO196653:TUT196654 UEK196653:UEP196654 UOG196653:UOL196654 UYC196653:UYH196654 VHY196653:VID196654 VRU196653:VRZ196654 WBQ196653:WBV196654 WLM196653:WLR196654 WVI196653:WVN196654 A262189:F262190 IW262189:JB262190 SS262189:SX262190 ACO262189:ACT262190 AMK262189:AMP262190 AWG262189:AWL262190 BGC262189:BGH262190 BPY262189:BQD262190 BZU262189:BZZ262190 CJQ262189:CJV262190 CTM262189:CTR262190 DDI262189:DDN262190 DNE262189:DNJ262190 DXA262189:DXF262190 EGW262189:EHB262190 EQS262189:EQX262190 FAO262189:FAT262190 FKK262189:FKP262190 FUG262189:FUL262190 GEC262189:GEH262190 GNY262189:GOD262190 GXU262189:GXZ262190 HHQ262189:HHV262190 HRM262189:HRR262190 IBI262189:IBN262190 ILE262189:ILJ262190 IVA262189:IVF262190 JEW262189:JFB262190 JOS262189:JOX262190 JYO262189:JYT262190 KIK262189:KIP262190 KSG262189:KSL262190 LCC262189:LCH262190 LLY262189:LMD262190 LVU262189:LVZ262190 MFQ262189:MFV262190 MPM262189:MPR262190 MZI262189:MZN262190 NJE262189:NJJ262190 NTA262189:NTF262190 OCW262189:ODB262190 OMS262189:OMX262190 OWO262189:OWT262190 PGK262189:PGP262190 PQG262189:PQL262190 QAC262189:QAH262190 QJY262189:QKD262190 QTU262189:QTZ262190 RDQ262189:RDV262190 RNM262189:RNR262190 RXI262189:RXN262190 SHE262189:SHJ262190 SRA262189:SRF262190 TAW262189:TBB262190 TKS262189:TKX262190 TUO262189:TUT262190 UEK262189:UEP262190 UOG262189:UOL262190 UYC262189:UYH262190 VHY262189:VID262190 VRU262189:VRZ262190 WBQ262189:WBV262190 WLM262189:WLR262190 WVI262189:WVN262190 A327725:F327726 IW327725:JB327726 SS327725:SX327726 ACO327725:ACT327726 AMK327725:AMP327726 AWG327725:AWL327726 BGC327725:BGH327726 BPY327725:BQD327726 BZU327725:BZZ327726 CJQ327725:CJV327726 CTM327725:CTR327726 DDI327725:DDN327726 DNE327725:DNJ327726 DXA327725:DXF327726 EGW327725:EHB327726 EQS327725:EQX327726 FAO327725:FAT327726 FKK327725:FKP327726 FUG327725:FUL327726 GEC327725:GEH327726 GNY327725:GOD327726 GXU327725:GXZ327726 HHQ327725:HHV327726 HRM327725:HRR327726 IBI327725:IBN327726 ILE327725:ILJ327726 IVA327725:IVF327726 JEW327725:JFB327726 JOS327725:JOX327726 JYO327725:JYT327726 KIK327725:KIP327726 KSG327725:KSL327726 LCC327725:LCH327726 LLY327725:LMD327726 LVU327725:LVZ327726 MFQ327725:MFV327726 MPM327725:MPR327726 MZI327725:MZN327726 NJE327725:NJJ327726 NTA327725:NTF327726 OCW327725:ODB327726 OMS327725:OMX327726 OWO327725:OWT327726 PGK327725:PGP327726 PQG327725:PQL327726 QAC327725:QAH327726 QJY327725:QKD327726 QTU327725:QTZ327726 RDQ327725:RDV327726 RNM327725:RNR327726 RXI327725:RXN327726 SHE327725:SHJ327726 SRA327725:SRF327726 TAW327725:TBB327726 TKS327725:TKX327726 TUO327725:TUT327726 UEK327725:UEP327726 UOG327725:UOL327726 UYC327725:UYH327726 VHY327725:VID327726 VRU327725:VRZ327726 WBQ327725:WBV327726 WLM327725:WLR327726 WVI327725:WVN327726 A393261:F393262 IW393261:JB393262 SS393261:SX393262 ACO393261:ACT393262 AMK393261:AMP393262 AWG393261:AWL393262 BGC393261:BGH393262 BPY393261:BQD393262 BZU393261:BZZ393262 CJQ393261:CJV393262 CTM393261:CTR393262 DDI393261:DDN393262 DNE393261:DNJ393262 DXA393261:DXF393262 EGW393261:EHB393262 EQS393261:EQX393262 FAO393261:FAT393262 FKK393261:FKP393262 FUG393261:FUL393262 GEC393261:GEH393262 GNY393261:GOD393262 GXU393261:GXZ393262 HHQ393261:HHV393262 HRM393261:HRR393262 IBI393261:IBN393262 ILE393261:ILJ393262 IVA393261:IVF393262 JEW393261:JFB393262 JOS393261:JOX393262 JYO393261:JYT393262 KIK393261:KIP393262 KSG393261:KSL393262 LCC393261:LCH393262 LLY393261:LMD393262 LVU393261:LVZ393262 MFQ393261:MFV393262 MPM393261:MPR393262 MZI393261:MZN393262 NJE393261:NJJ393262 NTA393261:NTF393262 OCW393261:ODB393262 OMS393261:OMX393262 OWO393261:OWT393262 PGK393261:PGP393262 PQG393261:PQL393262 QAC393261:QAH393262 QJY393261:QKD393262 QTU393261:QTZ393262 RDQ393261:RDV393262 RNM393261:RNR393262 RXI393261:RXN393262 SHE393261:SHJ393262 SRA393261:SRF393262 TAW393261:TBB393262 TKS393261:TKX393262 TUO393261:TUT393262 UEK393261:UEP393262 UOG393261:UOL393262 UYC393261:UYH393262 VHY393261:VID393262 VRU393261:VRZ393262 WBQ393261:WBV393262 WLM393261:WLR393262 WVI393261:WVN393262 A458797:F458798 IW458797:JB458798 SS458797:SX458798 ACO458797:ACT458798 AMK458797:AMP458798 AWG458797:AWL458798 BGC458797:BGH458798 BPY458797:BQD458798 BZU458797:BZZ458798 CJQ458797:CJV458798 CTM458797:CTR458798 DDI458797:DDN458798 DNE458797:DNJ458798 DXA458797:DXF458798 EGW458797:EHB458798 EQS458797:EQX458798 FAO458797:FAT458798 FKK458797:FKP458798 FUG458797:FUL458798 GEC458797:GEH458798 GNY458797:GOD458798 GXU458797:GXZ458798 HHQ458797:HHV458798 HRM458797:HRR458798 IBI458797:IBN458798 ILE458797:ILJ458798 IVA458797:IVF458798 JEW458797:JFB458798 JOS458797:JOX458798 JYO458797:JYT458798 KIK458797:KIP458798 KSG458797:KSL458798 LCC458797:LCH458798 LLY458797:LMD458798 LVU458797:LVZ458798 MFQ458797:MFV458798 MPM458797:MPR458798 MZI458797:MZN458798 NJE458797:NJJ458798 NTA458797:NTF458798 OCW458797:ODB458798 OMS458797:OMX458798 OWO458797:OWT458798 PGK458797:PGP458798 PQG458797:PQL458798 QAC458797:QAH458798 QJY458797:QKD458798 QTU458797:QTZ458798 RDQ458797:RDV458798 RNM458797:RNR458798 RXI458797:RXN458798 SHE458797:SHJ458798 SRA458797:SRF458798 TAW458797:TBB458798 TKS458797:TKX458798 TUO458797:TUT458798 UEK458797:UEP458798 UOG458797:UOL458798 UYC458797:UYH458798 VHY458797:VID458798 VRU458797:VRZ458798 WBQ458797:WBV458798 WLM458797:WLR458798 WVI458797:WVN458798 A524333:F524334 IW524333:JB524334 SS524333:SX524334 ACO524333:ACT524334 AMK524333:AMP524334 AWG524333:AWL524334 BGC524333:BGH524334 BPY524333:BQD524334 BZU524333:BZZ524334 CJQ524333:CJV524334 CTM524333:CTR524334 DDI524333:DDN524334 DNE524333:DNJ524334 DXA524333:DXF524334 EGW524333:EHB524334 EQS524333:EQX524334 FAO524333:FAT524334 FKK524333:FKP524334 FUG524333:FUL524334 GEC524333:GEH524334 GNY524333:GOD524334 GXU524333:GXZ524334 HHQ524333:HHV524334 HRM524333:HRR524334 IBI524333:IBN524334 ILE524333:ILJ524334 IVA524333:IVF524334 JEW524333:JFB524334 JOS524333:JOX524334 JYO524333:JYT524334 KIK524333:KIP524334 KSG524333:KSL524334 LCC524333:LCH524334 LLY524333:LMD524334 LVU524333:LVZ524334 MFQ524333:MFV524334 MPM524333:MPR524334 MZI524333:MZN524334 NJE524333:NJJ524334 NTA524333:NTF524334 OCW524333:ODB524334 OMS524333:OMX524334 OWO524333:OWT524334 PGK524333:PGP524334 PQG524333:PQL524334 QAC524333:QAH524334 QJY524333:QKD524334 QTU524333:QTZ524334 RDQ524333:RDV524334 RNM524333:RNR524334 RXI524333:RXN524334 SHE524333:SHJ524334 SRA524333:SRF524334 TAW524333:TBB524334 TKS524333:TKX524334 TUO524333:TUT524334 UEK524333:UEP524334 UOG524333:UOL524334 UYC524333:UYH524334 VHY524333:VID524334 VRU524333:VRZ524334 WBQ524333:WBV524334 WLM524333:WLR524334 WVI524333:WVN524334 A589869:F589870 IW589869:JB589870 SS589869:SX589870 ACO589869:ACT589870 AMK589869:AMP589870 AWG589869:AWL589870 BGC589869:BGH589870 BPY589869:BQD589870 BZU589869:BZZ589870 CJQ589869:CJV589870 CTM589869:CTR589870 DDI589869:DDN589870 DNE589869:DNJ589870 DXA589869:DXF589870 EGW589869:EHB589870 EQS589869:EQX589870 FAO589869:FAT589870 FKK589869:FKP589870 FUG589869:FUL589870 GEC589869:GEH589870 GNY589869:GOD589870 GXU589869:GXZ589870 HHQ589869:HHV589870 HRM589869:HRR589870 IBI589869:IBN589870 ILE589869:ILJ589870 IVA589869:IVF589870 JEW589869:JFB589870 JOS589869:JOX589870 JYO589869:JYT589870 KIK589869:KIP589870 KSG589869:KSL589870 LCC589869:LCH589870 LLY589869:LMD589870 LVU589869:LVZ589870 MFQ589869:MFV589870 MPM589869:MPR589870 MZI589869:MZN589870 NJE589869:NJJ589870 NTA589869:NTF589870 OCW589869:ODB589870 OMS589869:OMX589870 OWO589869:OWT589870 PGK589869:PGP589870 PQG589869:PQL589870 QAC589869:QAH589870 QJY589869:QKD589870 QTU589869:QTZ589870 RDQ589869:RDV589870 RNM589869:RNR589870 RXI589869:RXN589870 SHE589869:SHJ589870 SRA589869:SRF589870 TAW589869:TBB589870 TKS589869:TKX589870 TUO589869:TUT589870 UEK589869:UEP589870 UOG589869:UOL589870 UYC589869:UYH589870 VHY589869:VID589870 VRU589869:VRZ589870 WBQ589869:WBV589870 WLM589869:WLR589870 WVI589869:WVN589870 A655405:F655406 IW655405:JB655406 SS655405:SX655406 ACO655405:ACT655406 AMK655405:AMP655406 AWG655405:AWL655406 BGC655405:BGH655406 BPY655405:BQD655406 BZU655405:BZZ655406 CJQ655405:CJV655406 CTM655405:CTR655406 DDI655405:DDN655406 DNE655405:DNJ655406 DXA655405:DXF655406 EGW655405:EHB655406 EQS655405:EQX655406 FAO655405:FAT655406 FKK655405:FKP655406 FUG655405:FUL655406 GEC655405:GEH655406 GNY655405:GOD655406 GXU655405:GXZ655406 HHQ655405:HHV655406 HRM655405:HRR655406 IBI655405:IBN655406 ILE655405:ILJ655406 IVA655405:IVF655406 JEW655405:JFB655406 JOS655405:JOX655406 JYO655405:JYT655406 KIK655405:KIP655406 KSG655405:KSL655406 LCC655405:LCH655406 LLY655405:LMD655406 LVU655405:LVZ655406 MFQ655405:MFV655406 MPM655405:MPR655406 MZI655405:MZN655406 NJE655405:NJJ655406 NTA655405:NTF655406 OCW655405:ODB655406 OMS655405:OMX655406 OWO655405:OWT655406 PGK655405:PGP655406 PQG655405:PQL655406 QAC655405:QAH655406 QJY655405:QKD655406 QTU655405:QTZ655406 RDQ655405:RDV655406 RNM655405:RNR655406 RXI655405:RXN655406 SHE655405:SHJ655406 SRA655405:SRF655406 TAW655405:TBB655406 TKS655405:TKX655406 TUO655405:TUT655406 UEK655405:UEP655406 UOG655405:UOL655406 UYC655405:UYH655406 VHY655405:VID655406 VRU655405:VRZ655406 WBQ655405:WBV655406 WLM655405:WLR655406 WVI655405:WVN655406 A720941:F720942 IW720941:JB720942 SS720941:SX720942 ACO720941:ACT720942 AMK720941:AMP720942 AWG720941:AWL720942 BGC720941:BGH720942 BPY720941:BQD720942 BZU720941:BZZ720942 CJQ720941:CJV720942 CTM720941:CTR720942 DDI720941:DDN720942 DNE720941:DNJ720942 DXA720941:DXF720942 EGW720941:EHB720942 EQS720941:EQX720942 FAO720941:FAT720942 FKK720941:FKP720942 FUG720941:FUL720942 GEC720941:GEH720942 GNY720941:GOD720942 GXU720941:GXZ720942 HHQ720941:HHV720942 HRM720941:HRR720942 IBI720941:IBN720942 ILE720941:ILJ720942 IVA720941:IVF720942 JEW720941:JFB720942 JOS720941:JOX720942 JYO720941:JYT720942 KIK720941:KIP720942 KSG720941:KSL720942 LCC720941:LCH720942 LLY720941:LMD720942 LVU720941:LVZ720942 MFQ720941:MFV720942 MPM720941:MPR720942 MZI720941:MZN720942 NJE720941:NJJ720942 NTA720941:NTF720942 OCW720941:ODB720942 OMS720941:OMX720942 OWO720941:OWT720942 PGK720941:PGP720942 PQG720941:PQL720942 QAC720941:QAH720942 QJY720941:QKD720942 QTU720941:QTZ720942 RDQ720941:RDV720942 RNM720941:RNR720942 RXI720941:RXN720942 SHE720941:SHJ720942 SRA720941:SRF720942 TAW720941:TBB720942 TKS720941:TKX720942 TUO720941:TUT720942 UEK720941:UEP720942 UOG720941:UOL720942 UYC720941:UYH720942 VHY720941:VID720942 VRU720941:VRZ720942 WBQ720941:WBV720942 WLM720941:WLR720942 WVI720941:WVN720942 A786477:F786478 IW786477:JB786478 SS786477:SX786478 ACO786477:ACT786478 AMK786477:AMP786478 AWG786477:AWL786478 BGC786477:BGH786478 BPY786477:BQD786478 BZU786477:BZZ786478 CJQ786477:CJV786478 CTM786477:CTR786478 DDI786477:DDN786478 DNE786477:DNJ786478 DXA786477:DXF786478 EGW786477:EHB786478 EQS786477:EQX786478 FAO786477:FAT786478 FKK786477:FKP786478 FUG786477:FUL786478 GEC786477:GEH786478 GNY786477:GOD786478 GXU786477:GXZ786478 HHQ786477:HHV786478 HRM786477:HRR786478 IBI786477:IBN786478 ILE786477:ILJ786478 IVA786477:IVF786478 JEW786477:JFB786478 JOS786477:JOX786478 JYO786477:JYT786478 KIK786477:KIP786478 KSG786477:KSL786478 LCC786477:LCH786478 LLY786477:LMD786478 LVU786477:LVZ786478 MFQ786477:MFV786478 MPM786477:MPR786478 MZI786477:MZN786478 NJE786477:NJJ786478 NTA786477:NTF786478 OCW786477:ODB786478 OMS786477:OMX786478 OWO786477:OWT786478 PGK786477:PGP786478 PQG786477:PQL786478 QAC786477:QAH786478 QJY786477:QKD786478 QTU786477:QTZ786478 RDQ786477:RDV786478 RNM786477:RNR786478 RXI786477:RXN786478 SHE786477:SHJ786478 SRA786477:SRF786478 TAW786477:TBB786478 TKS786477:TKX786478 TUO786477:TUT786478 UEK786477:UEP786478 UOG786477:UOL786478 UYC786477:UYH786478 VHY786477:VID786478 VRU786477:VRZ786478 WBQ786477:WBV786478 WLM786477:WLR786478 WVI786477:WVN786478 A852013:F852014 IW852013:JB852014 SS852013:SX852014 ACO852013:ACT852014 AMK852013:AMP852014 AWG852013:AWL852014 BGC852013:BGH852014 BPY852013:BQD852014 BZU852013:BZZ852014 CJQ852013:CJV852014 CTM852013:CTR852014 DDI852013:DDN852014 DNE852013:DNJ852014 DXA852013:DXF852014 EGW852013:EHB852014 EQS852013:EQX852014 FAO852013:FAT852014 FKK852013:FKP852014 FUG852013:FUL852014 GEC852013:GEH852014 GNY852013:GOD852014 GXU852013:GXZ852014 HHQ852013:HHV852014 HRM852013:HRR852014 IBI852013:IBN852014 ILE852013:ILJ852014 IVA852013:IVF852014 JEW852013:JFB852014 JOS852013:JOX852014 JYO852013:JYT852014 KIK852013:KIP852014 KSG852013:KSL852014 LCC852013:LCH852014 LLY852013:LMD852014 LVU852013:LVZ852014 MFQ852013:MFV852014 MPM852013:MPR852014 MZI852013:MZN852014 NJE852013:NJJ852014 NTA852013:NTF852014 OCW852013:ODB852014 OMS852013:OMX852014 OWO852013:OWT852014 PGK852013:PGP852014 PQG852013:PQL852014 QAC852013:QAH852014 QJY852013:QKD852014 QTU852013:QTZ852014 RDQ852013:RDV852014 RNM852013:RNR852014 RXI852013:RXN852014 SHE852013:SHJ852014 SRA852013:SRF852014 TAW852013:TBB852014 TKS852013:TKX852014 TUO852013:TUT852014 UEK852013:UEP852014 UOG852013:UOL852014 UYC852013:UYH852014 VHY852013:VID852014 VRU852013:VRZ852014 WBQ852013:WBV852014 WLM852013:WLR852014 WVI852013:WVN852014 A917549:F917550 IW917549:JB917550 SS917549:SX917550 ACO917549:ACT917550 AMK917549:AMP917550 AWG917549:AWL917550 BGC917549:BGH917550 BPY917549:BQD917550 BZU917549:BZZ917550 CJQ917549:CJV917550 CTM917549:CTR917550 DDI917549:DDN917550 DNE917549:DNJ917550 DXA917549:DXF917550 EGW917549:EHB917550 EQS917549:EQX917550 FAO917549:FAT917550 FKK917549:FKP917550 FUG917549:FUL917550 GEC917549:GEH917550 GNY917549:GOD917550 GXU917549:GXZ917550 HHQ917549:HHV917550 HRM917549:HRR917550 IBI917549:IBN917550 ILE917549:ILJ917550 IVA917549:IVF917550 JEW917549:JFB917550 JOS917549:JOX917550 JYO917549:JYT917550 KIK917549:KIP917550 KSG917549:KSL917550 LCC917549:LCH917550 LLY917549:LMD917550 LVU917549:LVZ917550 MFQ917549:MFV917550 MPM917549:MPR917550 MZI917549:MZN917550 NJE917549:NJJ917550 NTA917549:NTF917550 OCW917549:ODB917550 OMS917549:OMX917550 OWO917549:OWT917550 PGK917549:PGP917550 PQG917549:PQL917550 QAC917549:QAH917550 QJY917549:QKD917550 QTU917549:QTZ917550 RDQ917549:RDV917550 RNM917549:RNR917550 RXI917549:RXN917550 SHE917549:SHJ917550 SRA917549:SRF917550 TAW917549:TBB917550 TKS917549:TKX917550 TUO917549:TUT917550 UEK917549:UEP917550 UOG917549:UOL917550 UYC917549:UYH917550 VHY917549:VID917550 VRU917549:VRZ917550 WBQ917549:WBV917550 WLM917549:WLR917550 WVI917549:WVN917550 A983085:F983086 IW983085:JB983086 SS983085:SX983086 ACO983085:ACT983086 AMK983085:AMP983086 AWG983085:AWL983086 BGC983085:BGH983086 BPY983085:BQD983086 BZU983085:BZZ983086 CJQ983085:CJV983086 CTM983085:CTR983086 DDI983085:DDN983086 DNE983085:DNJ983086 DXA983085:DXF983086 EGW983085:EHB983086 EQS983085:EQX983086 FAO983085:FAT983086 FKK983085:FKP983086 FUG983085:FUL983086 GEC983085:GEH983086 GNY983085:GOD983086 GXU983085:GXZ983086 HHQ983085:HHV983086 HRM983085:HRR983086 IBI983085:IBN983086 ILE983085:ILJ983086 IVA983085:IVF983086 JEW983085:JFB983086 JOS983085:JOX983086 JYO983085:JYT983086 KIK983085:KIP983086 KSG983085:KSL983086 LCC983085:LCH983086 LLY983085:LMD983086 LVU983085:LVZ983086 MFQ983085:MFV983086 MPM983085:MPR983086 MZI983085:MZN983086 NJE983085:NJJ983086 NTA983085:NTF983086 OCW983085:ODB983086 OMS983085:OMX983086 OWO983085:OWT983086 PGK983085:PGP983086 PQG983085:PQL983086 QAC983085:QAH983086 QJY983085:QKD983086 QTU983085:QTZ983086 RDQ983085:RDV983086 RNM983085:RNR983086 RXI983085:RXN983086 SHE983085:SHJ983086 SRA983085:SRF983086 TAW983085:TBB983086 TKS983085:TKX983086 TUO983085:TUT983086 UEK983085:UEP983086 UOG983085:UOL983086 UYC983085:UYH983086 VHY983085:VID983086 VRU983085:VRZ983086 WBQ983085:WBV983086 WLM983085:WLR983086 WVI983085:WVN983086 SHN983074:SHN983084 IW15:IX23 SS15:ST23 ACO15:ACP23 AMK15:AML23 AWG15:AWH23 BGC15:BGD23 BPY15:BPZ23 BZU15:BZV23 CJQ15:CJR23 CTM15:CTN23 DDI15:DDJ23 DNE15:DNF23 DXA15:DXB23 EGW15:EGX23 EQS15:EQT23 FAO15:FAP23 FKK15:FKL23 FUG15:FUH23 GEC15:GED23 GNY15:GNZ23 GXU15:GXV23 HHQ15:HHR23 HRM15:HRN23 IBI15:IBJ23 ILE15:ILF23 IVA15:IVB23 JEW15:JEX23 JOS15:JOT23 JYO15:JYP23 KIK15:KIL23 KSG15:KSH23 LCC15:LCD23 LLY15:LLZ23 LVU15:LVV23 MFQ15:MFR23 MPM15:MPN23 MZI15:MZJ23 NJE15:NJF23 NTA15:NTB23 OCW15:OCX23 OMS15:OMT23 OWO15:OWP23 PGK15:PGL23 PQG15:PQH23 QAC15:QAD23 QJY15:QJZ23 QTU15:QTV23 RDQ15:RDR23 RNM15:RNN23 RXI15:RXJ23 SHE15:SHF23 SRA15:SRB23 TAW15:TAX23 TKS15:TKT23 TUO15:TUP23 UEK15:UEL23 UOG15:UOH23 UYC15:UYD23 VHY15:VHZ23 VRU15:VRV23 WBQ15:WBR23 WLM15:WLN23 WVI15:WVJ23 A65551:B65559 IW65551:IX65559 SS65551:ST65559 ACO65551:ACP65559 AMK65551:AML65559 AWG65551:AWH65559 BGC65551:BGD65559 BPY65551:BPZ65559 BZU65551:BZV65559 CJQ65551:CJR65559 CTM65551:CTN65559 DDI65551:DDJ65559 DNE65551:DNF65559 DXA65551:DXB65559 EGW65551:EGX65559 EQS65551:EQT65559 FAO65551:FAP65559 FKK65551:FKL65559 FUG65551:FUH65559 GEC65551:GED65559 GNY65551:GNZ65559 GXU65551:GXV65559 HHQ65551:HHR65559 HRM65551:HRN65559 IBI65551:IBJ65559 ILE65551:ILF65559 IVA65551:IVB65559 JEW65551:JEX65559 JOS65551:JOT65559 JYO65551:JYP65559 KIK65551:KIL65559 KSG65551:KSH65559 LCC65551:LCD65559 LLY65551:LLZ65559 LVU65551:LVV65559 MFQ65551:MFR65559 MPM65551:MPN65559 MZI65551:MZJ65559 NJE65551:NJF65559 NTA65551:NTB65559 OCW65551:OCX65559 OMS65551:OMT65559 OWO65551:OWP65559 PGK65551:PGL65559 PQG65551:PQH65559 QAC65551:QAD65559 QJY65551:QJZ65559 QTU65551:QTV65559 RDQ65551:RDR65559 RNM65551:RNN65559 RXI65551:RXJ65559 SHE65551:SHF65559 SRA65551:SRB65559 TAW65551:TAX65559 TKS65551:TKT65559 TUO65551:TUP65559 UEK65551:UEL65559 UOG65551:UOH65559 UYC65551:UYD65559 VHY65551:VHZ65559 VRU65551:VRV65559 WBQ65551:WBR65559 WLM65551:WLN65559 WVI65551:WVJ65559 A131087:B131095 IW131087:IX131095 SS131087:ST131095 ACO131087:ACP131095 AMK131087:AML131095 AWG131087:AWH131095 BGC131087:BGD131095 BPY131087:BPZ131095 BZU131087:BZV131095 CJQ131087:CJR131095 CTM131087:CTN131095 DDI131087:DDJ131095 DNE131087:DNF131095 DXA131087:DXB131095 EGW131087:EGX131095 EQS131087:EQT131095 FAO131087:FAP131095 FKK131087:FKL131095 FUG131087:FUH131095 GEC131087:GED131095 GNY131087:GNZ131095 GXU131087:GXV131095 HHQ131087:HHR131095 HRM131087:HRN131095 IBI131087:IBJ131095 ILE131087:ILF131095 IVA131087:IVB131095 JEW131087:JEX131095 JOS131087:JOT131095 JYO131087:JYP131095 KIK131087:KIL131095 KSG131087:KSH131095 LCC131087:LCD131095 LLY131087:LLZ131095 LVU131087:LVV131095 MFQ131087:MFR131095 MPM131087:MPN131095 MZI131087:MZJ131095 NJE131087:NJF131095 NTA131087:NTB131095 OCW131087:OCX131095 OMS131087:OMT131095 OWO131087:OWP131095 PGK131087:PGL131095 PQG131087:PQH131095 QAC131087:QAD131095 QJY131087:QJZ131095 QTU131087:QTV131095 RDQ131087:RDR131095 RNM131087:RNN131095 RXI131087:RXJ131095 SHE131087:SHF131095 SRA131087:SRB131095 TAW131087:TAX131095 TKS131087:TKT131095 TUO131087:TUP131095 UEK131087:UEL131095 UOG131087:UOH131095 UYC131087:UYD131095 VHY131087:VHZ131095 VRU131087:VRV131095 WBQ131087:WBR131095 WLM131087:WLN131095 WVI131087:WVJ131095 A196623:B196631 IW196623:IX196631 SS196623:ST196631 ACO196623:ACP196631 AMK196623:AML196631 AWG196623:AWH196631 BGC196623:BGD196631 BPY196623:BPZ196631 BZU196623:BZV196631 CJQ196623:CJR196631 CTM196623:CTN196631 DDI196623:DDJ196631 DNE196623:DNF196631 DXA196623:DXB196631 EGW196623:EGX196631 EQS196623:EQT196631 FAO196623:FAP196631 FKK196623:FKL196631 FUG196623:FUH196631 GEC196623:GED196631 GNY196623:GNZ196631 GXU196623:GXV196631 HHQ196623:HHR196631 HRM196623:HRN196631 IBI196623:IBJ196631 ILE196623:ILF196631 IVA196623:IVB196631 JEW196623:JEX196631 JOS196623:JOT196631 JYO196623:JYP196631 KIK196623:KIL196631 KSG196623:KSH196631 LCC196623:LCD196631 LLY196623:LLZ196631 LVU196623:LVV196631 MFQ196623:MFR196631 MPM196623:MPN196631 MZI196623:MZJ196631 NJE196623:NJF196631 NTA196623:NTB196631 OCW196623:OCX196631 OMS196623:OMT196631 OWO196623:OWP196631 PGK196623:PGL196631 PQG196623:PQH196631 QAC196623:QAD196631 QJY196623:QJZ196631 QTU196623:QTV196631 RDQ196623:RDR196631 RNM196623:RNN196631 RXI196623:RXJ196631 SHE196623:SHF196631 SRA196623:SRB196631 TAW196623:TAX196631 TKS196623:TKT196631 TUO196623:TUP196631 UEK196623:UEL196631 UOG196623:UOH196631 UYC196623:UYD196631 VHY196623:VHZ196631 VRU196623:VRV196631 WBQ196623:WBR196631 WLM196623:WLN196631 WVI196623:WVJ196631 A262159:B262167 IW262159:IX262167 SS262159:ST262167 ACO262159:ACP262167 AMK262159:AML262167 AWG262159:AWH262167 BGC262159:BGD262167 BPY262159:BPZ262167 BZU262159:BZV262167 CJQ262159:CJR262167 CTM262159:CTN262167 DDI262159:DDJ262167 DNE262159:DNF262167 DXA262159:DXB262167 EGW262159:EGX262167 EQS262159:EQT262167 FAO262159:FAP262167 FKK262159:FKL262167 FUG262159:FUH262167 GEC262159:GED262167 GNY262159:GNZ262167 GXU262159:GXV262167 HHQ262159:HHR262167 HRM262159:HRN262167 IBI262159:IBJ262167 ILE262159:ILF262167 IVA262159:IVB262167 JEW262159:JEX262167 JOS262159:JOT262167 JYO262159:JYP262167 KIK262159:KIL262167 KSG262159:KSH262167 LCC262159:LCD262167 LLY262159:LLZ262167 LVU262159:LVV262167 MFQ262159:MFR262167 MPM262159:MPN262167 MZI262159:MZJ262167 NJE262159:NJF262167 NTA262159:NTB262167 OCW262159:OCX262167 OMS262159:OMT262167 OWO262159:OWP262167 PGK262159:PGL262167 PQG262159:PQH262167 QAC262159:QAD262167 QJY262159:QJZ262167 QTU262159:QTV262167 RDQ262159:RDR262167 RNM262159:RNN262167 RXI262159:RXJ262167 SHE262159:SHF262167 SRA262159:SRB262167 TAW262159:TAX262167 TKS262159:TKT262167 TUO262159:TUP262167 UEK262159:UEL262167 UOG262159:UOH262167 UYC262159:UYD262167 VHY262159:VHZ262167 VRU262159:VRV262167 WBQ262159:WBR262167 WLM262159:WLN262167 WVI262159:WVJ262167 A327695:B327703 IW327695:IX327703 SS327695:ST327703 ACO327695:ACP327703 AMK327695:AML327703 AWG327695:AWH327703 BGC327695:BGD327703 BPY327695:BPZ327703 BZU327695:BZV327703 CJQ327695:CJR327703 CTM327695:CTN327703 DDI327695:DDJ327703 DNE327695:DNF327703 DXA327695:DXB327703 EGW327695:EGX327703 EQS327695:EQT327703 FAO327695:FAP327703 FKK327695:FKL327703 FUG327695:FUH327703 GEC327695:GED327703 GNY327695:GNZ327703 GXU327695:GXV327703 HHQ327695:HHR327703 HRM327695:HRN327703 IBI327695:IBJ327703 ILE327695:ILF327703 IVA327695:IVB327703 JEW327695:JEX327703 JOS327695:JOT327703 JYO327695:JYP327703 KIK327695:KIL327703 KSG327695:KSH327703 LCC327695:LCD327703 LLY327695:LLZ327703 LVU327695:LVV327703 MFQ327695:MFR327703 MPM327695:MPN327703 MZI327695:MZJ327703 NJE327695:NJF327703 NTA327695:NTB327703 OCW327695:OCX327703 OMS327695:OMT327703 OWO327695:OWP327703 PGK327695:PGL327703 PQG327695:PQH327703 QAC327695:QAD327703 QJY327695:QJZ327703 QTU327695:QTV327703 RDQ327695:RDR327703 RNM327695:RNN327703 RXI327695:RXJ327703 SHE327695:SHF327703 SRA327695:SRB327703 TAW327695:TAX327703 TKS327695:TKT327703 TUO327695:TUP327703 UEK327695:UEL327703 UOG327695:UOH327703 UYC327695:UYD327703 VHY327695:VHZ327703 VRU327695:VRV327703 WBQ327695:WBR327703 WLM327695:WLN327703 WVI327695:WVJ327703 A393231:B393239 IW393231:IX393239 SS393231:ST393239 ACO393231:ACP393239 AMK393231:AML393239 AWG393231:AWH393239 BGC393231:BGD393239 BPY393231:BPZ393239 BZU393231:BZV393239 CJQ393231:CJR393239 CTM393231:CTN393239 DDI393231:DDJ393239 DNE393231:DNF393239 DXA393231:DXB393239 EGW393231:EGX393239 EQS393231:EQT393239 FAO393231:FAP393239 FKK393231:FKL393239 FUG393231:FUH393239 GEC393231:GED393239 GNY393231:GNZ393239 GXU393231:GXV393239 HHQ393231:HHR393239 HRM393231:HRN393239 IBI393231:IBJ393239 ILE393231:ILF393239 IVA393231:IVB393239 JEW393231:JEX393239 JOS393231:JOT393239 JYO393231:JYP393239 KIK393231:KIL393239 KSG393231:KSH393239 LCC393231:LCD393239 LLY393231:LLZ393239 LVU393231:LVV393239 MFQ393231:MFR393239 MPM393231:MPN393239 MZI393231:MZJ393239 NJE393231:NJF393239 NTA393231:NTB393239 OCW393231:OCX393239 OMS393231:OMT393239 OWO393231:OWP393239 PGK393231:PGL393239 PQG393231:PQH393239 QAC393231:QAD393239 QJY393231:QJZ393239 QTU393231:QTV393239 RDQ393231:RDR393239 RNM393231:RNN393239 RXI393231:RXJ393239 SHE393231:SHF393239 SRA393231:SRB393239 TAW393231:TAX393239 TKS393231:TKT393239 TUO393231:TUP393239 UEK393231:UEL393239 UOG393231:UOH393239 UYC393231:UYD393239 VHY393231:VHZ393239 VRU393231:VRV393239 WBQ393231:WBR393239 WLM393231:WLN393239 WVI393231:WVJ393239 A458767:B458775 IW458767:IX458775 SS458767:ST458775 ACO458767:ACP458775 AMK458767:AML458775 AWG458767:AWH458775 BGC458767:BGD458775 BPY458767:BPZ458775 BZU458767:BZV458775 CJQ458767:CJR458775 CTM458767:CTN458775 DDI458767:DDJ458775 DNE458767:DNF458775 DXA458767:DXB458775 EGW458767:EGX458775 EQS458767:EQT458775 FAO458767:FAP458775 FKK458767:FKL458775 FUG458767:FUH458775 GEC458767:GED458775 GNY458767:GNZ458775 GXU458767:GXV458775 HHQ458767:HHR458775 HRM458767:HRN458775 IBI458767:IBJ458775 ILE458767:ILF458775 IVA458767:IVB458775 JEW458767:JEX458775 JOS458767:JOT458775 JYO458767:JYP458775 KIK458767:KIL458775 KSG458767:KSH458775 LCC458767:LCD458775 LLY458767:LLZ458775 LVU458767:LVV458775 MFQ458767:MFR458775 MPM458767:MPN458775 MZI458767:MZJ458775 NJE458767:NJF458775 NTA458767:NTB458775 OCW458767:OCX458775 OMS458767:OMT458775 OWO458767:OWP458775 PGK458767:PGL458775 PQG458767:PQH458775 QAC458767:QAD458775 QJY458767:QJZ458775 QTU458767:QTV458775 RDQ458767:RDR458775 RNM458767:RNN458775 RXI458767:RXJ458775 SHE458767:SHF458775 SRA458767:SRB458775 TAW458767:TAX458775 TKS458767:TKT458775 TUO458767:TUP458775 UEK458767:UEL458775 UOG458767:UOH458775 UYC458767:UYD458775 VHY458767:VHZ458775 VRU458767:VRV458775 WBQ458767:WBR458775 WLM458767:WLN458775 WVI458767:WVJ458775 A524303:B524311 IW524303:IX524311 SS524303:ST524311 ACO524303:ACP524311 AMK524303:AML524311 AWG524303:AWH524311 BGC524303:BGD524311 BPY524303:BPZ524311 BZU524303:BZV524311 CJQ524303:CJR524311 CTM524303:CTN524311 DDI524303:DDJ524311 DNE524303:DNF524311 DXA524303:DXB524311 EGW524303:EGX524311 EQS524303:EQT524311 FAO524303:FAP524311 FKK524303:FKL524311 FUG524303:FUH524311 GEC524303:GED524311 GNY524303:GNZ524311 GXU524303:GXV524311 HHQ524303:HHR524311 HRM524303:HRN524311 IBI524303:IBJ524311 ILE524303:ILF524311 IVA524303:IVB524311 JEW524303:JEX524311 JOS524303:JOT524311 JYO524303:JYP524311 KIK524303:KIL524311 KSG524303:KSH524311 LCC524303:LCD524311 LLY524303:LLZ524311 LVU524303:LVV524311 MFQ524303:MFR524311 MPM524303:MPN524311 MZI524303:MZJ524311 NJE524303:NJF524311 NTA524303:NTB524311 OCW524303:OCX524311 OMS524303:OMT524311 OWO524303:OWP524311 PGK524303:PGL524311 PQG524303:PQH524311 QAC524303:QAD524311 QJY524303:QJZ524311 QTU524303:QTV524311 RDQ524303:RDR524311 RNM524303:RNN524311 RXI524303:RXJ524311 SHE524303:SHF524311 SRA524303:SRB524311 TAW524303:TAX524311 TKS524303:TKT524311 TUO524303:TUP524311 UEK524303:UEL524311 UOG524303:UOH524311 UYC524303:UYD524311 VHY524303:VHZ524311 VRU524303:VRV524311 WBQ524303:WBR524311 WLM524303:WLN524311 WVI524303:WVJ524311 A589839:B589847 IW589839:IX589847 SS589839:ST589847 ACO589839:ACP589847 AMK589839:AML589847 AWG589839:AWH589847 BGC589839:BGD589847 BPY589839:BPZ589847 BZU589839:BZV589847 CJQ589839:CJR589847 CTM589839:CTN589847 DDI589839:DDJ589847 DNE589839:DNF589847 DXA589839:DXB589847 EGW589839:EGX589847 EQS589839:EQT589847 FAO589839:FAP589847 FKK589839:FKL589847 FUG589839:FUH589847 GEC589839:GED589847 GNY589839:GNZ589847 GXU589839:GXV589847 HHQ589839:HHR589847 HRM589839:HRN589847 IBI589839:IBJ589847 ILE589839:ILF589847 IVA589839:IVB589847 JEW589839:JEX589847 JOS589839:JOT589847 JYO589839:JYP589847 KIK589839:KIL589847 KSG589839:KSH589847 LCC589839:LCD589847 LLY589839:LLZ589847 LVU589839:LVV589847 MFQ589839:MFR589847 MPM589839:MPN589847 MZI589839:MZJ589847 NJE589839:NJF589847 NTA589839:NTB589847 OCW589839:OCX589847 OMS589839:OMT589847 OWO589839:OWP589847 PGK589839:PGL589847 PQG589839:PQH589847 QAC589839:QAD589847 QJY589839:QJZ589847 QTU589839:QTV589847 RDQ589839:RDR589847 RNM589839:RNN589847 RXI589839:RXJ589847 SHE589839:SHF589847 SRA589839:SRB589847 TAW589839:TAX589847 TKS589839:TKT589847 TUO589839:TUP589847 UEK589839:UEL589847 UOG589839:UOH589847 UYC589839:UYD589847 VHY589839:VHZ589847 VRU589839:VRV589847 WBQ589839:WBR589847 WLM589839:WLN589847 WVI589839:WVJ589847 A655375:B655383 IW655375:IX655383 SS655375:ST655383 ACO655375:ACP655383 AMK655375:AML655383 AWG655375:AWH655383 BGC655375:BGD655383 BPY655375:BPZ655383 BZU655375:BZV655383 CJQ655375:CJR655383 CTM655375:CTN655383 DDI655375:DDJ655383 DNE655375:DNF655383 DXA655375:DXB655383 EGW655375:EGX655383 EQS655375:EQT655383 FAO655375:FAP655383 FKK655375:FKL655383 FUG655375:FUH655383 GEC655375:GED655383 GNY655375:GNZ655383 GXU655375:GXV655383 HHQ655375:HHR655383 HRM655375:HRN655383 IBI655375:IBJ655383 ILE655375:ILF655383 IVA655375:IVB655383 JEW655375:JEX655383 JOS655375:JOT655383 JYO655375:JYP655383 KIK655375:KIL655383 KSG655375:KSH655383 LCC655375:LCD655383 LLY655375:LLZ655383 LVU655375:LVV655383 MFQ655375:MFR655383 MPM655375:MPN655383 MZI655375:MZJ655383 NJE655375:NJF655383 NTA655375:NTB655383 OCW655375:OCX655383 OMS655375:OMT655383 OWO655375:OWP655383 PGK655375:PGL655383 PQG655375:PQH655383 QAC655375:QAD655383 QJY655375:QJZ655383 QTU655375:QTV655383 RDQ655375:RDR655383 RNM655375:RNN655383 RXI655375:RXJ655383 SHE655375:SHF655383 SRA655375:SRB655383 TAW655375:TAX655383 TKS655375:TKT655383 TUO655375:TUP655383 UEK655375:UEL655383 UOG655375:UOH655383 UYC655375:UYD655383 VHY655375:VHZ655383 VRU655375:VRV655383 WBQ655375:WBR655383 WLM655375:WLN655383 WVI655375:WVJ655383 A720911:B720919 IW720911:IX720919 SS720911:ST720919 ACO720911:ACP720919 AMK720911:AML720919 AWG720911:AWH720919 BGC720911:BGD720919 BPY720911:BPZ720919 BZU720911:BZV720919 CJQ720911:CJR720919 CTM720911:CTN720919 DDI720911:DDJ720919 DNE720911:DNF720919 DXA720911:DXB720919 EGW720911:EGX720919 EQS720911:EQT720919 FAO720911:FAP720919 FKK720911:FKL720919 FUG720911:FUH720919 GEC720911:GED720919 GNY720911:GNZ720919 GXU720911:GXV720919 HHQ720911:HHR720919 HRM720911:HRN720919 IBI720911:IBJ720919 ILE720911:ILF720919 IVA720911:IVB720919 JEW720911:JEX720919 JOS720911:JOT720919 JYO720911:JYP720919 KIK720911:KIL720919 KSG720911:KSH720919 LCC720911:LCD720919 LLY720911:LLZ720919 LVU720911:LVV720919 MFQ720911:MFR720919 MPM720911:MPN720919 MZI720911:MZJ720919 NJE720911:NJF720919 NTA720911:NTB720919 OCW720911:OCX720919 OMS720911:OMT720919 OWO720911:OWP720919 PGK720911:PGL720919 PQG720911:PQH720919 QAC720911:QAD720919 QJY720911:QJZ720919 QTU720911:QTV720919 RDQ720911:RDR720919 RNM720911:RNN720919 RXI720911:RXJ720919 SHE720911:SHF720919 SRA720911:SRB720919 TAW720911:TAX720919 TKS720911:TKT720919 TUO720911:TUP720919 UEK720911:UEL720919 UOG720911:UOH720919 UYC720911:UYD720919 VHY720911:VHZ720919 VRU720911:VRV720919 WBQ720911:WBR720919 WLM720911:WLN720919 WVI720911:WVJ720919 A786447:B786455 IW786447:IX786455 SS786447:ST786455 ACO786447:ACP786455 AMK786447:AML786455 AWG786447:AWH786455 BGC786447:BGD786455 BPY786447:BPZ786455 BZU786447:BZV786455 CJQ786447:CJR786455 CTM786447:CTN786455 DDI786447:DDJ786455 DNE786447:DNF786455 DXA786447:DXB786455 EGW786447:EGX786455 EQS786447:EQT786455 FAO786447:FAP786455 FKK786447:FKL786455 FUG786447:FUH786455 GEC786447:GED786455 GNY786447:GNZ786455 GXU786447:GXV786455 HHQ786447:HHR786455 HRM786447:HRN786455 IBI786447:IBJ786455 ILE786447:ILF786455 IVA786447:IVB786455 JEW786447:JEX786455 JOS786447:JOT786455 JYO786447:JYP786455 KIK786447:KIL786455 KSG786447:KSH786455 LCC786447:LCD786455 LLY786447:LLZ786455 LVU786447:LVV786455 MFQ786447:MFR786455 MPM786447:MPN786455 MZI786447:MZJ786455 NJE786447:NJF786455 NTA786447:NTB786455 OCW786447:OCX786455 OMS786447:OMT786455 OWO786447:OWP786455 PGK786447:PGL786455 PQG786447:PQH786455 QAC786447:QAD786455 QJY786447:QJZ786455 QTU786447:QTV786455 RDQ786447:RDR786455 RNM786447:RNN786455 RXI786447:RXJ786455 SHE786447:SHF786455 SRA786447:SRB786455 TAW786447:TAX786455 TKS786447:TKT786455 TUO786447:TUP786455 UEK786447:UEL786455 UOG786447:UOH786455 UYC786447:UYD786455 VHY786447:VHZ786455 VRU786447:VRV786455 WBQ786447:WBR786455 WLM786447:WLN786455 WVI786447:WVJ786455 A851983:B851991 IW851983:IX851991 SS851983:ST851991 ACO851983:ACP851991 AMK851983:AML851991 AWG851983:AWH851991 BGC851983:BGD851991 BPY851983:BPZ851991 BZU851983:BZV851991 CJQ851983:CJR851991 CTM851983:CTN851991 DDI851983:DDJ851991 DNE851983:DNF851991 DXA851983:DXB851991 EGW851983:EGX851991 EQS851983:EQT851991 FAO851983:FAP851991 FKK851983:FKL851991 FUG851983:FUH851991 GEC851983:GED851991 GNY851983:GNZ851991 GXU851983:GXV851991 HHQ851983:HHR851991 HRM851983:HRN851991 IBI851983:IBJ851991 ILE851983:ILF851991 IVA851983:IVB851991 JEW851983:JEX851991 JOS851983:JOT851991 JYO851983:JYP851991 KIK851983:KIL851991 KSG851983:KSH851991 LCC851983:LCD851991 LLY851983:LLZ851991 LVU851983:LVV851991 MFQ851983:MFR851991 MPM851983:MPN851991 MZI851983:MZJ851991 NJE851983:NJF851991 NTA851983:NTB851991 OCW851983:OCX851991 OMS851983:OMT851991 OWO851983:OWP851991 PGK851983:PGL851991 PQG851983:PQH851991 QAC851983:QAD851991 QJY851983:QJZ851991 QTU851983:QTV851991 RDQ851983:RDR851991 RNM851983:RNN851991 RXI851983:RXJ851991 SHE851983:SHF851991 SRA851983:SRB851991 TAW851983:TAX851991 TKS851983:TKT851991 TUO851983:TUP851991 UEK851983:UEL851991 UOG851983:UOH851991 UYC851983:UYD851991 VHY851983:VHZ851991 VRU851983:VRV851991 WBQ851983:WBR851991 WLM851983:WLN851991 WVI851983:WVJ851991 A917519:B917527 IW917519:IX917527 SS917519:ST917527 ACO917519:ACP917527 AMK917519:AML917527 AWG917519:AWH917527 BGC917519:BGD917527 BPY917519:BPZ917527 BZU917519:BZV917527 CJQ917519:CJR917527 CTM917519:CTN917527 DDI917519:DDJ917527 DNE917519:DNF917527 DXA917519:DXB917527 EGW917519:EGX917527 EQS917519:EQT917527 FAO917519:FAP917527 FKK917519:FKL917527 FUG917519:FUH917527 GEC917519:GED917527 GNY917519:GNZ917527 GXU917519:GXV917527 HHQ917519:HHR917527 HRM917519:HRN917527 IBI917519:IBJ917527 ILE917519:ILF917527 IVA917519:IVB917527 JEW917519:JEX917527 JOS917519:JOT917527 JYO917519:JYP917527 KIK917519:KIL917527 KSG917519:KSH917527 LCC917519:LCD917527 LLY917519:LLZ917527 LVU917519:LVV917527 MFQ917519:MFR917527 MPM917519:MPN917527 MZI917519:MZJ917527 NJE917519:NJF917527 NTA917519:NTB917527 OCW917519:OCX917527 OMS917519:OMT917527 OWO917519:OWP917527 PGK917519:PGL917527 PQG917519:PQH917527 QAC917519:QAD917527 QJY917519:QJZ917527 QTU917519:QTV917527 RDQ917519:RDR917527 RNM917519:RNN917527 RXI917519:RXJ917527 SHE917519:SHF917527 SRA917519:SRB917527 TAW917519:TAX917527 TKS917519:TKT917527 TUO917519:TUP917527 UEK917519:UEL917527 UOG917519:UOH917527 UYC917519:UYD917527 VHY917519:VHZ917527 VRU917519:VRV917527 WBQ917519:WBR917527 WLM917519:WLN917527 WVI917519:WVJ917527 A983055:B983063 IW983055:IX983063 SS983055:ST983063 ACO983055:ACP983063 AMK983055:AML983063 AWG983055:AWH983063 BGC983055:BGD983063 BPY983055:BPZ983063 BZU983055:BZV983063 CJQ983055:CJR983063 CTM983055:CTN983063 DDI983055:DDJ983063 DNE983055:DNF983063 DXA983055:DXB983063 EGW983055:EGX983063 EQS983055:EQT983063 FAO983055:FAP983063 FKK983055:FKL983063 FUG983055:FUH983063 GEC983055:GED983063 GNY983055:GNZ983063 GXU983055:GXV983063 HHQ983055:HHR983063 HRM983055:HRN983063 IBI983055:IBJ983063 ILE983055:ILF983063 IVA983055:IVB983063 JEW983055:JEX983063 JOS983055:JOT983063 JYO983055:JYP983063 KIK983055:KIL983063 KSG983055:KSH983063 LCC983055:LCD983063 LLY983055:LLZ983063 LVU983055:LVV983063 MFQ983055:MFR983063 MPM983055:MPN983063 MZI983055:MZJ983063 NJE983055:NJF983063 NTA983055:NTB983063 OCW983055:OCX983063 OMS983055:OMT983063 OWO983055:OWP983063 PGK983055:PGL983063 PQG983055:PQH983063 QAC983055:QAD983063 QJY983055:QJZ983063 QTU983055:QTV983063 RDQ983055:RDR983063 RNM983055:RNN983063 RXI983055:RXJ983063 SHE983055:SHF983063 SRA983055:SRB983063 TAW983055:TAX983063 TKS983055:TKT983063 TUO983055:TUP983063 UEK983055:UEL983063 UOG983055:UOH983063 UYC983055:UYD983063 VHY983055:VHZ983063 VRU983055:VRV983063 WBQ983055:WBR983063 WLM983055:WLN983063 WVI983055:WVJ983063 SRJ983074:SRJ983084 IZ55:JB55 SV55:SX55 ACR55:ACT55 AMN55:AMP55 AWJ55:AWL55 BGF55:BGH55 BQB55:BQD55 BZX55:BZZ55 CJT55:CJV55 CTP55:CTR55 DDL55:DDN55 DNH55:DNJ55 DXD55:DXF55 EGZ55:EHB55 EQV55:EQX55 FAR55:FAT55 FKN55:FKP55 FUJ55:FUL55 GEF55:GEH55 GOB55:GOD55 GXX55:GXZ55 HHT55:HHV55 HRP55:HRR55 IBL55:IBN55 ILH55:ILJ55 IVD55:IVF55 JEZ55:JFB55 JOV55:JOX55 JYR55:JYT55 KIN55:KIP55 KSJ55:KSL55 LCF55:LCH55 LMB55:LMD55 LVX55:LVZ55 MFT55:MFV55 MPP55:MPR55 MZL55:MZN55 NJH55:NJJ55 NTD55:NTF55 OCZ55:ODB55 OMV55:OMX55 OWR55:OWT55 PGN55:PGP55 PQJ55:PQL55 QAF55:QAH55 QKB55:QKD55 QTX55:QTZ55 RDT55:RDV55 RNP55:RNR55 RXL55:RXN55 SHH55:SHJ55 SRD55:SRF55 TAZ55:TBB55 TKV55:TKX55 TUR55:TUT55 UEN55:UEP55 UOJ55:UOL55 UYF55:UYH55 VIB55:VID55 VRX55:VRZ55 WBT55:WBV55 WLP55:WLR55 WVL55:WVN55 D65591:F65591 IZ65591:JB65591 SV65591:SX65591 ACR65591:ACT65591 AMN65591:AMP65591 AWJ65591:AWL65591 BGF65591:BGH65591 BQB65591:BQD65591 BZX65591:BZZ65591 CJT65591:CJV65591 CTP65591:CTR65591 DDL65591:DDN65591 DNH65591:DNJ65591 DXD65591:DXF65591 EGZ65591:EHB65591 EQV65591:EQX65591 FAR65591:FAT65591 FKN65591:FKP65591 FUJ65591:FUL65591 GEF65591:GEH65591 GOB65591:GOD65591 GXX65591:GXZ65591 HHT65591:HHV65591 HRP65591:HRR65591 IBL65591:IBN65591 ILH65591:ILJ65591 IVD65591:IVF65591 JEZ65591:JFB65591 JOV65591:JOX65591 JYR65591:JYT65591 KIN65591:KIP65591 KSJ65591:KSL65591 LCF65591:LCH65591 LMB65591:LMD65591 LVX65591:LVZ65591 MFT65591:MFV65591 MPP65591:MPR65591 MZL65591:MZN65591 NJH65591:NJJ65591 NTD65591:NTF65591 OCZ65591:ODB65591 OMV65591:OMX65591 OWR65591:OWT65591 PGN65591:PGP65591 PQJ65591:PQL65591 QAF65591:QAH65591 QKB65591:QKD65591 QTX65591:QTZ65591 RDT65591:RDV65591 RNP65591:RNR65591 RXL65591:RXN65591 SHH65591:SHJ65591 SRD65591:SRF65591 TAZ65591:TBB65591 TKV65591:TKX65591 TUR65591:TUT65591 UEN65591:UEP65591 UOJ65591:UOL65591 UYF65591:UYH65591 VIB65591:VID65591 VRX65591:VRZ65591 WBT65591:WBV65591 WLP65591:WLR65591 WVL65591:WVN65591 D131127:F131127 IZ131127:JB131127 SV131127:SX131127 ACR131127:ACT131127 AMN131127:AMP131127 AWJ131127:AWL131127 BGF131127:BGH131127 BQB131127:BQD131127 BZX131127:BZZ131127 CJT131127:CJV131127 CTP131127:CTR131127 DDL131127:DDN131127 DNH131127:DNJ131127 DXD131127:DXF131127 EGZ131127:EHB131127 EQV131127:EQX131127 FAR131127:FAT131127 FKN131127:FKP131127 FUJ131127:FUL131127 GEF131127:GEH131127 GOB131127:GOD131127 GXX131127:GXZ131127 HHT131127:HHV131127 HRP131127:HRR131127 IBL131127:IBN131127 ILH131127:ILJ131127 IVD131127:IVF131127 JEZ131127:JFB131127 JOV131127:JOX131127 JYR131127:JYT131127 KIN131127:KIP131127 KSJ131127:KSL131127 LCF131127:LCH131127 LMB131127:LMD131127 LVX131127:LVZ131127 MFT131127:MFV131127 MPP131127:MPR131127 MZL131127:MZN131127 NJH131127:NJJ131127 NTD131127:NTF131127 OCZ131127:ODB131127 OMV131127:OMX131127 OWR131127:OWT131127 PGN131127:PGP131127 PQJ131127:PQL131127 QAF131127:QAH131127 QKB131127:QKD131127 QTX131127:QTZ131127 RDT131127:RDV131127 RNP131127:RNR131127 RXL131127:RXN131127 SHH131127:SHJ131127 SRD131127:SRF131127 TAZ131127:TBB131127 TKV131127:TKX131127 TUR131127:TUT131127 UEN131127:UEP131127 UOJ131127:UOL131127 UYF131127:UYH131127 VIB131127:VID131127 VRX131127:VRZ131127 WBT131127:WBV131127 WLP131127:WLR131127 WVL131127:WVN131127 D196663:F196663 IZ196663:JB196663 SV196663:SX196663 ACR196663:ACT196663 AMN196663:AMP196663 AWJ196663:AWL196663 BGF196663:BGH196663 BQB196663:BQD196663 BZX196663:BZZ196663 CJT196663:CJV196663 CTP196663:CTR196663 DDL196663:DDN196663 DNH196663:DNJ196663 DXD196663:DXF196663 EGZ196663:EHB196663 EQV196663:EQX196663 FAR196663:FAT196663 FKN196663:FKP196663 FUJ196663:FUL196663 GEF196663:GEH196663 GOB196663:GOD196663 GXX196663:GXZ196663 HHT196663:HHV196663 HRP196663:HRR196663 IBL196663:IBN196663 ILH196663:ILJ196663 IVD196663:IVF196663 JEZ196663:JFB196663 JOV196663:JOX196663 JYR196663:JYT196663 KIN196663:KIP196663 KSJ196663:KSL196663 LCF196663:LCH196663 LMB196663:LMD196663 LVX196663:LVZ196663 MFT196663:MFV196663 MPP196663:MPR196663 MZL196663:MZN196663 NJH196663:NJJ196663 NTD196663:NTF196663 OCZ196663:ODB196663 OMV196663:OMX196663 OWR196663:OWT196663 PGN196663:PGP196663 PQJ196663:PQL196663 QAF196663:QAH196663 QKB196663:QKD196663 QTX196663:QTZ196663 RDT196663:RDV196663 RNP196663:RNR196663 RXL196663:RXN196663 SHH196663:SHJ196663 SRD196663:SRF196663 TAZ196663:TBB196663 TKV196663:TKX196663 TUR196663:TUT196663 UEN196663:UEP196663 UOJ196663:UOL196663 UYF196663:UYH196663 VIB196663:VID196663 VRX196663:VRZ196663 WBT196663:WBV196663 WLP196663:WLR196663 WVL196663:WVN196663 D262199:F262199 IZ262199:JB262199 SV262199:SX262199 ACR262199:ACT262199 AMN262199:AMP262199 AWJ262199:AWL262199 BGF262199:BGH262199 BQB262199:BQD262199 BZX262199:BZZ262199 CJT262199:CJV262199 CTP262199:CTR262199 DDL262199:DDN262199 DNH262199:DNJ262199 DXD262199:DXF262199 EGZ262199:EHB262199 EQV262199:EQX262199 FAR262199:FAT262199 FKN262199:FKP262199 FUJ262199:FUL262199 GEF262199:GEH262199 GOB262199:GOD262199 GXX262199:GXZ262199 HHT262199:HHV262199 HRP262199:HRR262199 IBL262199:IBN262199 ILH262199:ILJ262199 IVD262199:IVF262199 JEZ262199:JFB262199 JOV262199:JOX262199 JYR262199:JYT262199 KIN262199:KIP262199 KSJ262199:KSL262199 LCF262199:LCH262199 LMB262199:LMD262199 LVX262199:LVZ262199 MFT262199:MFV262199 MPP262199:MPR262199 MZL262199:MZN262199 NJH262199:NJJ262199 NTD262199:NTF262199 OCZ262199:ODB262199 OMV262199:OMX262199 OWR262199:OWT262199 PGN262199:PGP262199 PQJ262199:PQL262199 QAF262199:QAH262199 QKB262199:QKD262199 QTX262199:QTZ262199 RDT262199:RDV262199 RNP262199:RNR262199 RXL262199:RXN262199 SHH262199:SHJ262199 SRD262199:SRF262199 TAZ262199:TBB262199 TKV262199:TKX262199 TUR262199:TUT262199 UEN262199:UEP262199 UOJ262199:UOL262199 UYF262199:UYH262199 VIB262199:VID262199 VRX262199:VRZ262199 WBT262199:WBV262199 WLP262199:WLR262199 WVL262199:WVN262199 D327735:F327735 IZ327735:JB327735 SV327735:SX327735 ACR327735:ACT327735 AMN327735:AMP327735 AWJ327735:AWL327735 BGF327735:BGH327735 BQB327735:BQD327735 BZX327735:BZZ327735 CJT327735:CJV327735 CTP327735:CTR327735 DDL327735:DDN327735 DNH327735:DNJ327735 DXD327735:DXF327735 EGZ327735:EHB327735 EQV327735:EQX327735 FAR327735:FAT327735 FKN327735:FKP327735 FUJ327735:FUL327735 GEF327735:GEH327735 GOB327735:GOD327735 GXX327735:GXZ327735 HHT327735:HHV327735 HRP327735:HRR327735 IBL327735:IBN327735 ILH327735:ILJ327735 IVD327735:IVF327735 JEZ327735:JFB327735 JOV327735:JOX327735 JYR327735:JYT327735 KIN327735:KIP327735 KSJ327735:KSL327735 LCF327735:LCH327735 LMB327735:LMD327735 LVX327735:LVZ327735 MFT327735:MFV327735 MPP327735:MPR327735 MZL327735:MZN327735 NJH327735:NJJ327735 NTD327735:NTF327735 OCZ327735:ODB327735 OMV327735:OMX327735 OWR327735:OWT327735 PGN327735:PGP327735 PQJ327735:PQL327735 QAF327735:QAH327735 QKB327735:QKD327735 QTX327735:QTZ327735 RDT327735:RDV327735 RNP327735:RNR327735 RXL327735:RXN327735 SHH327735:SHJ327735 SRD327735:SRF327735 TAZ327735:TBB327735 TKV327735:TKX327735 TUR327735:TUT327735 UEN327735:UEP327735 UOJ327735:UOL327735 UYF327735:UYH327735 VIB327735:VID327735 VRX327735:VRZ327735 WBT327735:WBV327735 WLP327735:WLR327735 WVL327735:WVN327735 D393271:F393271 IZ393271:JB393271 SV393271:SX393271 ACR393271:ACT393271 AMN393271:AMP393271 AWJ393271:AWL393271 BGF393271:BGH393271 BQB393271:BQD393271 BZX393271:BZZ393271 CJT393271:CJV393271 CTP393271:CTR393271 DDL393271:DDN393271 DNH393271:DNJ393271 DXD393271:DXF393271 EGZ393271:EHB393271 EQV393271:EQX393271 FAR393271:FAT393271 FKN393271:FKP393271 FUJ393271:FUL393271 GEF393271:GEH393271 GOB393271:GOD393271 GXX393271:GXZ393271 HHT393271:HHV393271 HRP393271:HRR393271 IBL393271:IBN393271 ILH393271:ILJ393271 IVD393271:IVF393271 JEZ393271:JFB393271 JOV393271:JOX393271 JYR393271:JYT393271 KIN393271:KIP393271 KSJ393271:KSL393271 LCF393271:LCH393271 LMB393271:LMD393271 LVX393271:LVZ393271 MFT393271:MFV393271 MPP393271:MPR393271 MZL393271:MZN393271 NJH393271:NJJ393271 NTD393271:NTF393271 OCZ393271:ODB393271 OMV393271:OMX393271 OWR393271:OWT393271 PGN393271:PGP393271 PQJ393271:PQL393271 QAF393271:QAH393271 QKB393271:QKD393271 QTX393271:QTZ393271 RDT393271:RDV393271 RNP393271:RNR393271 RXL393271:RXN393271 SHH393271:SHJ393271 SRD393271:SRF393271 TAZ393271:TBB393271 TKV393271:TKX393271 TUR393271:TUT393271 UEN393271:UEP393271 UOJ393271:UOL393271 UYF393271:UYH393271 VIB393271:VID393271 VRX393271:VRZ393271 WBT393271:WBV393271 WLP393271:WLR393271 WVL393271:WVN393271 D458807:F458807 IZ458807:JB458807 SV458807:SX458807 ACR458807:ACT458807 AMN458807:AMP458807 AWJ458807:AWL458807 BGF458807:BGH458807 BQB458807:BQD458807 BZX458807:BZZ458807 CJT458807:CJV458807 CTP458807:CTR458807 DDL458807:DDN458807 DNH458807:DNJ458807 DXD458807:DXF458807 EGZ458807:EHB458807 EQV458807:EQX458807 FAR458807:FAT458807 FKN458807:FKP458807 FUJ458807:FUL458807 GEF458807:GEH458807 GOB458807:GOD458807 GXX458807:GXZ458807 HHT458807:HHV458807 HRP458807:HRR458807 IBL458807:IBN458807 ILH458807:ILJ458807 IVD458807:IVF458807 JEZ458807:JFB458807 JOV458807:JOX458807 JYR458807:JYT458807 KIN458807:KIP458807 KSJ458807:KSL458807 LCF458807:LCH458807 LMB458807:LMD458807 LVX458807:LVZ458807 MFT458807:MFV458807 MPP458807:MPR458807 MZL458807:MZN458807 NJH458807:NJJ458807 NTD458807:NTF458807 OCZ458807:ODB458807 OMV458807:OMX458807 OWR458807:OWT458807 PGN458807:PGP458807 PQJ458807:PQL458807 QAF458807:QAH458807 QKB458807:QKD458807 QTX458807:QTZ458807 RDT458807:RDV458807 RNP458807:RNR458807 RXL458807:RXN458807 SHH458807:SHJ458807 SRD458807:SRF458807 TAZ458807:TBB458807 TKV458807:TKX458807 TUR458807:TUT458807 UEN458807:UEP458807 UOJ458807:UOL458807 UYF458807:UYH458807 VIB458807:VID458807 VRX458807:VRZ458807 WBT458807:WBV458807 WLP458807:WLR458807 WVL458807:WVN458807 D524343:F524343 IZ524343:JB524343 SV524343:SX524343 ACR524343:ACT524343 AMN524343:AMP524343 AWJ524343:AWL524343 BGF524343:BGH524343 BQB524343:BQD524343 BZX524343:BZZ524343 CJT524343:CJV524343 CTP524343:CTR524343 DDL524343:DDN524343 DNH524343:DNJ524343 DXD524343:DXF524343 EGZ524343:EHB524343 EQV524343:EQX524343 FAR524343:FAT524343 FKN524343:FKP524343 FUJ524343:FUL524343 GEF524343:GEH524343 GOB524343:GOD524343 GXX524343:GXZ524343 HHT524343:HHV524343 HRP524343:HRR524343 IBL524343:IBN524343 ILH524343:ILJ524343 IVD524343:IVF524343 JEZ524343:JFB524343 JOV524343:JOX524343 JYR524343:JYT524343 KIN524343:KIP524343 KSJ524343:KSL524343 LCF524343:LCH524343 LMB524343:LMD524343 LVX524343:LVZ524343 MFT524343:MFV524343 MPP524343:MPR524343 MZL524343:MZN524343 NJH524343:NJJ524343 NTD524343:NTF524343 OCZ524343:ODB524343 OMV524343:OMX524343 OWR524343:OWT524343 PGN524343:PGP524343 PQJ524343:PQL524343 QAF524343:QAH524343 QKB524343:QKD524343 QTX524343:QTZ524343 RDT524343:RDV524343 RNP524343:RNR524343 RXL524343:RXN524343 SHH524343:SHJ524343 SRD524343:SRF524343 TAZ524343:TBB524343 TKV524343:TKX524343 TUR524343:TUT524343 UEN524343:UEP524343 UOJ524343:UOL524343 UYF524343:UYH524343 VIB524343:VID524343 VRX524343:VRZ524343 WBT524343:WBV524343 WLP524343:WLR524343 WVL524343:WVN524343 D589879:F589879 IZ589879:JB589879 SV589879:SX589879 ACR589879:ACT589879 AMN589879:AMP589879 AWJ589879:AWL589879 BGF589879:BGH589879 BQB589879:BQD589879 BZX589879:BZZ589879 CJT589879:CJV589879 CTP589879:CTR589879 DDL589879:DDN589879 DNH589879:DNJ589879 DXD589879:DXF589879 EGZ589879:EHB589879 EQV589879:EQX589879 FAR589879:FAT589879 FKN589879:FKP589879 FUJ589879:FUL589879 GEF589879:GEH589879 GOB589879:GOD589879 GXX589879:GXZ589879 HHT589879:HHV589879 HRP589879:HRR589879 IBL589879:IBN589879 ILH589879:ILJ589879 IVD589879:IVF589879 JEZ589879:JFB589879 JOV589879:JOX589879 JYR589879:JYT589879 KIN589879:KIP589879 KSJ589879:KSL589879 LCF589879:LCH589879 LMB589879:LMD589879 LVX589879:LVZ589879 MFT589879:MFV589879 MPP589879:MPR589879 MZL589879:MZN589879 NJH589879:NJJ589879 NTD589879:NTF589879 OCZ589879:ODB589879 OMV589879:OMX589879 OWR589879:OWT589879 PGN589879:PGP589879 PQJ589879:PQL589879 QAF589879:QAH589879 QKB589879:QKD589879 QTX589879:QTZ589879 RDT589879:RDV589879 RNP589879:RNR589879 RXL589879:RXN589879 SHH589879:SHJ589879 SRD589879:SRF589879 TAZ589879:TBB589879 TKV589879:TKX589879 TUR589879:TUT589879 UEN589879:UEP589879 UOJ589879:UOL589879 UYF589879:UYH589879 VIB589879:VID589879 VRX589879:VRZ589879 WBT589879:WBV589879 WLP589879:WLR589879 WVL589879:WVN589879 D655415:F655415 IZ655415:JB655415 SV655415:SX655415 ACR655415:ACT655415 AMN655415:AMP655415 AWJ655415:AWL655415 BGF655415:BGH655415 BQB655415:BQD655415 BZX655415:BZZ655415 CJT655415:CJV655415 CTP655415:CTR655415 DDL655415:DDN655415 DNH655415:DNJ655415 DXD655415:DXF655415 EGZ655415:EHB655415 EQV655415:EQX655415 FAR655415:FAT655415 FKN655415:FKP655415 FUJ655415:FUL655415 GEF655415:GEH655415 GOB655415:GOD655415 GXX655415:GXZ655415 HHT655415:HHV655415 HRP655415:HRR655415 IBL655415:IBN655415 ILH655415:ILJ655415 IVD655415:IVF655415 JEZ655415:JFB655415 JOV655415:JOX655415 JYR655415:JYT655415 KIN655415:KIP655415 KSJ655415:KSL655415 LCF655415:LCH655415 LMB655415:LMD655415 LVX655415:LVZ655415 MFT655415:MFV655415 MPP655415:MPR655415 MZL655415:MZN655415 NJH655415:NJJ655415 NTD655415:NTF655415 OCZ655415:ODB655415 OMV655415:OMX655415 OWR655415:OWT655415 PGN655415:PGP655415 PQJ655415:PQL655415 QAF655415:QAH655415 QKB655415:QKD655415 QTX655415:QTZ655415 RDT655415:RDV655415 RNP655415:RNR655415 RXL655415:RXN655415 SHH655415:SHJ655415 SRD655415:SRF655415 TAZ655415:TBB655415 TKV655415:TKX655415 TUR655415:TUT655415 UEN655415:UEP655415 UOJ655415:UOL655415 UYF655415:UYH655415 VIB655415:VID655415 VRX655415:VRZ655415 WBT655415:WBV655415 WLP655415:WLR655415 WVL655415:WVN655415 D720951:F720951 IZ720951:JB720951 SV720951:SX720951 ACR720951:ACT720951 AMN720951:AMP720951 AWJ720951:AWL720951 BGF720951:BGH720951 BQB720951:BQD720951 BZX720951:BZZ720951 CJT720951:CJV720951 CTP720951:CTR720951 DDL720951:DDN720951 DNH720951:DNJ720951 DXD720951:DXF720951 EGZ720951:EHB720951 EQV720951:EQX720951 FAR720951:FAT720951 FKN720951:FKP720951 FUJ720951:FUL720951 GEF720951:GEH720951 GOB720951:GOD720951 GXX720951:GXZ720951 HHT720951:HHV720951 HRP720951:HRR720951 IBL720951:IBN720951 ILH720951:ILJ720951 IVD720951:IVF720951 JEZ720951:JFB720951 JOV720951:JOX720951 JYR720951:JYT720951 KIN720951:KIP720951 KSJ720951:KSL720951 LCF720951:LCH720951 LMB720951:LMD720951 LVX720951:LVZ720951 MFT720951:MFV720951 MPP720951:MPR720951 MZL720951:MZN720951 NJH720951:NJJ720951 NTD720951:NTF720951 OCZ720951:ODB720951 OMV720951:OMX720951 OWR720951:OWT720951 PGN720951:PGP720951 PQJ720951:PQL720951 QAF720951:QAH720951 QKB720951:QKD720951 QTX720951:QTZ720951 RDT720951:RDV720951 RNP720951:RNR720951 RXL720951:RXN720951 SHH720951:SHJ720951 SRD720951:SRF720951 TAZ720951:TBB720951 TKV720951:TKX720951 TUR720951:TUT720951 UEN720951:UEP720951 UOJ720951:UOL720951 UYF720951:UYH720951 VIB720951:VID720951 VRX720951:VRZ720951 WBT720951:WBV720951 WLP720951:WLR720951 WVL720951:WVN720951 D786487:F786487 IZ786487:JB786487 SV786487:SX786487 ACR786487:ACT786487 AMN786487:AMP786487 AWJ786487:AWL786487 BGF786487:BGH786487 BQB786487:BQD786487 BZX786487:BZZ786487 CJT786487:CJV786487 CTP786487:CTR786487 DDL786487:DDN786487 DNH786487:DNJ786487 DXD786487:DXF786487 EGZ786487:EHB786487 EQV786487:EQX786487 FAR786487:FAT786487 FKN786487:FKP786487 FUJ786487:FUL786487 GEF786487:GEH786487 GOB786487:GOD786487 GXX786487:GXZ786487 HHT786487:HHV786487 HRP786487:HRR786487 IBL786487:IBN786487 ILH786487:ILJ786487 IVD786487:IVF786487 JEZ786487:JFB786487 JOV786487:JOX786487 JYR786487:JYT786487 KIN786487:KIP786487 KSJ786487:KSL786487 LCF786487:LCH786487 LMB786487:LMD786487 LVX786487:LVZ786487 MFT786487:MFV786487 MPP786487:MPR786487 MZL786487:MZN786487 NJH786487:NJJ786487 NTD786487:NTF786487 OCZ786487:ODB786487 OMV786487:OMX786487 OWR786487:OWT786487 PGN786487:PGP786487 PQJ786487:PQL786487 QAF786487:QAH786487 QKB786487:QKD786487 QTX786487:QTZ786487 RDT786487:RDV786487 RNP786487:RNR786487 RXL786487:RXN786487 SHH786487:SHJ786487 SRD786487:SRF786487 TAZ786487:TBB786487 TKV786487:TKX786487 TUR786487:TUT786487 UEN786487:UEP786487 UOJ786487:UOL786487 UYF786487:UYH786487 VIB786487:VID786487 VRX786487:VRZ786487 WBT786487:WBV786487 WLP786487:WLR786487 WVL786487:WVN786487 D852023:F852023 IZ852023:JB852023 SV852023:SX852023 ACR852023:ACT852023 AMN852023:AMP852023 AWJ852023:AWL852023 BGF852023:BGH852023 BQB852023:BQD852023 BZX852023:BZZ852023 CJT852023:CJV852023 CTP852023:CTR852023 DDL852023:DDN852023 DNH852023:DNJ852023 DXD852023:DXF852023 EGZ852023:EHB852023 EQV852023:EQX852023 FAR852023:FAT852023 FKN852023:FKP852023 FUJ852023:FUL852023 GEF852023:GEH852023 GOB852023:GOD852023 GXX852023:GXZ852023 HHT852023:HHV852023 HRP852023:HRR852023 IBL852023:IBN852023 ILH852023:ILJ852023 IVD852023:IVF852023 JEZ852023:JFB852023 JOV852023:JOX852023 JYR852023:JYT852023 KIN852023:KIP852023 KSJ852023:KSL852023 LCF852023:LCH852023 LMB852023:LMD852023 LVX852023:LVZ852023 MFT852023:MFV852023 MPP852023:MPR852023 MZL852023:MZN852023 NJH852023:NJJ852023 NTD852023:NTF852023 OCZ852023:ODB852023 OMV852023:OMX852023 OWR852023:OWT852023 PGN852023:PGP852023 PQJ852023:PQL852023 QAF852023:QAH852023 QKB852023:QKD852023 QTX852023:QTZ852023 RDT852023:RDV852023 RNP852023:RNR852023 RXL852023:RXN852023 SHH852023:SHJ852023 SRD852023:SRF852023 TAZ852023:TBB852023 TKV852023:TKX852023 TUR852023:TUT852023 UEN852023:UEP852023 UOJ852023:UOL852023 UYF852023:UYH852023 VIB852023:VID852023 VRX852023:VRZ852023 WBT852023:WBV852023 WLP852023:WLR852023 WVL852023:WVN852023 D917559:F917559 IZ917559:JB917559 SV917559:SX917559 ACR917559:ACT917559 AMN917559:AMP917559 AWJ917559:AWL917559 BGF917559:BGH917559 BQB917559:BQD917559 BZX917559:BZZ917559 CJT917559:CJV917559 CTP917559:CTR917559 DDL917559:DDN917559 DNH917559:DNJ917559 DXD917559:DXF917559 EGZ917559:EHB917559 EQV917559:EQX917559 FAR917559:FAT917559 FKN917559:FKP917559 FUJ917559:FUL917559 GEF917559:GEH917559 GOB917559:GOD917559 GXX917559:GXZ917559 HHT917559:HHV917559 HRP917559:HRR917559 IBL917559:IBN917559 ILH917559:ILJ917559 IVD917559:IVF917559 JEZ917559:JFB917559 JOV917559:JOX917559 JYR917559:JYT917559 KIN917559:KIP917559 KSJ917559:KSL917559 LCF917559:LCH917559 LMB917559:LMD917559 LVX917559:LVZ917559 MFT917559:MFV917559 MPP917559:MPR917559 MZL917559:MZN917559 NJH917559:NJJ917559 NTD917559:NTF917559 OCZ917559:ODB917559 OMV917559:OMX917559 OWR917559:OWT917559 PGN917559:PGP917559 PQJ917559:PQL917559 QAF917559:QAH917559 QKB917559:QKD917559 QTX917559:QTZ917559 RDT917559:RDV917559 RNP917559:RNR917559 RXL917559:RXN917559 SHH917559:SHJ917559 SRD917559:SRF917559 TAZ917559:TBB917559 TKV917559:TKX917559 TUR917559:TUT917559 UEN917559:UEP917559 UOJ917559:UOL917559 UYF917559:UYH917559 VIB917559:VID917559 VRX917559:VRZ917559 WBT917559:WBV917559 WLP917559:WLR917559 WVL917559:WVN917559 D983095:F983095 IZ983095:JB983095 SV983095:SX983095 ACR983095:ACT983095 AMN983095:AMP983095 AWJ983095:AWL983095 BGF983095:BGH983095 BQB983095:BQD983095 BZX983095:BZZ983095 CJT983095:CJV983095 CTP983095:CTR983095 DDL983095:DDN983095 DNH983095:DNJ983095 DXD983095:DXF983095 EGZ983095:EHB983095 EQV983095:EQX983095 FAR983095:FAT983095 FKN983095:FKP983095 FUJ983095:FUL983095 GEF983095:GEH983095 GOB983095:GOD983095 GXX983095:GXZ983095 HHT983095:HHV983095 HRP983095:HRR983095 IBL983095:IBN983095 ILH983095:ILJ983095 IVD983095:IVF983095 JEZ983095:JFB983095 JOV983095:JOX983095 JYR983095:JYT983095 KIN983095:KIP983095 KSJ983095:KSL983095 LCF983095:LCH983095 LMB983095:LMD983095 LVX983095:LVZ983095 MFT983095:MFV983095 MPP983095:MPR983095 MZL983095:MZN983095 NJH983095:NJJ983095 NTD983095:NTF983095 OCZ983095:ODB983095 OMV983095:OMX983095 OWR983095:OWT983095 PGN983095:PGP983095 PQJ983095:PQL983095 QAF983095:QAH983095 QKB983095:QKD983095 QTX983095:QTZ983095 RDT983095:RDV983095 RNP983095:RNR983095 RXL983095:RXN983095 SHH983095:SHJ983095 SRD983095:SRF983095 TAZ983095:TBB983095 TKV983095:TKX983095 TUR983095:TUT983095 UEN983095:UEP983095 UOJ983095:UOL983095 UYF983095:UYH983095 VIB983095:VID983095 VRX983095:VRZ983095 WBT983095:WBV983095 WLP983095:WLR983095 WVL983095:WVN983095 TBF983074:TBF983084 JC1:JD7 SY1:SZ7 ACU1:ACV7 AMQ1:AMR7 AWM1:AWN7 BGI1:BGJ7 BQE1:BQF7 CAA1:CAB7 CJW1:CJX7 CTS1:CTT7 DDO1:DDP7 DNK1:DNL7 DXG1:DXH7 EHC1:EHD7 EQY1:EQZ7 FAU1:FAV7 FKQ1:FKR7 FUM1:FUN7 GEI1:GEJ7 GOE1:GOF7 GYA1:GYB7 HHW1:HHX7 HRS1:HRT7 IBO1:IBP7 ILK1:ILL7 IVG1:IVH7 JFC1:JFD7 JOY1:JOZ7 JYU1:JYV7 KIQ1:KIR7 KSM1:KSN7 LCI1:LCJ7 LME1:LMF7 LWA1:LWB7 MFW1:MFX7 MPS1:MPT7 MZO1:MZP7 NJK1:NJL7 NTG1:NTH7 ODC1:ODD7 OMY1:OMZ7 OWU1:OWV7 PGQ1:PGR7 PQM1:PQN7 QAI1:QAJ7 QKE1:QKF7 QUA1:QUB7 RDW1:RDX7 RNS1:RNT7 RXO1:RXP7 SHK1:SHL7 SRG1:SRH7 TBC1:TBD7 TKY1:TKZ7 TUU1:TUV7 UEQ1:UER7 UOM1:UON7 UYI1:UYJ7 VIE1:VIF7 VSA1:VSB7 WBW1:WBX7 WLS1:WLT7 WVO1:WVP7 G65537:H65543 JC65537:JD65543 SY65537:SZ65543 ACU65537:ACV65543 AMQ65537:AMR65543 AWM65537:AWN65543 BGI65537:BGJ65543 BQE65537:BQF65543 CAA65537:CAB65543 CJW65537:CJX65543 CTS65537:CTT65543 DDO65537:DDP65543 DNK65537:DNL65543 DXG65537:DXH65543 EHC65537:EHD65543 EQY65537:EQZ65543 FAU65537:FAV65543 FKQ65537:FKR65543 FUM65537:FUN65543 GEI65537:GEJ65543 GOE65537:GOF65543 GYA65537:GYB65543 HHW65537:HHX65543 HRS65537:HRT65543 IBO65537:IBP65543 ILK65537:ILL65543 IVG65537:IVH65543 JFC65537:JFD65543 JOY65537:JOZ65543 JYU65537:JYV65543 KIQ65537:KIR65543 KSM65537:KSN65543 LCI65537:LCJ65543 LME65537:LMF65543 LWA65537:LWB65543 MFW65537:MFX65543 MPS65537:MPT65543 MZO65537:MZP65543 NJK65537:NJL65543 NTG65537:NTH65543 ODC65537:ODD65543 OMY65537:OMZ65543 OWU65537:OWV65543 PGQ65537:PGR65543 PQM65537:PQN65543 QAI65537:QAJ65543 QKE65537:QKF65543 QUA65537:QUB65543 RDW65537:RDX65543 RNS65537:RNT65543 RXO65537:RXP65543 SHK65537:SHL65543 SRG65537:SRH65543 TBC65537:TBD65543 TKY65537:TKZ65543 TUU65537:TUV65543 UEQ65537:UER65543 UOM65537:UON65543 UYI65537:UYJ65543 VIE65537:VIF65543 VSA65537:VSB65543 WBW65537:WBX65543 WLS65537:WLT65543 WVO65537:WVP65543 G131073:H131079 JC131073:JD131079 SY131073:SZ131079 ACU131073:ACV131079 AMQ131073:AMR131079 AWM131073:AWN131079 BGI131073:BGJ131079 BQE131073:BQF131079 CAA131073:CAB131079 CJW131073:CJX131079 CTS131073:CTT131079 DDO131073:DDP131079 DNK131073:DNL131079 DXG131073:DXH131079 EHC131073:EHD131079 EQY131073:EQZ131079 FAU131073:FAV131079 FKQ131073:FKR131079 FUM131073:FUN131079 GEI131073:GEJ131079 GOE131073:GOF131079 GYA131073:GYB131079 HHW131073:HHX131079 HRS131073:HRT131079 IBO131073:IBP131079 ILK131073:ILL131079 IVG131073:IVH131079 JFC131073:JFD131079 JOY131073:JOZ131079 JYU131073:JYV131079 KIQ131073:KIR131079 KSM131073:KSN131079 LCI131073:LCJ131079 LME131073:LMF131079 LWA131073:LWB131079 MFW131073:MFX131079 MPS131073:MPT131079 MZO131073:MZP131079 NJK131073:NJL131079 NTG131073:NTH131079 ODC131073:ODD131079 OMY131073:OMZ131079 OWU131073:OWV131079 PGQ131073:PGR131079 PQM131073:PQN131079 QAI131073:QAJ131079 QKE131073:QKF131079 QUA131073:QUB131079 RDW131073:RDX131079 RNS131073:RNT131079 RXO131073:RXP131079 SHK131073:SHL131079 SRG131073:SRH131079 TBC131073:TBD131079 TKY131073:TKZ131079 TUU131073:TUV131079 UEQ131073:UER131079 UOM131073:UON131079 UYI131073:UYJ131079 VIE131073:VIF131079 VSA131073:VSB131079 WBW131073:WBX131079 WLS131073:WLT131079 WVO131073:WVP131079 G196609:H196615 JC196609:JD196615 SY196609:SZ196615 ACU196609:ACV196615 AMQ196609:AMR196615 AWM196609:AWN196615 BGI196609:BGJ196615 BQE196609:BQF196615 CAA196609:CAB196615 CJW196609:CJX196615 CTS196609:CTT196615 DDO196609:DDP196615 DNK196609:DNL196615 DXG196609:DXH196615 EHC196609:EHD196615 EQY196609:EQZ196615 FAU196609:FAV196615 FKQ196609:FKR196615 FUM196609:FUN196615 GEI196609:GEJ196615 GOE196609:GOF196615 GYA196609:GYB196615 HHW196609:HHX196615 HRS196609:HRT196615 IBO196609:IBP196615 ILK196609:ILL196615 IVG196609:IVH196615 JFC196609:JFD196615 JOY196609:JOZ196615 JYU196609:JYV196615 KIQ196609:KIR196615 KSM196609:KSN196615 LCI196609:LCJ196615 LME196609:LMF196615 LWA196609:LWB196615 MFW196609:MFX196615 MPS196609:MPT196615 MZO196609:MZP196615 NJK196609:NJL196615 NTG196609:NTH196615 ODC196609:ODD196615 OMY196609:OMZ196615 OWU196609:OWV196615 PGQ196609:PGR196615 PQM196609:PQN196615 QAI196609:QAJ196615 QKE196609:QKF196615 QUA196609:QUB196615 RDW196609:RDX196615 RNS196609:RNT196615 RXO196609:RXP196615 SHK196609:SHL196615 SRG196609:SRH196615 TBC196609:TBD196615 TKY196609:TKZ196615 TUU196609:TUV196615 UEQ196609:UER196615 UOM196609:UON196615 UYI196609:UYJ196615 VIE196609:VIF196615 VSA196609:VSB196615 WBW196609:WBX196615 WLS196609:WLT196615 WVO196609:WVP196615 G262145:H262151 JC262145:JD262151 SY262145:SZ262151 ACU262145:ACV262151 AMQ262145:AMR262151 AWM262145:AWN262151 BGI262145:BGJ262151 BQE262145:BQF262151 CAA262145:CAB262151 CJW262145:CJX262151 CTS262145:CTT262151 DDO262145:DDP262151 DNK262145:DNL262151 DXG262145:DXH262151 EHC262145:EHD262151 EQY262145:EQZ262151 FAU262145:FAV262151 FKQ262145:FKR262151 FUM262145:FUN262151 GEI262145:GEJ262151 GOE262145:GOF262151 GYA262145:GYB262151 HHW262145:HHX262151 HRS262145:HRT262151 IBO262145:IBP262151 ILK262145:ILL262151 IVG262145:IVH262151 JFC262145:JFD262151 JOY262145:JOZ262151 JYU262145:JYV262151 KIQ262145:KIR262151 KSM262145:KSN262151 LCI262145:LCJ262151 LME262145:LMF262151 LWA262145:LWB262151 MFW262145:MFX262151 MPS262145:MPT262151 MZO262145:MZP262151 NJK262145:NJL262151 NTG262145:NTH262151 ODC262145:ODD262151 OMY262145:OMZ262151 OWU262145:OWV262151 PGQ262145:PGR262151 PQM262145:PQN262151 QAI262145:QAJ262151 QKE262145:QKF262151 QUA262145:QUB262151 RDW262145:RDX262151 RNS262145:RNT262151 RXO262145:RXP262151 SHK262145:SHL262151 SRG262145:SRH262151 TBC262145:TBD262151 TKY262145:TKZ262151 TUU262145:TUV262151 UEQ262145:UER262151 UOM262145:UON262151 UYI262145:UYJ262151 VIE262145:VIF262151 VSA262145:VSB262151 WBW262145:WBX262151 WLS262145:WLT262151 WVO262145:WVP262151 G327681:H327687 JC327681:JD327687 SY327681:SZ327687 ACU327681:ACV327687 AMQ327681:AMR327687 AWM327681:AWN327687 BGI327681:BGJ327687 BQE327681:BQF327687 CAA327681:CAB327687 CJW327681:CJX327687 CTS327681:CTT327687 DDO327681:DDP327687 DNK327681:DNL327687 DXG327681:DXH327687 EHC327681:EHD327687 EQY327681:EQZ327687 FAU327681:FAV327687 FKQ327681:FKR327687 FUM327681:FUN327687 GEI327681:GEJ327687 GOE327681:GOF327687 GYA327681:GYB327687 HHW327681:HHX327687 HRS327681:HRT327687 IBO327681:IBP327687 ILK327681:ILL327687 IVG327681:IVH327687 JFC327681:JFD327687 JOY327681:JOZ327687 JYU327681:JYV327687 KIQ327681:KIR327687 KSM327681:KSN327687 LCI327681:LCJ327687 LME327681:LMF327687 LWA327681:LWB327687 MFW327681:MFX327687 MPS327681:MPT327687 MZO327681:MZP327687 NJK327681:NJL327687 NTG327681:NTH327687 ODC327681:ODD327687 OMY327681:OMZ327687 OWU327681:OWV327687 PGQ327681:PGR327687 PQM327681:PQN327687 QAI327681:QAJ327687 QKE327681:QKF327687 QUA327681:QUB327687 RDW327681:RDX327687 RNS327681:RNT327687 RXO327681:RXP327687 SHK327681:SHL327687 SRG327681:SRH327687 TBC327681:TBD327687 TKY327681:TKZ327687 TUU327681:TUV327687 UEQ327681:UER327687 UOM327681:UON327687 UYI327681:UYJ327687 VIE327681:VIF327687 VSA327681:VSB327687 WBW327681:WBX327687 WLS327681:WLT327687 WVO327681:WVP327687 G393217:H393223 JC393217:JD393223 SY393217:SZ393223 ACU393217:ACV393223 AMQ393217:AMR393223 AWM393217:AWN393223 BGI393217:BGJ393223 BQE393217:BQF393223 CAA393217:CAB393223 CJW393217:CJX393223 CTS393217:CTT393223 DDO393217:DDP393223 DNK393217:DNL393223 DXG393217:DXH393223 EHC393217:EHD393223 EQY393217:EQZ393223 FAU393217:FAV393223 FKQ393217:FKR393223 FUM393217:FUN393223 GEI393217:GEJ393223 GOE393217:GOF393223 GYA393217:GYB393223 HHW393217:HHX393223 HRS393217:HRT393223 IBO393217:IBP393223 ILK393217:ILL393223 IVG393217:IVH393223 JFC393217:JFD393223 JOY393217:JOZ393223 JYU393217:JYV393223 KIQ393217:KIR393223 KSM393217:KSN393223 LCI393217:LCJ393223 LME393217:LMF393223 LWA393217:LWB393223 MFW393217:MFX393223 MPS393217:MPT393223 MZO393217:MZP393223 NJK393217:NJL393223 NTG393217:NTH393223 ODC393217:ODD393223 OMY393217:OMZ393223 OWU393217:OWV393223 PGQ393217:PGR393223 PQM393217:PQN393223 QAI393217:QAJ393223 QKE393217:QKF393223 QUA393217:QUB393223 RDW393217:RDX393223 RNS393217:RNT393223 RXO393217:RXP393223 SHK393217:SHL393223 SRG393217:SRH393223 TBC393217:TBD393223 TKY393217:TKZ393223 TUU393217:TUV393223 UEQ393217:UER393223 UOM393217:UON393223 UYI393217:UYJ393223 VIE393217:VIF393223 VSA393217:VSB393223 WBW393217:WBX393223 WLS393217:WLT393223 WVO393217:WVP393223 G458753:H458759 JC458753:JD458759 SY458753:SZ458759 ACU458753:ACV458759 AMQ458753:AMR458759 AWM458753:AWN458759 BGI458753:BGJ458759 BQE458753:BQF458759 CAA458753:CAB458759 CJW458753:CJX458759 CTS458753:CTT458759 DDO458753:DDP458759 DNK458753:DNL458759 DXG458753:DXH458759 EHC458753:EHD458759 EQY458753:EQZ458759 FAU458753:FAV458759 FKQ458753:FKR458759 FUM458753:FUN458759 GEI458753:GEJ458759 GOE458753:GOF458759 GYA458753:GYB458759 HHW458753:HHX458759 HRS458753:HRT458759 IBO458753:IBP458759 ILK458753:ILL458759 IVG458753:IVH458759 JFC458753:JFD458759 JOY458753:JOZ458759 JYU458753:JYV458759 KIQ458753:KIR458759 KSM458753:KSN458759 LCI458753:LCJ458759 LME458753:LMF458759 LWA458753:LWB458759 MFW458753:MFX458759 MPS458753:MPT458759 MZO458753:MZP458759 NJK458753:NJL458759 NTG458753:NTH458759 ODC458753:ODD458759 OMY458753:OMZ458759 OWU458753:OWV458759 PGQ458753:PGR458759 PQM458753:PQN458759 QAI458753:QAJ458759 QKE458753:QKF458759 QUA458753:QUB458759 RDW458753:RDX458759 RNS458753:RNT458759 RXO458753:RXP458759 SHK458753:SHL458759 SRG458753:SRH458759 TBC458753:TBD458759 TKY458753:TKZ458759 TUU458753:TUV458759 UEQ458753:UER458759 UOM458753:UON458759 UYI458753:UYJ458759 VIE458753:VIF458759 VSA458753:VSB458759 WBW458753:WBX458759 WLS458753:WLT458759 WVO458753:WVP458759 G524289:H524295 JC524289:JD524295 SY524289:SZ524295 ACU524289:ACV524295 AMQ524289:AMR524295 AWM524289:AWN524295 BGI524289:BGJ524295 BQE524289:BQF524295 CAA524289:CAB524295 CJW524289:CJX524295 CTS524289:CTT524295 DDO524289:DDP524295 DNK524289:DNL524295 DXG524289:DXH524295 EHC524289:EHD524295 EQY524289:EQZ524295 FAU524289:FAV524295 FKQ524289:FKR524295 FUM524289:FUN524295 GEI524289:GEJ524295 GOE524289:GOF524295 GYA524289:GYB524295 HHW524289:HHX524295 HRS524289:HRT524295 IBO524289:IBP524295 ILK524289:ILL524295 IVG524289:IVH524295 JFC524289:JFD524295 JOY524289:JOZ524295 JYU524289:JYV524295 KIQ524289:KIR524295 KSM524289:KSN524295 LCI524289:LCJ524295 LME524289:LMF524295 LWA524289:LWB524295 MFW524289:MFX524295 MPS524289:MPT524295 MZO524289:MZP524295 NJK524289:NJL524295 NTG524289:NTH524295 ODC524289:ODD524295 OMY524289:OMZ524295 OWU524289:OWV524295 PGQ524289:PGR524295 PQM524289:PQN524295 QAI524289:QAJ524295 QKE524289:QKF524295 QUA524289:QUB524295 RDW524289:RDX524295 RNS524289:RNT524295 RXO524289:RXP524295 SHK524289:SHL524295 SRG524289:SRH524295 TBC524289:TBD524295 TKY524289:TKZ524295 TUU524289:TUV524295 UEQ524289:UER524295 UOM524289:UON524295 UYI524289:UYJ524295 VIE524289:VIF524295 VSA524289:VSB524295 WBW524289:WBX524295 WLS524289:WLT524295 WVO524289:WVP524295 G589825:H589831 JC589825:JD589831 SY589825:SZ589831 ACU589825:ACV589831 AMQ589825:AMR589831 AWM589825:AWN589831 BGI589825:BGJ589831 BQE589825:BQF589831 CAA589825:CAB589831 CJW589825:CJX589831 CTS589825:CTT589831 DDO589825:DDP589831 DNK589825:DNL589831 DXG589825:DXH589831 EHC589825:EHD589831 EQY589825:EQZ589831 FAU589825:FAV589831 FKQ589825:FKR589831 FUM589825:FUN589831 GEI589825:GEJ589831 GOE589825:GOF589831 GYA589825:GYB589831 HHW589825:HHX589831 HRS589825:HRT589831 IBO589825:IBP589831 ILK589825:ILL589831 IVG589825:IVH589831 JFC589825:JFD589831 JOY589825:JOZ589831 JYU589825:JYV589831 KIQ589825:KIR589831 KSM589825:KSN589831 LCI589825:LCJ589831 LME589825:LMF589831 LWA589825:LWB589831 MFW589825:MFX589831 MPS589825:MPT589831 MZO589825:MZP589831 NJK589825:NJL589831 NTG589825:NTH589831 ODC589825:ODD589831 OMY589825:OMZ589831 OWU589825:OWV589831 PGQ589825:PGR589831 PQM589825:PQN589831 QAI589825:QAJ589831 QKE589825:QKF589831 QUA589825:QUB589831 RDW589825:RDX589831 RNS589825:RNT589831 RXO589825:RXP589831 SHK589825:SHL589831 SRG589825:SRH589831 TBC589825:TBD589831 TKY589825:TKZ589831 TUU589825:TUV589831 UEQ589825:UER589831 UOM589825:UON589831 UYI589825:UYJ589831 VIE589825:VIF589831 VSA589825:VSB589831 WBW589825:WBX589831 WLS589825:WLT589831 WVO589825:WVP589831 G655361:H655367 JC655361:JD655367 SY655361:SZ655367 ACU655361:ACV655367 AMQ655361:AMR655367 AWM655361:AWN655367 BGI655361:BGJ655367 BQE655361:BQF655367 CAA655361:CAB655367 CJW655361:CJX655367 CTS655361:CTT655367 DDO655361:DDP655367 DNK655361:DNL655367 DXG655361:DXH655367 EHC655361:EHD655367 EQY655361:EQZ655367 FAU655361:FAV655367 FKQ655361:FKR655367 FUM655361:FUN655367 GEI655361:GEJ655367 GOE655361:GOF655367 GYA655361:GYB655367 HHW655361:HHX655367 HRS655361:HRT655367 IBO655361:IBP655367 ILK655361:ILL655367 IVG655361:IVH655367 JFC655361:JFD655367 JOY655361:JOZ655367 JYU655361:JYV655367 KIQ655361:KIR655367 KSM655361:KSN655367 LCI655361:LCJ655367 LME655361:LMF655367 LWA655361:LWB655367 MFW655361:MFX655367 MPS655361:MPT655367 MZO655361:MZP655367 NJK655361:NJL655367 NTG655361:NTH655367 ODC655361:ODD655367 OMY655361:OMZ655367 OWU655361:OWV655367 PGQ655361:PGR655367 PQM655361:PQN655367 QAI655361:QAJ655367 QKE655361:QKF655367 QUA655361:QUB655367 RDW655361:RDX655367 RNS655361:RNT655367 RXO655361:RXP655367 SHK655361:SHL655367 SRG655361:SRH655367 TBC655361:TBD655367 TKY655361:TKZ655367 TUU655361:TUV655367 UEQ655361:UER655367 UOM655361:UON655367 UYI655361:UYJ655367 VIE655361:VIF655367 VSA655361:VSB655367 WBW655361:WBX655367 WLS655361:WLT655367 WVO655361:WVP655367 G720897:H720903 JC720897:JD720903 SY720897:SZ720903 ACU720897:ACV720903 AMQ720897:AMR720903 AWM720897:AWN720903 BGI720897:BGJ720903 BQE720897:BQF720903 CAA720897:CAB720903 CJW720897:CJX720903 CTS720897:CTT720903 DDO720897:DDP720903 DNK720897:DNL720903 DXG720897:DXH720903 EHC720897:EHD720903 EQY720897:EQZ720903 FAU720897:FAV720903 FKQ720897:FKR720903 FUM720897:FUN720903 GEI720897:GEJ720903 GOE720897:GOF720903 GYA720897:GYB720903 HHW720897:HHX720903 HRS720897:HRT720903 IBO720897:IBP720903 ILK720897:ILL720903 IVG720897:IVH720903 JFC720897:JFD720903 JOY720897:JOZ720903 JYU720897:JYV720903 KIQ720897:KIR720903 KSM720897:KSN720903 LCI720897:LCJ720903 LME720897:LMF720903 LWA720897:LWB720903 MFW720897:MFX720903 MPS720897:MPT720903 MZO720897:MZP720903 NJK720897:NJL720903 NTG720897:NTH720903 ODC720897:ODD720903 OMY720897:OMZ720903 OWU720897:OWV720903 PGQ720897:PGR720903 PQM720897:PQN720903 QAI720897:QAJ720903 QKE720897:QKF720903 QUA720897:QUB720903 RDW720897:RDX720903 RNS720897:RNT720903 RXO720897:RXP720903 SHK720897:SHL720903 SRG720897:SRH720903 TBC720897:TBD720903 TKY720897:TKZ720903 TUU720897:TUV720903 UEQ720897:UER720903 UOM720897:UON720903 UYI720897:UYJ720903 VIE720897:VIF720903 VSA720897:VSB720903 WBW720897:WBX720903 WLS720897:WLT720903 WVO720897:WVP720903 G786433:H786439 JC786433:JD786439 SY786433:SZ786439 ACU786433:ACV786439 AMQ786433:AMR786439 AWM786433:AWN786439 BGI786433:BGJ786439 BQE786433:BQF786439 CAA786433:CAB786439 CJW786433:CJX786439 CTS786433:CTT786439 DDO786433:DDP786439 DNK786433:DNL786439 DXG786433:DXH786439 EHC786433:EHD786439 EQY786433:EQZ786439 FAU786433:FAV786439 FKQ786433:FKR786439 FUM786433:FUN786439 GEI786433:GEJ786439 GOE786433:GOF786439 GYA786433:GYB786439 HHW786433:HHX786439 HRS786433:HRT786439 IBO786433:IBP786439 ILK786433:ILL786439 IVG786433:IVH786439 JFC786433:JFD786439 JOY786433:JOZ786439 JYU786433:JYV786439 KIQ786433:KIR786439 KSM786433:KSN786439 LCI786433:LCJ786439 LME786433:LMF786439 LWA786433:LWB786439 MFW786433:MFX786439 MPS786433:MPT786439 MZO786433:MZP786439 NJK786433:NJL786439 NTG786433:NTH786439 ODC786433:ODD786439 OMY786433:OMZ786439 OWU786433:OWV786439 PGQ786433:PGR786439 PQM786433:PQN786439 QAI786433:QAJ786439 QKE786433:QKF786439 QUA786433:QUB786439 RDW786433:RDX786439 RNS786433:RNT786439 RXO786433:RXP786439 SHK786433:SHL786439 SRG786433:SRH786439 TBC786433:TBD786439 TKY786433:TKZ786439 TUU786433:TUV786439 UEQ786433:UER786439 UOM786433:UON786439 UYI786433:UYJ786439 VIE786433:VIF786439 VSA786433:VSB786439 WBW786433:WBX786439 WLS786433:WLT786439 WVO786433:WVP786439 G851969:H851975 JC851969:JD851975 SY851969:SZ851975 ACU851969:ACV851975 AMQ851969:AMR851975 AWM851969:AWN851975 BGI851969:BGJ851975 BQE851969:BQF851975 CAA851969:CAB851975 CJW851969:CJX851975 CTS851969:CTT851975 DDO851969:DDP851975 DNK851969:DNL851975 DXG851969:DXH851975 EHC851969:EHD851975 EQY851969:EQZ851975 FAU851969:FAV851975 FKQ851969:FKR851975 FUM851969:FUN851975 GEI851969:GEJ851975 GOE851969:GOF851975 GYA851969:GYB851975 HHW851969:HHX851975 HRS851969:HRT851975 IBO851969:IBP851975 ILK851969:ILL851975 IVG851969:IVH851975 JFC851969:JFD851975 JOY851969:JOZ851975 JYU851969:JYV851975 KIQ851969:KIR851975 KSM851969:KSN851975 LCI851969:LCJ851975 LME851969:LMF851975 LWA851969:LWB851975 MFW851969:MFX851975 MPS851969:MPT851975 MZO851969:MZP851975 NJK851969:NJL851975 NTG851969:NTH851975 ODC851969:ODD851975 OMY851969:OMZ851975 OWU851969:OWV851975 PGQ851969:PGR851975 PQM851969:PQN851975 QAI851969:QAJ851975 QKE851969:QKF851975 QUA851969:QUB851975 RDW851969:RDX851975 RNS851969:RNT851975 RXO851969:RXP851975 SHK851969:SHL851975 SRG851969:SRH851975 TBC851969:TBD851975 TKY851969:TKZ851975 TUU851969:TUV851975 UEQ851969:UER851975 UOM851969:UON851975 UYI851969:UYJ851975 VIE851969:VIF851975 VSA851969:VSB851975 WBW851969:WBX851975 WLS851969:WLT851975 WVO851969:WVP851975 G917505:H917511 JC917505:JD917511 SY917505:SZ917511 ACU917505:ACV917511 AMQ917505:AMR917511 AWM917505:AWN917511 BGI917505:BGJ917511 BQE917505:BQF917511 CAA917505:CAB917511 CJW917505:CJX917511 CTS917505:CTT917511 DDO917505:DDP917511 DNK917505:DNL917511 DXG917505:DXH917511 EHC917505:EHD917511 EQY917505:EQZ917511 FAU917505:FAV917511 FKQ917505:FKR917511 FUM917505:FUN917511 GEI917505:GEJ917511 GOE917505:GOF917511 GYA917505:GYB917511 HHW917505:HHX917511 HRS917505:HRT917511 IBO917505:IBP917511 ILK917505:ILL917511 IVG917505:IVH917511 JFC917505:JFD917511 JOY917505:JOZ917511 JYU917505:JYV917511 KIQ917505:KIR917511 KSM917505:KSN917511 LCI917505:LCJ917511 LME917505:LMF917511 LWA917505:LWB917511 MFW917505:MFX917511 MPS917505:MPT917511 MZO917505:MZP917511 NJK917505:NJL917511 NTG917505:NTH917511 ODC917505:ODD917511 OMY917505:OMZ917511 OWU917505:OWV917511 PGQ917505:PGR917511 PQM917505:PQN917511 QAI917505:QAJ917511 QKE917505:QKF917511 QUA917505:QUB917511 RDW917505:RDX917511 RNS917505:RNT917511 RXO917505:RXP917511 SHK917505:SHL917511 SRG917505:SRH917511 TBC917505:TBD917511 TKY917505:TKZ917511 TUU917505:TUV917511 UEQ917505:UER917511 UOM917505:UON917511 UYI917505:UYJ917511 VIE917505:VIF917511 VSA917505:VSB917511 WBW917505:WBX917511 WLS917505:WLT917511 WVO917505:WVP917511 G983041:H983047 JC983041:JD983047 SY983041:SZ983047 ACU983041:ACV983047 AMQ983041:AMR983047 AWM983041:AWN983047 BGI983041:BGJ983047 BQE983041:BQF983047 CAA983041:CAB983047 CJW983041:CJX983047 CTS983041:CTT983047 DDO983041:DDP983047 DNK983041:DNL983047 DXG983041:DXH983047 EHC983041:EHD983047 EQY983041:EQZ983047 FAU983041:FAV983047 FKQ983041:FKR983047 FUM983041:FUN983047 GEI983041:GEJ983047 GOE983041:GOF983047 GYA983041:GYB983047 HHW983041:HHX983047 HRS983041:HRT983047 IBO983041:IBP983047 ILK983041:ILL983047 IVG983041:IVH983047 JFC983041:JFD983047 JOY983041:JOZ983047 JYU983041:JYV983047 KIQ983041:KIR983047 KSM983041:KSN983047 LCI983041:LCJ983047 LME983041:LMF983047 LWA983041:LWB983047 MFW983041:MFX983047 MPS983041:MPT983047 MZO983041:MZP983047 NJK983041:NJL983047 NTG983041:NTH983047 ODC983041:ODD983047 OMY983041:OMZ983047 OWU983041:OWV983047 PGQ983041:PGR983047 PQM983041:PQN983047 QAI983041:QAJ983047 QKE983041:QKF983047 QUA983041:QUB983047 RDW983041:RDX983047 RNS983041:RNT983047 RXO983041:RXP983047 SHK983041:SHL983047 SRG983041:SRH983047 TBC983041:TBD983047 TKY983041:TKZ983047 TUU983041:TUV983047 UEQ983041:UER983047 UOM983041:UON983047 UYI983041:UYJ983047 VIE983041:VIF983047 VSA983041:VSB983047 WBW983041:WBX983047 WLS983041:WLT983047 WVO983041:WVP983047 TLB983074:TLB983084 IX1:IX12 ST1:ST12 ACP1:ACP12 AML1:AML12 AWH1:AWH12 BGD1:BGD12 BPZ1:BPZ12 BZV1:BZV12 CJR1:CJR12 CTN1:CTN12 DDJ1:DDJ12 DNF1:DNF12 DXB1:DXB12 EGX1:EGX12 EQT1:EQT12 FAP1:FAP12 FKL1:FKL12 FUH1:FUH12 GED1:GED12 GNZ1:GNZ12 GXV1:GXV12 HHR1:HHR12 HRN1:HRN12 IBJ1:IBJ12 ILF1:ILF12 IVB1:IVB12 JEX1:JEX12 JOT1:JOT12 JYP1:JYP12 KIL1:KIL12 KSH1:KSH12 LCD1:LCD12 LLZ1:LLZ12 LVV1:LVV12 MFR1:MFR12 MPN1:MPN12 MZJ1:MZJ12 NJF1:NJF12 NTB1:NTB12 OCX1:OCX12 OMT1:OMT12 OWP1:OWP12 PGL1:PGL12 PQH1:PQH12 QAD1:QAD12 QJZ1:QJZ12 QTV1:QTV12 RDR1:RDR12 RNN1:RNN12 RXJ1:RXJ12 SHF1:SHF12 SRB1:SRB12 TAX1:TAX12 TKT1:TKT12 TUP1:TUP12 UEL1:UEL12 UOH1:UOH12 UYD1:UYD12 VHZ1:VHZ12 VRV1:VRV12 WBR1:WBR12 WLN1:WLN12 WVJ1:WVJ12 B65537:B65548 IX65537:IX65548 ST65537:ST65548 ACP65537:ACP65548 AML65537:AML65548 AWH65537:AWH65548 BGD65537:BGD65548 BPZ65537:BPZ65548 BZV65537:BZV65548 CJR65537:CJR65548 CTN65537:CTN65548 DDJ65537:DDJ65548 DNF65537:DNF65548 DXB65537:DXB65548 EGX65537:EGX65548 EQT65537:EQT65548 FAP65537:FAP65548 FKL65537:FKL65548 FUH65537:FUH65548 GED65537:GED65548 GNZ65537:GNZ65548 GXV65537:GXV65548 HHR65537:HHR65548 HRN65537:HRN65548 IBJ65537:IBJ65548 ILF65537:ILF65548 IVB65537:IVB65548 JEX65537:JEX65548 JOT65537:JOT65548 JYP65537:JYP65548 KIL65537:KIL65548 KSH65537:KSH65548 LCD65537:LCD65548 LLZ65537:LLZ65548 LVV65537:LVV65548 MFR65537:MFR65548 MPN65537:MPN65548 MZJ65537:MZJ65548 NJF65537:NJF65548 NTB65537:NTB65548 OCX65537:OCX65548 OMT65537:OMT65548 OWP65537:OWP65548 PGL65537:PGL65548 PQH65537:PQH65548 QAD65537:QAD65548 QJZ65537:QJZ65548 QTV65537:QTV65548 RDR65537:RDR65548 RNN65537:RNN65548 RXJ65537:RXJ65548 SHF65537:SHF65548 SRB65537:SRB65548 TAX65537:TAX65548 TKT65537:TKT65548 TUP65537:TUP65548 UEL65537:UEL65548 UOH65537:UOH65548 UYD65537:UYD65548 VHZ65537:VHZ65548 VRV65537:VRV65548 WBR65537:WBR65548 WLN65537:WLN65548 WVJ65537:WVJ65548 B131073:B131084 IX131073:IX131084 ST131073:ST131084 ACP131073:ACP131084 AML131073:AML131084 AWH131073:AWH131084 BGD131073:BGD131084 BPZ131073:BPZ131084 BZV131073:BZV131084 CJR131073:CJR131084 CTN131073:CTN131084 DDJ131073:DDJ131084 DNF131073:DNF131084 DXB131073:DXB131084 EGX131073:EGX131084 EQT131073:EQT131084 FAP131073:FAP131084 FKL131073:FKL131084 FUH131073:FUH131084 GED131073:GED131084 GNZ131073:GNZ131084 GXV131073:GXV131084 HHR131073:HHR131084 HRN131073:HRN131084 IBJ131073:IBJ131084 ILF131073:ILF131084 IVB131073:IVB131084 JEX131073:JEX131084 JOT131073:JOT131084 JYP131073:JYP131084 KIL131073:KIL131084 KSH131073:KSH131084 LCD131073:LCD131084 LLZ131073:LLZ131084 LVV131073:LVV131084 MFR131073:MFR131084 MPN131073:MPN131084 MZJ131073:MZJ131084 NJF131073:NJF131084 NTB131073:NTB131084 OCX131073:OCX131084 OMT131073:OMT131084 OWP131073:OWP131084 PGL131073:PGL131084 PQH131073:PQH131084 QAD131073:QAD131084 QJZ131073:QJZ131084 QTV131073:QTV131084 RDR131073:RDR131084 RNN131073:RNN131084 RXJ131073:RXJ131084 SHF131073:SHF131084 SRB131073:SRB131084 TAX131073:TAX131084 TKT131073:TKT131084 TUP131073:TUP131084 UEL131073:UEL131084 UOH131073:UOH131084 UYD131073:UYD131084 VHZ131073:VHZ131084 VRV131073:VRV131084 WBR131073:WBR131084 WLN131073:WLN131084 WVJ131073:WVJ131084 B196609:B196620 IX196609:IX196620 ST196609:ST196620 ACP196609:ACP196620 AML196609:AML196620 AWH196609:AWH196620 BGD196609:BGD196620 BPZ196609:BPZ196620 BZV196609:BZV196620 CJR196609:CJR196620 CTN196609:CTN196620 DDJ196609:DDJ196620 DNF196609:DNF196620 DXB196609:DXB196620 EGX196609:EGX196620 EQT196609:EQT196620 FAP196609:FAP196620 FKL196609:FKL196620 FUH196609:FUH196620 GED196609:GED196620 GNZ196609:GNZ196620 GXV196609:GXV196620 HHR196609:HHR196620 HRN196609:HRN196620 IBJ196609:IBJ196620 ILF196609:ILF196620 IVB196609:IVB196620 JEX196609:JEX196620 JOT196609:JOT196620 JYP196609:JYP196620 KIL196609:KIL196620 KSH196609:KSH196620 LCD196609:LCD196620 LLZ196609:LLZ196620 LVV196609:LVV196620 MFR196609:MFR196620 MPN196609:MPN196620 MZJ196609:MZJ196620 NJF196609:NJF196620 NTB196609:NTB196620 OCX196609:OCX196620 OMT196609:OMT196620 OWP196609:OWP196620 PGL196609:PGL196620 PQH196609:PQH196620 QAD196609:QAD196620 QJZ196609:QJZ196620 QTV196609:QTV196620 RDR196609:RDR196620 RNN196609:RNN196620 RXJ196609:RXJ196620 SHF196609:SHF196620 SRB196609:SRB196620 TAX196609:TAX196620 TKT196609:TKT196620 TUP196609:TUP196620 UEL196609:UEL196620 UOH196609:UOH196620 UYD196609:UYD196620 VHZ196609:VHZ196620 VRV196609:VRV196620 WBR196609:WBR196620 WLN196609:WLN196620 WVJ196609:WVJ196620 B262145:B262156 IX262145:IX262156 ST262145:ST262156 ACP262145:ACP262156 AML262145:AML262156 AWH262145:AWH262156 BGD262145:BGD262156 BPZ262145:BPZ262156 BZV262145:BZV262156 CJR262145:CJR262156 CTN262145:CTN262156 DDJ262145:DDJ262156 DNF262145:DNF262156 DXB262145:DXB262156 EGX262145:EGX262156 EQT262145:EQT262156 FAP262145:FAP262156 FKL262145:FKL262156 FUH262145:FUH262156 GED262145:GED262156 GNZ262145:GNZ262156 GXV262145:GXV262156 HHR262145:HHR262156 HRN262145:HRN262156 IBJ262145:IBJ262156 ILF262145:ILF262156 IVB262145:IVB262156 JEX262145:JEX262156 JOT262145:JOT262156 JYP262145:JYP262156 KIL262145:KIL262156 KSH262145:KSH262156 LCD262145:LCD262156 LLZ262145:LLZ262156 LVV262145:LVV262156 MFR262145:MFR262156 MPN262145:MPN262156 MZJ262145:MZJ262156 NJF262145:NJF262156 NTB262145:NTB262156 OCX262145:OCX262156 OMT262145:OMT262156 OWP262145:OWP262156 PGL262145:PGL262156 PQH262145:PQH262156 QAD262145:QAD262156 QJZ262145:QJZ262156 QTV262145:QTV262156 RDR262145:RDR262156 RNN262145:RNN262156 RXJ262145:RXJ262156 SHF262145:SHF262156 SRB262145:SRB262156 TAX262145:TAX262156 TKT262145:TKT262156 TUP262145:TUP262156 UEL262145:UEL262156 UOH262145:UOH262156 UYD262145:UYD262156 VHZ262145:VHZ262156 VRV262145:VRV262156 WBR262145:WBR262156 WLN262145:WLN262156 WVJ262145:WVJ262156 B327681:B327692 IX327681:IX327692 ST327681:ST327692 ACP327681:ACP327692 AML327681:AML327692 AWH327681:AWH327692 BGD327681:BGD327692 BPZ327681:BPZ327692 BZV327681:BZV327692 CJR327681:CJR327692 CTN327681:CTN327692 DDJ327681:DDJ327692 DNF327681:DNF327692 DXB327681:DXB327692 EGX327681:EGX327692 EQT327681:EQT327692 FAP327681:FAP327692 FKL327681:FKL327692 FUH327681:FUH327692 GED327681:GED327692 GNZ327681:GNZ327692 GXV327681:GXV327692 HHR327681:HHR327692 HRN327681:HRN327692 IBJ327681:IBJ327692 ILF327681:ILF327692 IVB327681:IVB327692 JEX327681:JEX327692 JOT327681:JOT327692 JYP327681:JYP327692 KIL327681:KIL327692 KSH327681:KSH327692 LCD327681:LCD327692 LLZ327681:LLZ327692 LVV327681:LVV327692 MFR327681:MFR327692 MPN327681:MPN327692 MZJ327681:MZJ327692 NJF327681:NJF327692 NTB327681:NTB327692 OCX327681:OCX327692 OMT327681:OMT327692 OWP327681:OWP327692 PGL327681:PGL327692 PQH327681:PQH327692 QAD327681:QAD327692 QJZ327681:QJZ327692 QTV327681:QTV327692 RDR327681:RDR327692 RNN327681:RNN327692 RXJ327681:RXJ327692 SHF327681:SHF327692 SRB327681:SRB327692 TAX327681:TAX327692 TKT327681:TKT327692 TUP327681:TUP327692 UEL327681:UEL327692 UOH327681:UOH327692 UYD327681:UYD327692 VHZ327681:VHZ327692 VRV327681:VRV327692 WBR327681:WBR327692 WLN327681:WLN327692 WVJ327681:WVJ327692 B393217:B393228 IX393217:IX393228 ST393217:ST393228 ACP393217:ACP393228 AML393217:AML393228 AWH393217:AWH393228 BGD393217:BGD393228 BPZ393217:BPZ393228 BZV393217:BZV393228 CJR393217:CJR393228 CTN393217:CTN393228 DDJ393217:DDJ393228 DNF393217:DNF393228 DXB393217:DXB393228 EGX393217:EGX393228 EQT393217:EQT393228 FAP393217:FAP393228 FKL393217:FKL393228 FUH393217:FUH393228 GED393217:GED393228 GNZ393217:GNZ393228 GXV393217:GXV393228 HHR393217:HHR393228 HRN393217:HRN393228 IBJ393217:IBJ393228 ILF393217:ILF393228 IVB393217:IVB393228 JEX393217:JEX393228 JOT393217:JOT393228 JYP393217:JYP393228 KIL393217:KIL393228 KSH393217:KSH393228 LCD393217:LCD393228 LLZ393217:LLZ393228 LVV393217:LVV393228 MFR393217:MFR393228 MPN393217:MPN393228 MZJ393217:MZJ393228 NJF393217:NJF393228 NTB393217:NTB393228 OCX393217:OCX393228 OMT393217:OMT393228 OWP393217:OWP393228 PGL393217:PGL393228 PQH393217:PQH393228 QAD393217:QAD393228 QJZ393217:QJZ393228 QTV393217:QTV393228 RDR393217:RDR393228 RNN393217:RNN393228 RXJ393217:RXJ393228 SHF393217:SHF393228 SRB393217:SRB393228 TAX393217:TAX393228 TKT393217:TKT393228 TUP393217:TUP393228 UEL393217:UEL393228 UOH393217:UOH393228 UYD393217:UYD393228 VHZ393217:VHZ393228 VRV393217:VRV393228 WBR393217:WBR393228 WLN393217:WLN393228 WVJ393217:WVJ393228 B458753:B458764 IX458753:IX458764 ST458753:ST458764 ACP458753:ACP458764 AML458753:AML458764 AWH458753:AWH458764 BGD458753:BGD458764 BPZ458753:BPZ458764 BZV458753:BZV458764 CJR458753:CJR458764 CTN458753:CTN458764 DDJ458753:DDJ458764 DNF458753:DNF458764 DXB458753:DXB458764 EGX458753:EGX458764 EQT458753:EQT458764 FAP458753:FAP458764 FKL458753:FKL458764 FUH458753:FUH458764 GED458753:GED458764 GNZ458753:GNZ458764 GXV458753:GXV458764 HHR458753:HHR458764 HRN458753:HRN458764 IBJ458753:IBJ458764 ILF458753:ILF458764 IVB458753:IVB458764 JEX458753:JEX458764 JOT458753:JOT458764 JYP458753:JYP458764 KIL458753:KIL458764 KSH458753:KSH458764 LCD458753:LCD458764 LLZ458753:LLZ458764 LVV458753:LVV458764 MFR458753:MFR458764 MPN458753:MPN458764 MZJ458753:MZJ458764 NJF458753:NJF458764 NTB458753:NTB458764 OCX458753:OCX458764 OMT458753:OMT458764 OWP458753:OWP458764 PGL458753:PGL458764 PQH458753:PQH458764 QAD458753:QAD458764 QJZ458753:QJZ458764 QTV458753:QTV458764 RDR458753:RDR458764 RNN458753:RNN458764 RXJ458753:RXJ458764 SHF458753:SHF458764 SRB458753:SRB458764 TAX458753:TAX458764 TKT458753:TKT458764 TUP458753:TUP458764 UEL458753:UEL458764 UOH458753:UOH458764 UYD458753:UYD458764 VHZ458753:VHZ458764 VRV458753:VRV458764 WBR458753:WBR458764 WLN458753:WLN458764 WVJ458753:WVJ458764 B524289:B524300 IX524289:IX524300 ST524289:ST524300 ACP524289:ACP524300 AML524289:AML524300 AWH524289:AWH524300 BGD524289:BGD524300 BPZ524289:BPZ524300 BZV524289:BZV524300 CJR524289:CJR524300 CTN524289:CTN524300 DDJ524289:DDJ524300 DNF524289:DNF524300 DXB524289:DXB524300 EGX524289:EGX524300 EQT524289:EQT524300 FAP524289:FAP524300 FKL524289:FKL524300 FUH524289:FUH524300 GED524289:GED524300 GNZ524289:GNZ524300 GXV524289:GXV524300 HHR524289:HHR524300 HRN524289:HRN524300 IBJ524289:IBJ524300 ILF524289:ILF524300 IVB524289:IVB524300 JEX524289:JEX524300 JOT524289:JOT524300 JYP524289:JYP524300 KIL524289:KIL524300 KSH524289:KSH524300 LCD524289:LCD524300 LLZ524289:LLZ524300 LVV524289:LVV524300 MFR524289:MFR524300 MPN524289:MPN524300 MZJ524289:MZJ524300 NJF524289:NJF524300 NTB524289:NTB524300 OCX524289:OCX524300 OMT524289:OMT524300 OWP524289:OWP524300 PGL524289:PGL524300 PQH524289:PQH524300 QAD524289:QAD524300 QJZ524289:QJZ524300 QTV524289:QTV524300 RDR524289:RDR524300 RNN524289:RNN524300 RXJ524289:RXJ524300 SHF524289:SHF524300 SRB524289:SRB524300 TAX524289:TAX524300 TKT524289:TKT524300 TUP524289:TUP524300 UEL524289:UEL524300 UOH524289:UOH524300 UYD524289:UYD524300 VHZ524289:VHZ524300 VRV524289:VRV524300 WBR524289:WBR524300 WLN524289:WLN524300 WVJ524289:WVJ524300 B589825:B589836 IX589825:IX589836 ST589825:ST589836 ACP589825:ACP589836 AML589825:AML589836 AWH589825:AWH589836 BGD589825:BGD589836 BPZ589825:BPZ589836 BZV589825:BZV589836 CJR589825:CJR589836 CTN589825:CTN589836 DDJ589825:DDJ589836 DNF589825:DNF589836 DXB589825:DXB589836 EGX589825:EGX589836 EQT589825:EQT589836 FAP589825:FAP589836 FKL589825:FKL589836 FUH589825:FUH589836 GED589825:GED589836 GNZ589825:GNZ589836 GXV589825:GXV589836 HHR589825:HHR589836 HRN589825:HRN589836 IBJ589825:IBJ589836 ILF589825:ILF589836 IVB589825:IVB589836 JEX589825:JEX589836 JOT589825:JOT589836 JYP589825:JYP589836 KIL589825:KIL589836 KSH589825:KSH589836 LCD589825:LCD589836 LLZ589825:LLZ589836 LVV589825:LVV589836 MFR589825:MFR589836 MPN589825:MPN589836 MZJ589825:MZJ589836 NJF589825:NJF589836 NTB589825:NTB589836 OCX589825:OCX589836 OMT589825:OMT589836 OWP589825:OWP589836 PGL589825:PGL589836 PQH589825:PQH589836 QAD589825:QAD589836 QJZ589825:QJZ589836 QTV589825:QTV589836 RDR589825:RDR589836 RNN589825:RNN589836 RXJ589825:RXJ589836 SHF589825:SHF589836 SRB589825:SRB589836 TAX589825:TAX589836 TKT589825:TKT589836 TUP589825:TUP589836 UEL589825:UEL589836 UOH589825:UOH589836 UYD589825:UYD589836 VHZ589825:VHZ589836 VRV589825:VRV589836 WBR589825:WBR589836 WLN589825:WLN589836 WVJ589825:WVJ589836 B655361:B655372 IX655361:IX655372 ST655361:ST655372 ACP655361:ACP655372 AML655361:AML655372 AWH655361:AWH655372 BGD655361:BGD655372 BPZ655361:BPZ655372 BZV655361:BZV655372 CJR655361:CJR655372 CTN655361:CTN655372 DDJ655361:DDJ655372 DNF655361:DNF655372 DXB655361:DXB655372 EGX655361:EGX655372 EQT655361:EQT655372 FAP655361:FAP655372 FKL655361:FKL655372 FUH655361:FUH655372 GED655361:GED655372 GNZ655361:GNZ655372 GXV655361:GXV655372 HHR655361:HHR655372 HRN655361:HRN655372 IBJ655361:IBJ655372 ILF655361:ILF655372 IVB655361:IVB655372 JEX655361:JEX655372 JOT655361:JOT655372 JYP655361:JYP655372 KIL655361:KIL655372 KSH655361:KSH655372 LCD655361:LCD655372 LLZ655361:LLZ655372 LVV655361:LVV655372 MFR655361:MFR655372 MPN655361:MPN655372 MZJ655361:MZJ655372 NJF655361:NJF655372 NTB655361:NTB655372 OCX655361:OCX655372 OMT655361:OMT655372 OWP655361:OWP655372 PGL655361:PGL655372 PQH655361:PQH655372 QAD655361:QAD655372 QJZ655361:QJZ655372 QTV655361:QTV655372 RDR655361:RDR655372 RNN655361:RNN655372 RXJ655361:RXJ655372 SHF655361:SHF655372 SRB655361:SRB655372 TAX655361:TAX655372 TKT655361:TKT655372 TUP655361:TUP655372 UEL655361:UEL655372 UOH655361:UOH655372 UYD655361:UYD655372 VHZ655361:VHZ655372 VRV655361:VRV655372 WBR655361:WBR655372 WLN655361:WLN655372 WVJ655361:WVJ655372 B720897:B720908 IX720897:IX720908 ST720897:ST720908 ACP720897:ACP720908 AML720897:AML720908 AWH720897:AWH720908 BGD720897:BGD720908 BPZ720897:BPZ720908 BZV720897:BZV720908 CJR720897:CJR720908 CTN720897:CTN720908 DDJ720897:DDJ720908 DNF720897:DNF720908 DXB720897:DXB720908 EGX720897:EGX720908 EQT720897:EQT720908 FAP720897:FAP720908 FKL720897:FKL720908 FUH720897:FUH720908 GED720897:GED720908 GNZ720897:GNZ720908 GXV720897:GXV720908 HHR720897:HHR720908 HRN720897:HRN720908 IBJ720897:IBJ720908 ILF720897:ILF720908 IVB720897:IVB720908 JEX720897:JEX720908 JOT720897:JOT720908 JYP720897:JYP720908 KIL720897:KIL720908 KSH720897:KSH720908 LCD720897:LCD720908 LLZ720897:LLZ720908 LVV720897:LVV720908 MFR720897:MFR720908 MPN720897:MPN720908 MZJ720897:MZJ720908 NJF720897:NJF720908 NTB720897:NTB720908 OCX720897:OCX720908 OMT720897:OMT720908 OWP720897:OWP720908 PGL720897:PGL720908 PQH720897:PQH720908 QAD720897:QAD720908 QJZ720897:QJZ720908 QTV720897:QTV720908 RDR720897:RDR720908 RNN720897:RNN720908 RXJ720897:RXJ720908 SHF720897:SHF720908 SRB720897:SRB720908 TAX720897:TAX720908 TKT720897:TKT720908 TUP720897:TUP720908 UEL720897:UEL720908 UOH720897:UOH720908 UYD720897:UYD720908 VHZ720897:VHZ720908 VRV720897:VRV720908 WBR720897:WBR720908 WLN720897:WLN720908 WVJ720897:WVJ720908 B786433:B786444 IX786433:IX786444 ST786433:ST786444 ACP786433:ACP786444 AML786433:AML786444 AWH786433:AWH786444 BGD786433:BGD786444 BPZ786433:BPZ786444 BZV786433:BZV786444 CJR786433:CJR786444 CTN786433:CTN786444 DDJ786433:DDJ786444 DNF786433:DNF786444 DXB786433:DXB786444 EGX786433:EGX786444 EQT786433:EQT786444 FAP786433:FAP786444 FKL786433:FKL786444 FUH786433:FUH786444 GED786433:GED786444 GNZ786433:GNZ786444 GXV786433:GXV786444 HHR786433:HHR786444 HRN786433:HRN786444 IBJ786433:IBJ786444 ILF786433:ILF786444 IVB786433:IVB786444 JEX786433:JEX786444 JOT786433:JOT786444 JYP786433:JYP786444 KIL786433:KIL786444 KSH786433:KSH786444 LCD786433:LCD786444 LLZ786433:LLZ786444 LVV786433:LVV786444 MFR786433:MFR786444 MPN786433:MPN786444 MZJ786433:MZJ786444 NJF786433:NJF786444 NTB786433:NTB786444 OCX786433:OCX786444 OMT786433:OMT786444 OWP786433:OWP786444 PGL786433:PGL786444 PQH786433:PQH786444 QAD786433:QAD786444 QJZ786433:QJZ786444 QTV786433:QTV786444 RDR786433:RDR786444 RNN786433:RNN786444 RXJ786433:RXJ786444 SHF786433:SHF786444 SRB786433:SRB786444 TAX786433:TAX786444 TKT786433:TKT786444 TUP786433:TUP786444 UEL786433:UEL786444 UOH786433:UOH786444 UYD786433:UYD786444 VHZ786433:VHZ786444 VRV786433:VRV786444 WBR786433:WBR786444 WLN786433:WLN786444 WVJ786433:WVJ786444 B851969:B851980 IX851969:IX851980 ST851969:ST851980 ACP851969:ACP851980 AML851969:AML851980 AWH851969:AWH851980 BGD851969:BGD851980 BPZ851969:BPZ851980 BZV851969:BZV851980 CJR851969:CJR851980 CTN851969:CTN851980 DDJ851969:DDJ851980 DNF851969:DNF851980 DXB851969:DXB851980 EGX851969:EGX851980 EQT851969:EQT851980 FAP851969:FAP851980 FKL851969:FKL851980 FUH851969:FUH851980 GED851969:GED851980 GNZ851969:GNZ851980 GXV851969:GXV851980 HHR851969:HHR851980 HRN851969:HRN851980 IBJ851969:IBJ851980 ILF851969:ILF851980 IVB851969:IVB851980 JEX851969:JEX851980 JOT851969:JOT851980 JYP851969:JYP851980 KIL851969:KIL851980 KSH851969:KSH851980 LCD851969:LCD851980 LLZ851969:LLZ851980 LVV851969:LVV851980 MFR851969:MFR851980 MPN851969:MPN851980 MZJ851969:MZJ851980 NJF851969:NJF851980 NTB851969:NTB851980 OCX851969:OCX851980 OMT851969:OMT851980 OWP851969:OWP851980 PGL851969:PGL851980 PQH851969:PQH851980 QAD851969:QAD851980 QJZ851969:QJZ851980 QTV851969:QTV851980 RDR851969:RDR851980 RNN851969:RNN851980 RXJ851969:RXJ851980 SHF851969:SHF851980 SRB851969:SRB851980 TAX851969:TAX851980 TKT851969:TKT851980 TUP851969:TUP851980 UEL851969:UEL851980 UOH851969:UOH851980 UYD851969:UYD851980 VHZ851969:VHZ851980 VRV851969:VRV851980 WBR851969:WBR851980 WLN851969:WLN851980 WVJ851969:WVJ851980 B917505:B917516 IX917505:IX917516 ST917505:ST917516 ACP917505:ACP917516 AML917505:AML917516 AWH917505:AWH917516 BGD917505:BGD917516 BPZ917505:BPZ917516 BZV917505:BZV917516 CJR917505:CJR917516 CTN917505:CTN917516 DDJ917505:DDJ917516 DNF917505:DNF917516 DXB917505:DXB917516 EGX917505:EGX917516 EQT917505:EQT917516 FAP917505:FAP917516 FKL917505:FKL917516 FUH917505:FUH917516 GED917505:GED917516 GNZ917505:GNZ917516 GXV917505:GXV917516 HHR917505:HHR917516 HRN917505:HRN917516 IBJ917505:IBJ917516 ILF917505:ILF917516 IVB917505:IVB917516 JEX917505:JEX917516 JOT917505:JOT917516 JYP917505:JYP917516 KIL917505:KIL917516 KSH917505:KSH917516 LCD917505:LCD917516 LLZ917505:LLZ917516 LVV917505:LVV917516 MFR917505:MFR917516 MPN917505:MPN917516 MZJ917505:MZJ917516 NJF917505:NJF917516 NTB917505:NTB917516 OCX917505:OCX917516 OMT917505:OMT917516 OWP917505:OWP917516 PGL917505:PGL917516 PQH917505:PQH917516 QAD917505:QAD917516 QJZ917505:QJZ917516 QTV917505:QTV917516 RDR917505:RDR917516 RNN917505:RNN917516 RXJ917505:RXJ917516 SHF917505:SHF917516 SRB917505:SRB917516 TAX917505:TAX917516 TKT917505:TKT917516 TUP917505:TUP917516 UEL917505:UEL917516 UOH917505:UOH917516 UYD917505:UYD917516 VHZ917505:VHZ917516 VRV917505:VRV917516 WBR917505:WBR917516 WLN917505:WLN917516 WVJ917505:WVJ917516 B983041:B983052 IX983041:IX983052 ST983041:ST983052 ACP983041:ACP983052 AML983041:AML983052 AWH983041:AWH983052 BGD983041:BGD983052 BPZ983041:BPZ983052 BZV983041:BZV983052 CJR983041:CJR983052 CTN983041:CTN983052 DDJ983041:DDJ983052 DNF983041:DNF983052 DXB983041:DXB983052 EGX983041:EGX983052 EQT983041:EQT983052 FAP983041:FAP983052 FKL983041:FKL983052 FUH983041:FUH983052 GED983041:GED983052 GNZ983041:GNZ983052 GXV983041:GXV983052 HHR983041:HHR983052 HRN983041:HRN983052 IBJ983041:IBJ983052 ILF983041:ILF983052 IVB983041:IVB983052 JEX983041:JEX983052 JOT983041:JOT983052 JYP983041:JYP983052 KIL983041:KIL983052 KSH983041:KSH983052 LCD983041:LCD983052 LLZ983041:LLZ983052 LVV983041:LVV983052 MFR983041:MFR983052 MPN983041:MPN983052 MZJ983041:MZJ983052 NJF983041:NJF983052 NTB983041:NTB983052 OCX983041:OCX983052 OMT983041:OMT983052 OWP983041:OWP983052 PGL983041:PGL983052 PQH983041:PQH983052 QAD983041:QAD983052 QJZ983041:QJZ983052 QTV983041:QTV983052 RDR983041:RDR983052 RNN983041:RNN983052 RXJ983041:RXJ983052 SHF983041:SHF983052 SRB983041:SRB983052 TAX983041:TAX983052 TKT983041:TKT983052 TUP983041:TUP983052 UEL983041:UEL983052 UOH983041:UOH983052 UYD983041:UYD983052 VHZ983041:VHZ983052 VRV983041:VRV983052 WBR983041:WBR983052 WLN983041:WLN983052 WVJ983041:WVJ983052 TUX983074:TUX983084 IW1:IW6 SS1:SS6 ACO1:ACO6 AMK1:AMK6 AWG1:AWG6 BGC1:BGC6 BPY1:BPY6 BZU1:BZU6 CJQ1:CJQ6 CTM1:CTM6 DDI1:DDI6 DNE1:DNE6 DXA1:DXA6 EGW1:EGW6 EQS1:EQS6 FAO1:FAO6 FKK1:FKK6 FUG1:FUG6 GEC1:GEC6 GNY1:GNY6 GXU1:GXU6 HHQ1:HHQ6 HRM1:HRM6 IBI1:IBI6 ILE1:ILE6 IVA1:IVA6 JEW1:JEW6 JOS1:JOS6 JYO1:JYO6 KIK1:KIK6 KSG1:KSG6 LCC1:LCC6 LLY1:LLY6 LVU1:LVU6 MFQ1:MFQ6 MPM1:MPM6 MZI1:MZI6 NJE1:NJE6 NTA1:NTA6 OCW1:OCW6 OMS1:OMS6 OWO1:OWO6 PGK1:PGK6 PQG1:PQG6 QAC1:QAC6 QJY1:QJY6 QTU1:QTU6 RDQ1:RDQ6 RNM1:RNM6 RXI1:RXI6 SHE1:SHE6 SRA1:SRA6 TAW1:TAW6 TKS1:TKS6 TUO1:TUO6 UEK1:UEK6 UOG1:UOG6 UYC1:UYC6 VHY1:VHY6 VRU1:VRU6 WBQ1:WBQ6 WLM1:WLM6 WVI1:WVI6 A65537:A65542 IW65537:IW65542 SS65537:SS65542 ACO65537:ACO65542 AMK65537:AMK65542 AWG65537:AWG65542 BGC65537:BGC65542 BPY65537:BPY65542 BZU65537:BZU65542 CJQ65537:CJQ65542 CTM65537:CTM65542 DDI65537:DDI65542 DNE65537:DNE65542 DXA65537:DXA65542 EGW65537:EGW65542 EQS65537:EQS65542 FAO65537:FAO65542 FKK65537:FKK65542 FUG65537:FUG65542 GEC65537:GEC65542 GNY65537:GNY65542 GXU65537:GXU65542 HHQ65537:HHQ65542 HRM65537:HRM65542 IBI65537:IBI65542 ILE65537:ILE65542 IVA65537:IVA65542 JEW65537:JEW65542 JOS65537:JOS65542 JYO65537:JYO65542 KIK65537:KIK65542 KSG65537:KSG65542 LCC65537:LCC65542 LLY65537:LLY65542 LVU65537:LVU65542 MFQ65537:MFQ65542 MPM65537:MPM65542 MZI65537:MZI65542 NJE65537:NJE65542 NTA65537:NTA65542 OCW65537:OCW65542 OMS65537:OMS65542 OWO65537:OWO65542 PGK65537:PGK65542 PQG65537:PQG65542 QAC65537:QAC65542 QJY65537:QJY65542 QTU65537:QTU65542 RDQ65537:RDQ65542 RNM65537:RNM65542 RXI65537:RXI65542 SHE65537:SHE65542 SRA65537:SRA65542 TAW65537:TAW65542 TKS65537:TKS65542 TUO65537:TUO65542 UEK65537:UEK65542 UOG65537:UOG65542 UYC65537:UYC65542 VHY65537:VHY65542 VRU65537:VRU65542 WBQ65537:WBQ65542 WLM65537:WLM65542 WVI65537:WVI65542 A131073:A131078 IW131073:IW131078 SS131073:SS131078 ACO131073:ACO131078 AMK131073:AMK131078 AWG131073:AWG131078 BGC131073:BGC131078 BPY131073:BPY131078 BZU131073:BZU131078 CJQ131073:CJQ131078 CTM131073:CTM131078 DDI131073:DDI131078 DNE131073:DNE131078 DXA131073:DXA131078 EGW131073:EGW131078 EQS131073:EQS131078 FAO131073:FAO131078 FKK131073:FKK131078 FUG131073:FUG131078 GEC131073:GEC131078 GNY131073:GNY131078 GXU131073:GXU131078 HHQ131073:HHQ131078 HRM131073:HRM131078 IBI131073:IBI131078 ILE131073:ILE131078 IVA131073:IVA131078 JEW131073:JEW131078 JOS131073:JOS131078 JYO131073:JYO131078 KIK131073:KIK131078 KSG131073:KSG131078 LCC131073:LCC131078 LLY131073:LLY131078 LVU131073:LVU131078 MFQ131073:MFQ131078 MPM131073:MPM131078 MZI131073:MZI131078 NJE131073:NJE131078 NTA131073:NTA131078 OCW131073:OCW131078 OMS131073:OMS131078 OWO131073:OWO131078 PGK131073:PGK131078 PQG131073:PQG131078 QAC131073:QAC131078 QJY131073:QJY131078 QTU131073:QTU131078 RDQ131073:RDQ131078 RNM131073:RNM131078 RXI131073:RXI131078 SHE131073:SHE131078 SRA131073:SRA131078 TAW131073:TAW131078 TKS131073:TKS131078 TUO131073:TUO131078 UEK131073:UEK131078 UOG131073:UOG131078 UYC131073:UYC131078 VHY131073:VHY131078 VRU131073:VRU131078 WBQ131073:WBQ131078 WLM131073:WLM131078 WVI131073:WVI131078 A196609:A196614 IW196609:IW196614 SS196609:SS196614 ACO196609:ACO196614 AMK196609:AMK196614 AWG196609:AWG196614 BGC196609:BGC196614 BPY196609:BPY196614 BZU196609:BZU196614 CJQ196609:CJQ196614 CTM196609:CTM196614 DDI196609:DDI196614 DNE196609:DNE196614 DXA196609:DXA196614 EGW196609:EGW196614 EQS196609:EQS196614 FAO196609:FAO196614 FKK196609:FKK196614 FUG196609:FUG196614 GEC196609:GEC196614 GNY196609:GNY196614 GXU196609:GXU196614 HHQ196609:HHQ196614 HRM196609:HRM196614 IBI196609:IBI196614 ILE196609:ILE196614 IVA196609:IVA196614 JEW196609:JEW196614 JOS196609:JOS196614 JYO196609:JYO196614 KIK196609:KIK196614 KSG196609:KSG196614 LCC196609:LCC196614 LLY196609:LLY196614 LVU196609:LVU196614 MFQ196609:MFQ196614 MPM196609:MPM196614 MZI196609:MZI196614 NJE196609:NJE196614 NTA196609:NTA196614 OCW196609:OCW196614 OMS196609:OMS196614 OWO196609:OWO196614 PGK196609:PGK196614 PQG196609:PQG196614 QAC196609:QAC196614 QJY196609:QJY196614 QTU196609:QTU196614 RDQ196609:RDQ196614 RNM196609:RNM196614 RXI196609:RXI196614 SHE196609:SHE196614 SRA196609:SRA196614 TAW196609:TAW196614 TKS196609:TKS196614 TUO196609:TUO196614 UEK196609:UEK196614 UOG196609:UOG196614 UYC196609:UYC196614 VHY196609:VHY196614 VRU196609:VRU196614 WBQ196609:WBQ196614 WLM196609:WLM196614 WVI196609:WVI196614 A262145:A262150 IW262145:IW262150 SS262145:SS262150 ACO262145:ACO262150 AMK262145:AMK262150 AWG262145:AWG262150 BGC262145:BGC262150 BPY262145:BPY262150 BZU262145:BZU262150 CJQ262145:CJQ262150 CTM262145:CTM262150 DDI262145:DDI262150 DNE262145:DNE262150 DXA262145:DXA262150 EGW262145:EGW262150 EQS262145:EQS262150 FAO262145:FAO262150 FKK262145:FKK262150 FUG262145:FUG262150 GEC262145:GEC262150 GNY262145:GNY262150 GXU262145:GXU262150 HHQ262145:HHQ262150 HRM262145:HRM262150 IBI262145:IBI262150 ILE262145:ILE262150 IVA262145:IVA262150 JEW262145:JEW262150 JOS262145:JOS262150 JYO262145:JYO262150 KIK262145:KIK262150 KSG262145:KSG262150 LCC262145:LCC262150 LLY262145:LLY262150 LVU262145:LVU262150 MFQ262145:MFQ262150 MPM262145:MPM262150 MZI262145:MZI262150 NJE262145:NJE262150 NTA262145:NTA262150 OCW262145:OCW262150 OMS262145:OMS262150 OWO262145:OWO262150 PGK262145:PGK262150 PQG262145:PQG262150 QAC262145:QAC262150 QJY262145:QJY262150 QTU262145:QTU262150 RDQ262145:RDQ262150 RNM262145:RNM262150 RXI262145:RXI262150 SHE262145:SHE262150 SRA262145:SRA262150 TAW262145:TAW262150 TKS262145:TKS262150 TUO262145:TUO262150 UEK262145:UEK262150 UOG262145:UOG262150 UYC262145:UYC262150 VHY262145:VHY262150 VRU262145:VRU262150 WBQ262145:WBQ262150 WLM262145:WLM262150 WVI262145:WVI262150 A327681:A327686 IW327681:IW327686 SS327681:SS327686 ACO327681:ACO327686 AMK327681:AMK327686 AWG327681:AWG327686 BGC327681:BGC327686 BPY327681:BPY327686 BZU327681:BZU327686 CJQ327681:CJQ327686 CTM327681:CTM327686 DDI327681:DDI327686 DNE327681:DNE327686 DXA327681:DXA327686 EGW327681:EGW327686 EQS327681:EQS327686 FAO327681:FAO327686 FKK327681:FKK327686 FUG327681:FUG327686 GEC327681:GEC327686 GNY327681:GNY327686 GXU327681:GXU327686 HHQ327681:HHQ327686 HRM327681:HRM327686 IBI327681:IBI327686 ILE327681:ILE327686 IVA327681:IVA327686 JEW327681:JEW327686 JOS327681:JOS327686 JYO327681:JYO327686 KIK327681:KIK327686 KSG327681:KSG327686 LCC327681:LCC327686 LLY327681:LLY327686 LVU327681:LVU327686 MFQ327681:MFQ327686 MPM327681:MPM327686 MZI327681:MZI327686 NJE327681:NJE327686 NTA327681:NTA327686 OCW327681:OCW327686 OMS327681:OMS327686 OWO327681:OWO327686 PGK327681:PGK327686 PQG327681:PQG327686 QAC327681:QAC327686 QJY327681:QJY327686 QTU327681:QTU327686 RDQ327681:RDQ327686 RNM327681:RNM327686 RXI327681:RXI327686 SHE327681:SHE327686 SRA327681:SRA327686 TAW327681:TAW327686 TKS327681:TKS327686 TUO327681:TUO327686 UEK327681:UEK327686 UOG327681:UOG327686 UYC327681:UYC327686 VHY327681:VHY327686 VRU327681:VRU327686 WBQ327681:WBQ327686 WLM327681:WLM327686 WVI327681:WVI327686 A393217:A393222 IW393217:IW393222 SS393217:SS393222 ACO393217:ACO393222 AMK393217:AMK393222 AWG393217:AWG393222 BGC393217:BGC393222 BPY393217:BPY393222 BZU393217:BZU393222 CJQ393217:CJQ393222 CTM393217:CTM393222 DDI393217:DDI393222 DNE393217:DNE393222 DXA393217:DXA393222 EGW393217:EGW393222 EQS393217:EQS393222 FAO393217:FAO393222 FKK393217:FKK393222 FUG393217:FUG393222 GEC393217:GEC393222 GNY393217:GNY393222 GXU393217:GXU393222 HHQ393217:HHQ393222 HRM393217:HRM393222 IBI393217:IBI393222 ILE393217:ILE393222 IVA393217:IVA393222 JEW393217:JEW393222 JOS393217:JOS393222 JYO393217:JYO393222 KIK393217:KIK393222 KSG393217:KSG393222 LCC393217:LCC393222 LLY393217:LLY393222 LVU393217:LVU393222 MFQ393217:MFQ393222 MPM393217:MPM393222 MZI393217:MZI393222 NJE393217:NJE393222 NTA393217:NTA393222 OCW393217:OCW393222 OMS393217:OMS393222 OWO393217:OWO393222 PGK393217:PGK393222 PQG393217:PQG393222 QAC393217:QAC393222 QJY393217:QJY393222 QTU393217:QTU393222 RDQ393217:RDQ393222 RNM393217:RNM393222 RXI393217:RXI393222 SHE393217:SHE393222 SRA393217:SRA393222 TAW393217:TAW393222 TKS393217:TKS393222 TUO393217:TUO393222 UEK393217:UEK393222 UOG393217:UOG393222 UYC393217:UYC393222 VHY393217:VHY393222 VRU393217:VRU393222 WBQ393217:WBQ393222 WLM393217:WLM393222 WVI393217:WVI393222 A458753:A458758 IW458753:IW458758 SS458753:SS458758 ACO458753:ACO458758 AMK458753:AMK458758 AWG458753:AWG458758 BGC458753:BGC458758 BPY458753:BPY458758 BZU458753:BZU458758 CJQ458753:CJQ458758 CTM458753:CTM458758 DDI458753:DDI458758 DNE458753:DNE458758 DXA458753:DXA458758 EGW458753:EGW458758 EQS458753:EQS458758 FAO458753:FAO458758 FKK458753:FKK458758 FUG458753:FUG458758 GEC458753:GEC458758 GNY458753:GNY458758 GXU458753:GXU458758 HHQ458753:HHQ458758 HRM458753:HRM458758 IBI458753:IBI458758 ILE458753:ILE458758 IVA458753:IVA458758 JEW458753:JEW458758 JOS458753:JOS458758 JYO458753:JYO458758 KIK458753:KIK458758 KSG458753:KSG458758 LCC458753:LCC458758 LLY458753:LLY458758 LVU458753:LVU458758 MFQ458753:MFQ458758 MPM458753:MPM458758 MZI458753:MZI458758 NJE458753:NJE458758 NTA458753:NTA458758 OCW458753:OCW458758 OMS458753:OMS458758 OWO458753:OWO458758 PGK458753:PGK458758 PQG458753:PQG458758 QAC458753:QAC458758 QJY458753:QJY458758 QTU458753:QTU458758 RDQ458753:RDQ458758 RNM458753:RNM458758 RXI458753:RXI458758 SHE458753:SHE458758 SRA458753:SRA458758 TAW458753:TAW458758 TKS458753:TKS458758 TUO458753:TUO458758 UEK458753:UEK458758 UOG458753:UOG458758 UYC458753:UYC458758 VHY458753:VHY458758 VRU458753:VRU458758 WBQ458753:WBQ458758 WLM458753:WLM458758 WVI458753:WVI458758 A524289:A524294 IW524289:IW524294 SS524289:SS524294 ACO524289:ACO524294 AMK524289:AMK524294 AWG524289:AWG524294 BGC524289:BGC524294 BPY524289:BPY524294 BZU524289:BZU524294 CJQ524289:CJQ524294 CTM524289:CTM524294 DDI524289:DDI524294 DNE524289:DNE524294 DXA524289:DXA524294 EGW524289:EGW524294 EQS524289:EQS524294 FAO524289:FAO524294 FKK524289:FKK524294 FUG524289:FUG524294 GEC524289:GEC524294 GNY524289:GNY524294 GXU524289:GXU524294 HHQ524289:HHQ524294 HRM524289:HRM524294 IBI524289:IBI524294 ILE524289:ILE524294 IVA524289:IVA524294 JEW524289:JEW524294 JOS524289:JOS524294 JYO524289:JYO524294 KIK524289:KIK524294 KSG524289:KSG524294 LCC524289:LCC524294 LLY524289:LLY524294 LVU524289:LVU524294 MFQ524289:MFQ524294 MPM524289:MPM524294 MZI524289:MZI524294 NJE524289:NJE524294 NTA524289:NTA524294 OCW524289:OCW524294 OMS524289:OMS524294 OWO524289:OWO524294 PGK524289:PGK524294 PQG524289:PQG524294 QAC524289:QAC524294 QJY524289:QJY524294 QTU524289:QTU524294 RDQ524289:RDQ524294 RNM524289:RNM524294 RXI524289:RXI524294 SHE524289:SHE524294 SRA524289:SRA524294 TAW524289:TAW524294 TKS524289:TKS524294 TUO524289:TUO524294 UEK524289:UEK524294 UOG524289:UOG524294 UYC524289:UYC524294 VHY524289:VHY524294 VRU524289:VRU524294 WBQ524289:WBQ524294 WLM524289:WLM524294 WVI524289:WVI524294 A589825:A589830 IW589825:IW589830 SS589825:SS589830 ACO589825:ACO589830 AMK589825:AMK589830 AWG589825:AWG589830 BGC589825:BGC589830 BPY589825:BPY589830 BZU589825:BZU589830 CJQ589825:CJQ589830 CTM589825:CTM589830 DDI589825:DDI589830 DNE589825:DNE589830 DXA589825:DXA589830 EGW589825:EGW589830 EQS589825:EQS589830 FAO589825:FAO589830 FKK589825:FKK589830 FUG589825:FUG589830 GEC589825:GEC589830 GNY589825:GNY589830 GXU589825:GXU589830 HHQ589825:HHQ589830 HRM589825:HRM589830 IBI589825:IBI589830 ILE589825:ILE589830 IVA589825:IVA589830 JEW589825:JEW589830 JOS589825:JOS589830 JYO589825:JYO589830 KIK589825:KIK589830 KSG589825:KSG589830 LCC589825:LCC589830 LLY589825:LLY589830 LVU589825:LVU589830 MFQ589825:MFQ589830 MPM589825:MPM589830 MZI589825:MZI589830 NJE589825:NJE589830 NTA589825:NTA589830 OCW589825:OCW589830 OMS589825:OMS589830 OWO589825:OWO589830 PGK589825:PGK589830 PQG589825:PQG589830 QAC589825:QAC589830 QJY589825:QJY589830 QTU589825:QTU589830 RDQ589825:RDQ589830 RNM589825:RNM589830 RXI589825:RXI589830 SHE589825:SHE589830 SRA589825:SRA589830 TAW589825:TAW589830 TKS589825:TKS589830 TUO589825:TUO589830 UEK589825:UEK589830 UOG589825:UOG589830 UYC589825:UYC589830 VHY589825:VHY589830 VRU589825:VRU589830 WBQ589825:WBQ589830 WLM589825:WLM589830 WVI589825:WVI589830 A655361:A655366 IW655361:IW655366 SS655361:SS655366 ACO655361:ACO655366 AMK655361:AMK655366 AWG655361:AWG655366 BGC655361:BGC655366 BPY655361:BPY655366 BZU655361:BZU655366 CJQ655361:CJQ655366 CTM655361:CTM655366 DDI655361:DDI655366 DNE655361:DNE655366 DXA655361:DXA655366 EGW655361:EGW655366 EQS655361:EQS655366 FAO655361:FAO655366 FKK655361:FKK655366 FUG655361:FUG655366 GEC655361:GEC655366 GNY655361:GNY655366 GXU655361:GXU655366 HHQ655361:HHQ655366 HRM655361:HRM655366 IBI655361:IBI655366 ILE655361:ILE655366 IVA655361:IVA655366 JEW655361:JEW655366 JOS655361:JOS655366 JYO655361:JYO655366 KIK655361:KIK655366 KSG655361:KSG655366 LCC655361:LCC655366 LLY655361:LLY655366 LVU655361:LVU655366 MFQ655361:MFQ655366 MPM655361:MPM655366 MZI655361:MZI655366 NJE655361:NJE655366 NTA655361:NTA655366 OCW655361:OCW655366 OMS655361:OMS655366 OWO655361:OWO655366 PGK655361:PGK655366 PQG655361:PQG655366 QAC655361:QAC655366 QJY655361:QJY655366 QTU655361:QTU655366 RDQ655361:RDQ655366 RNM655361:RNM655366 RXI655361:RXI655366 SHE655361:SHE655366 SRA655361:SRA655366 TAW655361:TAW655366 TKS655361:TKS655366 TUO655361:TUO655366 UEK655361:UEK655366 UOG655361:UOG655366 UYC655361:UYC655366 VHY655361:VHY655366 VRU655361:VRU655366 WBQ655361:WBQ655366 WLM655361:WLM655366 WVI655361:WVI655366 A720897:A720902 IW720897:IW720902 SS720897:SS720902 ACO720897:ACO720902 AMK720897:AMK720902 AWG720897:AWG720902 BGC720897:BGC720902 BPY720897:BPY720902 BZU720897:BZU720902 CJQ720897:CJQ720902 CTM720897:CTM720902 DDI720897:DDI720902 DNE720897:DNE720902 DXA720897:DXA720902 EGW720897:EGW720902 EQS720897:EQS720902 FAO720897:FAO720902 FKK720897:FKK720902 FUG720897:FUG720902 GEC720897:GEC720902 GNY720897:GNY720902 GXU720897:GXU720902 HHQ720897:HHQ720902 HRM720897:HRM720902 IBI720897:IBI720902 ILE720897:ILE720902 IVA720897:IVA720902 JEW720897:JEW720902 JOS720897:JOS720902 JYO720897:JYO720902 KIK720897:KIK720902 KSG720897:KSG720902 LCC720897:LCC720902 LLY720897:LLY720902 LVU720897:LVU720902 MFQ720897:MFQ720902 MPM720897:MPM720902 MZI720897:MZI720902 NJE720897:NJE720902 NTA720897:NTA720902 OCW720897:OCW720902 OMS720897:OMS720902 OWO720897:OWO720902 PGK720897:PGK720902 PQG720897:PQG720902 QAC720897:QAC720902 QJY720897:QJY720902 QTU720897:QTU720902 RDQ720897:RDQ720902 RNM720897:RNM720902 RXI720897:RXI720902 SHE720897:SHE720902 SRA720897:SRA720902 TAW720897:TAW720902 TKS720897:TKS720902 TUO720897:TUO720902 UEK720897:UEK720902 UOG720897:UOG720902 UYC720897:UYC720902 VHY720897:VHY720902 VRU720897:VRU720902 WBQ720897:WBQ720902 WLM720897:WLM720902 WVI720897:WVI720902 A786433:A786438 IW786433:IW786438 SS786433:SS786438 ACO786433:ACO786438 AMK786433:AMK786438 AWG786433:AWG786438 BGC786433:BGC786438 BPY786433:BPY786438 BZU786433:BZU786438 CJQ786433:CJQ786438 CTM786433:CTM786438 DDI786433:DDI786438 DNE786433:DNE786438 DXA786433:DXA786438 EGW786433:EGW786438 EQS786433:EQS786438 FAO786433:FAO786438 FKK786433:FKK786438 FUG786433:FUG786438 GEC786433:GEC786438 GNY786433:GNY786438 GXU786433:GXU786438 HHQ786433:HHQ786438 HRM786433:HRM786438 IBI786433:IBI786438 ILE786433:ILE786438 IVA786433:IVA786438 JEW786433:JEW786438 JOS786433:JOS786438 JYO786433:JYO786438 KIK786433:KIK786438 KSG786433:KSG786438 LCC786433:LCC786438 LLY786433:LLY786438 LVU786433:LVU786438 MFQ786433:MFQ786438 MPM786433:MPM786438 MZI786433:MZI786438 NJE786433:NJE786438 NTA786433:NTA786438 OCW786433:OCW786438 OMS786433:OMS786438 OWO786433:OWO786438 PGK786433:PGK786438 PQG786433:PQG786438 QAC786433:QAC786438 QJY786433:QJY786438 QTU786433:QTU786438 RDQ786433:RDQ786438 RNM786433:RNM786438 RXI786433:RXI786438 SHE786433:SHE786438 SRA786433:SRA786438 TAW786433:TAW786438 TKS786433:TKS786438 TUO786433:TUO786438 UEK786433:UEK786438 UOG786433:UOG786438 UYC786433:UYC786438 VHY786433:VHY786438 VRU786433:VRU786438 WBQ786433:WBQ786438 WLM786433:WLM786438 WVI786433:WVI786438 A851969:A851974 IW851969:IW851974 SS851969:SS851974 ACO851969:ACO851974 AMK851969:AMK851974 AWG851969:AWG851974 BGC851969:BGC851974 BPY851969:BPY851974 BZU851969:BZU851974 CJQ851969:CJQ851974 CTM851969:CTM851974 DDI851969:DDI851974 DNE851969:DNE851974 DXA851969:DXA851974 EGW851969:EGW851974 EQS851969:EQS851974 FAO851969:FAO851974 FKK851969:FKK851974 FUG851969:FUG851974 GEC851969:GEC851974 GNY851969:GNY851974 GXU851969:GXU851974 HHQ851969:HHQ851974 HRM851969:HRM851974 IBI851969:IBI851974 ILE851969:ILE851974 IVA851969:IVA851974 JEW851969:JEW851974 JOS851969:JOS851974 JYO851969:JYO851974 KIK851969:KIK851974 KSG851969:KSG851974 LCC851969:LCC851974 LLY851969:LLY851974 LVU851969:LVU851974 MFQ851969:MFQ851974 MPM851969:MPM851974 MZI851969:MZI851974 NJE851969:NJE851974 NTA851969:NTA851974 OCW851969:OCW851974 OMS851969:OMS851974 OWO851969:OWO851974 PGK851969:PGK851974 PQG851969:PQG851974 QAC851969:QAC851974 QJY851969:QJY851974 QTU851969:QTU851974 RDQ851969:RDQ851974 RNM851969:RNM851974 RXI851969:RXI851974 SHE851969:SHE851974 SRA851969:SRA851974 TAW851969:TAW851974 TKS851969:TKS851974 TUO851969:TUO851974 UEK851969:UEK851974 UOG851969:UOG851974 UYC851969:UYC851974 VHY851969:VHY851974 VRU851969:VRU851974 WBQ851969:WBQ851974 WLM851969:WLM851974 WVI851969:WVI851974 A917505:A917510 IW917505:IW917510 SS917505:SS917510 ACO917505:ACO917510 AMK917505:AMK917510 AWG917505:AWG917510 BGC917505:BGC917510 BPY917505:BPY917510 BZU917505:BZU917510 CJQ917505:CJQ917510 CTM917505:CTM917510 DDI917505:DDI917510 DNE917505:DNE917510 DXA917505:DXA917510 EGW917505:EGW917510 EQS917505:EQS917510 FAO917505:FAO917510 FKK917505:FKK917510 FUG917505:FUG917510 GEC917505:GEC917510 GNY917505:GNY917510 GXU917505:GXU917510 HHQ917505:HHQ917510 HRM917505:HRM917510 IBI917505:IBI917510 ILE917505:ILE917510 IVA917505:IVA917510 JEW917505:JEW917510 JOS917505:JOS917510 JYO917505:JYO917510 KIK917505:KIK917510 KSG917505:KSG917510 LCC917505:LCC917510 LLY917505:LLY917510 LVU917505:LVU917510 MFQ917505:MFQ917510 MPM917505:MPM917510 MZI917505:MZI917510 NJE917505:NJE917510 NTA917505:NTA917510 OCW917505:OCW917510 OMS917505:OMS917510 OWO917505:OWO917510 PGK917505:PGK917510 PQG917505:PQG917510 QAC917505:QAC917510 QJY917505:QJY917510 QTU917505:QTU917510 RDQ917505:RDQ917510 RNM917505:RNM917510 RXI917505:RXI917510 SHE917505:SHE917510 SRA917505:SRA917510 TAW917505:TAW917510 TKS917505:TKS917510 TUO917505:TUO917510 UEK917505:UEK917510 UOG917505:UOG917510 UYC917505:UYC917510 VHY917505:VHY917510 VRU917505:VRU917510 WBQ917505:WBQ917510 WLM917505:WLM917510 WVI917505:WVI917510 A983041:A983046 IW983041:IW983046 SS983041:SS983046 ACO983041:ACO983046 AMK983041:AMK983046 AWG983041:AWG983046 BGC983041:BGC983046 BPY983041:BPY983046 BZU983041:BZU983046 CJQ983041:CJQ983046 CTM983041:CTM983046 DDI983041:DDI983046 DNE983041:DNE983046 DXA983041:DXA983046 EGW983041:EGW983046 EQS983041:EQS983046 FAO983041:FAO983046 FKK983041:FKK983046 FUG983041:FUG983046 GEC983041:GEC983046 GNY983041:GNY983046 GXU983041:GXU983046 HHQ983041:HHQ983046 HRM983041:HRM983046 IBI983041:IBI983046 ILE983041:ILE983046 IVA983041:IVA983046 JEW983041:JEW983046 JOS983041:JOS983046 JYO983041:JYO983046 KIK983041:KIK983046 KSG983041:KSG983046 LCC983041:LCC983046 LLY983041:LLY983046 LVU983041:LVU983046 MFQ983041:MFQ983046 MPM983041:MPM983046 MZI983041:MZI983046 NJE983041:NJE983046 NTA983041:NTA983046 OCW983041:OCW983046 OMS983041:OMS983046 OWO983041:OWO983046 PGK983041:PGK983046 PQG983041:PQG983046 QAC983041:QAC983046 QJY983041:QJY983046 QTU983041:QTU983046 RDQ983041:RDQ983046 RNM983041:RNM983046 RXI983041:RXI983046 SHE983041:SHE983046 SRA983041:SRA983046 TAW983041:TAW983046 TKS983041:TKS983046 TUO983041:TUO983046 UEK983041:UEK983046 UOG983041:UOG983046 UYC983041:UYC983046 VHY983041:VHY983046 VRU983041:VRU983046 WBQ983041:WBQ983046 WLM983041:WLM983046 WVI983041:WVI983046 UET983074:UET983084 IW48:JB54 SS48:SX54 ACO48:ACT54 AMK48:AMP54 AWG48:AWL54 BGC48:BGH54 BPY48:BQD54 BZU48:BZZ54 CJQ48:CJV54 CTM48:CTR54 DDI48:DDN54 DNE48:DNJ54 DXA48:DXF54 EGW48:EHB54 EQS48:EQX54 FAO48:FAT54 FKK48:FKP54 FUG48:FUL54 GEC48:GEH54 GNY48:GOD54 GXU48:GXZ54 HHQ48:HHV54 HRM48:HRR54 IBI48:IBN54 ILE48:ILJ54 IVA48:IVF54 JEW48:JFB54 JOS48:JOX54 JYO48:JYT54 KIK48:KIP54 KSG48:KSL54 LCC48:LCH54 LLY48:LMD54 LVU48:LVZ54 MFQ48:MFV54 MPM48:MPR54 MZI48:MZN54 NJE48:NJJ54 NTA48:NTF54 OCW48:ODB54 OMS48:OMX54 OWO48:OWT54 PGK48:PGP54 PQG48:PQL54 QAC48:QAH54 QJY48:QKD54 QTU48:QTZ54 RDQ48:RDV54 RNM48:RNR54 RXI48:RXN54 SHE48:SHJ54 SRA48:SRF54 TAW48:TBB54 TKS48:TKX54 TUO48:TUT54 UEK48:UEP54 UOG48:UOL54 UYC48:UYH54 VHY48:VID54 VRU48:VRZ54 WBQ48:WBV54 WLM48:WLR54 WVI48:WVN54 A65584:F65590 IW65584:JB65590 SS65584:SX65590 ACO65584:ACT65590 AMK65584:AMP65590 AWG65584:AWL65590 BGC65584:BGH65590 BPY65584:BQD65590 BZU65584:BZZ65590 CJQ65584:CJV65590 CTM65584:CTR65590 DDI65584:DDN65590 DNE65584:DNJ65590 DXA65584:DXF65590 EGW65584:EHB65590 EQS65584:EQX65590 FAO65584:FAT65590 FKK65584:FKP65590 FUG65584:FUL65590 GEC65584:GEH65590 GNY65584:GOD65590 GXU65584:GXZ65590 HHQ65584:HHV65590 HRM65584:HRR65590 IBI65584:IBN65590 ILE65584:ILJ65590 IVA65584:IVF65590 JEW65584:JFB65590 JOS65584:JOX65590 JYO65584:JYT65590 KIK65584:KIP65590 KSG65584:KSL65590 LCC65584:LCH65590 LLY65584:LMD65590 LVU65584:LVZ65590 MFQ65584:MFV65590 MPM65584:MPR65590 MZI65584:MZN65590 NJE65584:NJJ65590 NTA65584:NTF65590 OCW65584:ODB65590 OMS65584:OMX65590 OWO65584:OWT65590 PGK65584:PGP65590 PQG65584:PQL65590 QAC65584:QAH65590 QJY65584:QKD65590 QTU65584:QTZ65590 RDQ65584:RDV65590 RNM65584:RNR65590 RXI65584:RXN65590 SHE65584:SHJ65590 SRA65584:SRF65590 TAW65584:TBB65590 TKS65584:TKX65590 TUO65584:TUT65590 UEK65584:UEP65590 UOG65584:UOL65590 UYC65584:UYH65590 VHY65584:VID65590 VRU65584:VRZ65590 WBQ65584:WBV65590 WLM65584:WLR65590 WVI65584:WVN65590 A131120:F131126 IW131120:JB131126 SS131120:SX131126 ACO131120:ACT131126 AMK131120:AMP131126 AWG131120:AWL131126 BGC131120:BGH131126 BPY131120:BQD131126 BZU131120:BZZ131126 CJQ131120:CJV131126 CTM131120:CTR131126 DDI131120:DDN131126 DNE131120:DNJ131126 DXA131120:DXF131126 EGW131120:EHB131126 EQS131120:EQX131126 FAO131120:FAT131126 FKK131120:FKP131126 FUG131120:FUL131126 GEC131120:GEH131126 GNY131120:GOD131126 GXU131120:GXZ131126 HHQ131120:HHV131126 HRM131120:HRR131126 IBI131120:IBN131126 ILE131120:ILJ131126 IVA131120:IVF131126 JEW131120:JFB131126 JOS131120:JOX131126 JYO131120:JYT131126 KIK131120:KIP131126 KSG131120:KSL131126 LCC131120:LCH131126 LLY131120:LMD131126 LVU131120:LVZ131126 MFQ131120:MFV131126 MPM131120:MPR131126 MZI131120:MZN131126 NJE131120:NJJ131126 NTA131120:NTF131126 OCW131120:ODB131126 OMS131120:OMX131126 OWO131120:OWT131126 PGK131120:PGP131126 PQG131120:PQL131126 QAC131120:QAH131126 QJY131120:QKD131126 QTU131120:QTZ131126 RDQ131120:RDV131126 RNM131120:RNR131126 RXI131120:RXN131126 SHE131120:SHJ131126 SRA131120:SRF131126 TAW131120:TBB131126 TKS131120:TKX131126 TUO131120:TUT131126 UEK131120:UEP131126 UOG131120:UOL131126 UYC131120:UYH131126 VHY131120:VID131126 VRU131120:VRZ131126 WBQ131120:WBV131126 WLM131120:WLR131126 WVI131120:WVN131126 A196656:F196662 IW196656:JB196662 SS196656:SX196662 ACO196656:ACT196662 AMK196656:AMP196662 AWG196656:AWL196662 BGC196656:BGH196662 BPY196656:BQD196662 BZU196656:BZZ196662 CJQ196656:CJV196662 CTM196656:CTR196662 DDI196656:DDN196662 DNE196656:DNJ196662 DXA196656:DXF196662 EGW196656:EHB196662 EQS196656:EQX196662 FAO196656:FAT196662 FKK196656:FKP196662 FUG196656:FUL196662 GEC196656:GEH196662 GNY196656:GOD196662 GXU196656:GXZ196662 HHQ196656:HHV196662 HRM196656:HRR196662 IBI196656:IBN196662 ILE196656:ILJ196662 IVA196656:IVF196662 JEW196656:JFB196662 JOS196656:JOX196662 JYO196656:JYT196662 KIK196656:KIP196662 KSG196656:KSL196662 LCC196656:LCH196662 LLY196656:LMD196662 LVU196656:LVZ196662 MFQ196656:MFV196662 MPM196656:MPR196662 MZI196656:MZN196662 NJE196656:NJJ196662 NTA196656:NTF196662 OCW196656:ODB196662 OMS196656:OMX196662 OWO196656:OWT196662 PGK196656:PGP196662 PQG196656:PQL196662 QAC196656:QAH196662 QJY196656:QKD196662 QTU196656:QTZ196662 RDQ196656:RDV196662 RNM196656:RNR196662 RXI196656:RXN196662 SHE196656:SHJ196662 SRA196656:SRF196662 TAW196656:TBB196662 TKS196656:TKX196662 TUO196656:TUT196662 UEK196656:UEP196662 UOG196656:UOL196662 UYC196656:UYH196662 VHY196656:VID196662 VRU196656:VRZ196662 WBQ196656:WBV196662 WLM196656:WLR196662 WVI196656:WVN196662 A262192:F262198 IW262192:JB262198 SS262192:SX262198 ACO262192:ACT262198 AMK262192:AMP262198 AWG262192:AWL262198 BGC262192:BGH262198 BPY262192:BQD262198 BZU262192:BZZ262198 CJQ262192:CJV262198 CTM262192:CTR262198 DDI262192:DDN262198 DNE262192:DNJ262198 DXA262192:DXF262198 EGW262192:EHB262198 EQS262192:EQX262198 FAO262192:FAT262198 FKK262192:FKP262198 FUG262192:FUL262198 GEC262192:GEH262198 GNY262192:GOD262198 GXU262192:GXZ262198 HHQ262192:HHV262198 HRM262192:HRR262198 IBI262192:IBN262198 ILE262192:ILJ262198 IVA262192:IVF262198 JEW262192:JFB262198 JOS262192:JOX262198 JYO262192:JYT262198 KIK262192:KIP262198 KSG262192:KSL262198 LCC262192:LCH262198 LLY262192:LMD262198 LVU262192:LVZ262198 MFQ262192:MFV262198 MPM262192:MPR262198 MZI262192:MZN262198 NJE262192:NJJ262198 NTA262192:NTF262198 OCW262192:ODB262198 OMS262192:OMX262198 OWO262192:OWT262198 PGK262192:PGP262198 PQG262192:PQL262198 QAC262192:QAH262198 QJY262192:QKD262198 QTU262192:QTZ262198 RDQ262192:RDV262198 RNM262192:RNR262198 RXI262192:RXN262198 SHE262192:SHJ262198 SRA262192:SRF262198 TAW262192:TBB262198 TKS262192:TKX262198 TUO262192:TUT262198 UEK262192:UEP262198 UOG262192:UOL262198 UYC262192:UYH262198 VHY262192:VID262198 VRU262192:VRZ262198 WBQ262192:WBV262198 WLM262192:WLR262198 WVI262192:WVN262198 A327728:F327734 IW327728:JB327734 SS327728:SX327734 ACO327728:ACT327734 AMK327728:AMP327734 AWG327728:AWL327734 BGC327728:BGH327734 BPY327728:BQD327734 BZU327728:BZZ327734 CJQ327728:CJV327734 CTM327728:CTR327734 DDI327728:DDN327734 DNE327728:DNJ327734 DXA327728:DXF327734 EGW327728:EHB327734 EQS327728:EQX327734 FAO327728:FAT327734 FKK327728:FKP327734 FUG327728:FUL327734 GEC327728:GEH327734 GNY327728:GOD327734 GXU327728:GXZ327734 HHQ327728:HHV327734 HRM327728:HRR327734 IBI327728:IBN327734 ILE327728:ILJ327734 IVA327728:IVF327734 JEW327728:JFB327734 JOS327728:JOX327734 JYO327728:JYT327734 KIK327728:KIP327734 KSG327728:KSL327734 LCC327728:LCH327734 LLY327728:LMD327734 LVU327728:LVZ327734 MFQ327728:MFV327734 MPM327728:MPR327734 MZI327728:MZN327734 NJE327728:NJJ327734 NTA327728:NTF327734 OCW327728:ODB327734 OMS327728:OMX327734 OWO327728:OWT327734 PGK327728:PGP327734 PQG327728:PQL327734 QAC327728:QAH327734 QJY327728:QKD327734 QTU327728:QTZ327734 RDQ327728:RDV327734 RNM327728:RNR327734 RXI327728:RXN327734 SHE327728:SHJ327734 SRA327728:SRF327734 TAW327728:TBB327734 TKS327728:TKX327734 TUO327728:TUT327734 UEK327728:UEP327734 UOG327728:UOL327734 UYC327728:UYH327734 VHY327728:VID327734 VRU327728:VRZ327734 WBQ327728:WBV327734 WLM327728:WLR327734 WVI327728:WVN327734 A393264:F393270 IW393264:JB393270 SS393264:SX393270 ACO393264:ACT393270 AMK393264:AMP393270 AWG393264:AWL393270 BGC393264:BGH393270 BPY393264:BQD393270 BZU393264:BZZ393270 CJQ393264:CJV393270 CTM393264:CTR393270 DDI393264:DDN393270 DNE393264:DNJ393270 DXA393264:DXF393270 EGW393264:EHB393270 EQS393264:EQX393270 FAO393264:FAT393270 FKK393264:FKP393270 FUG393264:FUL393270 GEC393264:GEH393270 GNY393264:GOD393270 GXU393264:GXZ393270 HHQ393264:HHV393270 HRM393264:HRR393270 IBI393264:IBN393270 ILE393264:ILJ393270 IVA393264:IVF393270 JEW393264:JFB393270 JOS393264:JOX393270 JYO393264:JYT393270 KIK393264:KIP393270 KSG393264:KSL393270 LCC393264:LCH393270 LLY393264:LMD393270 LVU393264:LVZ393270 MFQ393264:MFV393270 MPM393264:MPR393270 MZI393264:MZN393270 NJE393264:NJJ393270 NTA393264:NTF393270 OCW393264:ODB393270 OMS393264:OMX393270 OWO393264:OWT393270 PGK393264:PGP393270 PQG393264:PQL393270 QAC393264:QAH393270 QJY393264:QKD393270 QTU393264:QTZ393270 RDQ393264:RDV393270 RNM393264:RNR393270 RXI393264:RXN393270 SHE393264:SHJ393270 SRA393264:SRF393270 TAW393264:TBB393270 TKS393264:TKX393270 TUO393264:TUT393270 UEK393264:UEP393270 UOG393264:UOL393270 UYC393264:UYH393270 VHY393264:VID393270 VRU393264:VRZ393270 WBQ393264:WBV393270 WLM393264:WLR393270 WVI393264:WVN393270 A458800:F458806 IW458800:JB458806 SS458800:SX458806 ACO458800:ACT458806 AMK458800:AMP458806 AWG458800:AWL458806 BGC458800:BGH458806 BPY458800:BQD458806 BZU458800:BZZ458806 CJQ458800:CJV458806 CTM458800:CTR458806 DDI458800:DDN458806 DNE458800:DNJ458806 DXA458800:DXF458806 EGW458800:EHB458806 EQS458800:EQX458806 FAO458800:FAT458806 FKK458800:FKP458806 FUG458800:FUL458806 GEC458800:GEH458806 GNY458800:GOD458806 GXU458800:GXZ458806 HHQ458800:HHV458806 HRM458800:HRR458806 IBI458800:IBN458806 ILE458800:ILJ458806 IVA458800:IVF458806 JEW458800:JFB458806 JOS458800:JOX458806 JYO458800:JYT458806 KIK458800:KIP458806 KSG458800:KSL458806 LCC458800:LCH458806 LLY458800:LMD458806 LVU458800:LVZ458806 MFQ458800:MFV458806 MPM458800:MPR458806 MZI458800:MZN458806 NJE458800:NJJ458806 NTA458800:NTF458806 OCW458800:ODB458806 OMS458800:OMX458806 OWO458800:OWT458806 PGK458800:PGP458806 PQG458800:PQL458806 QAC458800:QAH458806 QJY458800:QKD458806 QTU458800:QTZ458806 RDQ458800:RDV458806 RNM458800:RNR458806 RXI458800:RXN458806 SHE458800:SHJ458806 SRA458800:SRF458806 TAW458800:TBB458806 TKS458800:TKX458806 TUO458800:TUT458806 UEK458800:UEP458806 UOG458800:UOL458806 UYC458800:UYH458806 VHY458800:VID458806 VRU458800:VRZ458806 WBQ458800:WBV458806 WLM458800:WLR458806 WVI458800:WVN458806 A524336:F524342 IW524336:JB524342 SS524336:SX524342 ACO524336:ACT524342 AMK524336:AMP524342 AWG524336:AWL524342 BGC524336:BGH524342 BPY524336:BQD524342 BZU524336:BZZ524342 CJQ524336:CJV524342 CTM524336:CTR524342 DDI524336:DDN524342 DNE524336:DNJ524342 DXA524336:DXF524342 EGW524336:EHB524342 EQS524336:EQX524342 FAO524336:FAT524342 FKK524336:FKP524342 FUG524336:FUL524342 GEC524336:GEH524342 GNY524336:GOD524342 GXU524336:GXZ524342 HHQ524336:HHV524342 HRM524336:HRR524342 IBI524336:IBN524342 ILE524336:ILJ524342 IVA524336:IVF524342 JEW524336:JFB524342 JOS524336:JOX524342 JYO524336:JYT524342 KIK524336:KIP524342 KSG524336:KSL524342 LCC524336:LCH524342 LLY524336:LMD524342 LVU524336:LVZ524342 MFQ524336:MFV524342 MPM524336:MPR524342 MZI524336:MZN524342 NJE524336:NJJ524342 NTA524336:NTF524342 OCW524336:ODB524342 OMS524336:OMX524342 OWO524336:OWT524342 PGK524336:PGP524342 PQG524336:PQL524342 QAC524336:QAH524342 QJY524336:QKD524342 QTU524336:QTZ524342 RDQ524336:RDV524342 RNM524336:RNR524342 RXI524336:RXN524342 SHE524336:SHJ524342 SRA524336:SRF524342 TAW524336:TBB524342 TKS524336:TKX524342 TUO524336:TUT524342 UEK524336:UEP524342 UOG524336:UOL524342 UYC524336:UYH524342 VHY524336:VID524342 VRU524336:VRZ524342 WBQ524336:WBV524342 WLM524336:WLR524342 WVI524336:WVN524342 A589872:F589878 IW589872:JB589878 SS589872:SX589878 ACO589872:ACT589878 AMK589872:AMP589878 AWG589872:AWL589878 BGC589872:BGH589878 BPY589872:BQD589878 BZU589872:BZZ589878 CJQ589872:CJV589878 CTM589872:CTR589878 DDI589872:DDN589878 DNE589872:DNJ589878 DXA589872:DXF589878 EGW589872:EHB589878 EQS589872:EQX589878 FAO589872:FAT589878 FKK589872:FKP589878 FUG589872:FUL589878 GEC589872:GEH589878 GNY589872:GOD589878 GXU589872:GXZ589878 HHQ589872:HHV589878 HRM589872:HRR589878 IBI589872:IBN589878 ILE589872:ILJ589878 IVA589872:IVF589878 JEW589872:JFB589878 JOS589872:JOX589878 JYO589872:JYT589878 KIK589872:KIP589878 KSG589872:KSL589878 LCC589872:LCH589878 LLY589872:LMD589878 LVU589872:LVZ589878 MFQ589872:MFV589878 MPM589872:MPR589878 MZI589872:MZN589878 NJE589872:NJJ589878 NTA589872:NTF589878 OCW589872:ODB589878 OMS589872:OMX589878 OWO589872:OWT589878 PGK589872:PGP589878 PQG589872:PQL589878 QAC589872:QAH589878 QJY589872:QKD589878 QTU589872:QTZ589878 RDQ589872:RDV589878 RNM589872:RNR589878 RXI589872:RXN589878 SHE589872:SHJ589878 SRA589872:SRF589878 TAW589872:TBB589878 TKS589872:TKX589878 TUO589872:TUT589878 UEK589872:UEP589878 UOG589872:UOL589878 UYC589872:UYH589878 VHY589872:VID589878 VRU589872:VRZ589878 WBQ589872:WBV589878 WLM589872:WLR589878 WVI589872:WVN589878 A655408:F655414 IW655408:JB655414 SS655408:SX655414 ACO655408:ACT655414 AMK655408:AMP655414 AWG655408:AWL655414 BGC655408:BGH655414 BPY655408:BQD655414 BZU655408:BZZ655414 CJQ655408:CJV655414 CTM655408:CTR655414 DDI655408:DDN655414 DNE655408:DNJ655414 DXA655408:DXF655414 EGW655408:EHB655414 EQS655408:EQX655414 FAO655408:FAT655414 FKK655408:FKP655414 FUG655408:FUL655414 GEC655408:GEH655414 GNY655408:GOD655414 GXU655408:GXZ655414 HHQ655408:HHV655414 HRM655408:HRR655414 IBI655408:IBN655414 ILE655408:ILJ655414 IVA655408:IVF655414 JEW655408:JFB655414 JOS655408:JOX655414 JYO655408:JYT655414 KIK655408:KIP655414 KSG655408:KSL655414 LCC655408:LCH655414 LLY655408:LMD655414 LVU655408:LVZ655414 MFQ655408:MFV655414 MPM655408:MPR655414 MZI655408:MZN655414 NJE655408:NJJ655414 NTA655408:NTF655414 OCW655408:ODB655414 OMS655408:OMX655414 OWO655408:OWT655414 PGK655408:PGP655414 PQG655408:PQL655414 QAC655408:QAH655414 QJY655408:QKD655414 QTU655408:QTZ655414 RDQ655408:RDV655414 RNM655408:RNR655414 RXI655408:RXN655414 SHE655408:SHJ655414 SRA655408:SRF655414 TAW655408:TBB655414 TKS655408:TKX655414 TUO655408:TUT655414 UEK655408:UEP655414 UOG655408:UOL655414 UYC655408:UYH655414 VHY655408:VID655414 VRU655408:VRZ655414 WBQ655408:WBV655414 WLM655408:WLR655414 WVI655408:WVN655414 A720944:F720950 IW720944:JB720950 SS720944:SX720950 ACO720944:ACT720950 AMK720944:AMP720950 AWG720944:AWL720950 BGC720944:BGH720950 BPY720944:BQD720950 BZU720944:BZZ720950 CJQ720944:CJV720950 CTM720944:CTR720950 DDI720944:DDN720950 DNE720944:DNJ720950 DXA720944:DXF720950 EGW720944:EHB720950 EQS720944:EQX720950 FAO720944:FAT720950 FKK720944:FKP720950 FUG720944:FUL720950 GEC720944:GEH720950 GNY720944:GOD720950 GXU720944:GXZ720950 HHQ720944:HHV720950 HRM720944:HRR720950 IBI720944:IBN720950 ILE720944:ILJ720950 IVA720944:IVF720950 JEW720944:JFB720950 JOS720944:JOX720950 JYO720944:JYT720950 KIK720944:KIP720950 KSG720944:KSL720950 LCC720944:LCH720950 LLY720944:LMD720950 LVU720944:LVZ720950 MFQ720944:MFV720950 MPM720944:MPR720950 MZI720944:MZN720950 NJE720944:NJJ720950 NTA720944:NTF720950 OCW720944:ODB720950 OMS720944:OMX720950 OWO720944:OWT720950 PGK720944:PGP720950 PQG720944:PQL720950 QAC720944:QAH720950 QJY720944:QKD720950 QTU720944:QTZ720950 RDQ720944:RDV720950 RNM720944:RNR720950 RXI720944:RXN720950 SHE720944:SHJ720950 SRA720944:SRF720950 TAW720944:TBB720950 TKS720944:TKX720950 TUO720944:TUT720950 UEK720944:UEP720950 UOG720944:UOL720950 UYC720944:UYH720950 VHY720944:VID720950 VRU720944:VRZ720950 WBQ720944:WBV720950 WLM720944:WLR720950 WVI720944:WVN720950 A786480:F786486 IW786480:JB786486 SS786480:SX786486 ACO786480:ACT786486 AMK786480:AMP786486 AWG786480:AWL786486 BGC786480:BGH786486 BPY786480:BQD786486 BZU786480:BZZ786486 CJQ786480:CJV786486 CTM786480:CTR786486 DDI786480:DDN786486 DNE786480:DNJ786486 DXA786480:DXF786486 EGW786480:EHB786486 EQS786480:EQX786486 FAO786480:FAT786486 FKK786480:FKP786486 FUG786480:FUL786486 GEC786480:GEH786486 GNY786480:GOD786486 GXU786480:GXZ786486 HHQ786480:HHV786486 HRM786480:HRR786486 IBI786480:IBN786486 ILE786480:ILJ786486 IVA786480:IVF786486 JEW786480:JFB786486 JOS786480:JOX786486 JYO786480:JYT786486 KIK786480:KIP786486 KSG786480:KSL786486 LCC786480:LCH786486 LLY786480:LMD786486 LVU786480:LVZ786486 MFQ786480:MFV786486 MPM786480:MPR786486 MZI786480:MZN786486 NJE786480:NJJ786486 NTA786480:NTF786486 OCW786480:ODB786486 OMS786480:OMX786486 OWO786480:OWT786486 PGK786480:PGP786486 PQG786480:PQL786486 QAC786480:QAH786486 QJY786480:QKD786486 QTU786480:QTZ786486 RDQ786480:RDV786486 RNM786480:RNR786486 RXI786480:RXN786486 SHE786480:SHJ786486 SRA786480:SRF786486 TAW786480:TBB786486 TKS786480:TKX786486 TUO786480:TUT786486 UEK786480:UEP786486 UOG786480:UOL786486 UYC786480:UYH786486 VHY786480:VID786486 VRU786480:VRZ786486 WBQ786480:WBV786486 WLM786480:WLR786486 WVI786480:WVN786486 A852016:F852022 IW852016:JB852022 SS852016:SX852022 ACO852016:ACT852022 AMK852016:AMP852022 AWG852016:AWL852022 BGC852016:BGH852022 BPY852016:BQD852022 BZU852016:BZZ852022 CJQ852016:CJV852022 CTM852016:CTR852022 DDI852016:DDN852022 DNE852016:DNJ852022 DXA852016:DXF852022 EGW852016:EHB852022 EQS852016:EQX852022 FAO852016:FAT852022 FKK852016:FKP852022 FUG852016:FUL852022 GEC852016:GEH852022 GNY852016:GOD852022 GXU852016:GXZ852022 HHQ852016:HHV852022 HRM852016:HRR852022 IBI852016:IBN852022 ILE852016:ILJ852022 IVA852016:IVF852022 JEW852016:JFB852022 JOS852016:JOX852022 JYO852016:JYT852022 KIK852016:KIP852022 KSG852016:KSL852022 LCC852016:LCH852022 LLY852016:LMD852022 LVU852016:LVZ852022 MFQ852016:MFV852022 MPM852016:MPR852022 MZI852016:MZN852022 NJE852016:NJJ852022 NTA852016:NTF852022 OCW852016:ODB852022 OMS852016:OMX852022 OWO852016:OWT852022 PGK852016:PGP852022 PQG852016:PQL852022 QAC852016:QAH852022 QJY852016:QKD852022 QTU852016:QTZ852022 RDQ852016:RDV852022 RNM852016:RNR852022 RXI852016:RXN852022 SHE852016:SHJ852022 SRA852016:SRF852022 TAW852016:TBB852022 TKS852016:TKX852022 TUO852016:TUT852022 UEK852016:UEP852022 UOG852016:UOL852022 UYC852016:UYH852022 VHY852016:VID852022 VRU852016:VRZ852022 WBQ852016:WBV852022 WLM852016:WLR852022 WVI852016:WVN852022 A917552:F917558 IW917552:JB917558 SS917552:SX917558 ACO917552:ACT917558 AMK917552:AMP917558 AWG917552:AWL917558 BGC917552:BGH917558 BPY917552:BQD917558 BZU917552:BZZ917558 CJQ917552:CJV917558 CTM917552:CTR917558 DDI917552:DDN917558 DNE917552:DNJ917558 DXA917552:DXF917558 EGW917552:EHB917558 EQS917552:EQX917558 FAO917552:FAT917558 FKK917552:FKP917558 FUG917552:FUL917558 GEC917552:GEH917558 GNY917552:GOD917558 GXU917552:GXZ917558 HHQ917552:HHV917558 HRM917552:HRR917558 IBI917552:IBN917558 ILE917552:ILJ917558 IVA917552:IVF917558 JEW917552:JFB917558 JOS917552:JOX917558 JYO917552:JYT917558 KIK917552:KIP917558 KSG917552:KSL917558 LCC917552:LCH917558 LLY917552:LMD917558 LVU917552:LVZ917558 MFQ917552:MFV917558 MPM917552:MPR917558 MZI917552:MZN917558 NJE917552:NJJ917558 NTA917552:NTF917558 OCW917552:ODB917558 OMS917552:OMX917558 OWO917552:OWT917558 PGK917552:PGP917558 PQG917552:PQL917558 QAC917552:QAH917558 QJY917552:QKD917558 QTU917552:QTZ917558 RDQ917552:RDV917558 RNM917552:RNR917558 RXI917552:RXN917558 SHE917552:SHJ917558 SRA917552:SRF917558 TAW917552:TBB917558 TKS917552:TKX917558 TUO917552:TUT917558 UEK917552:UEP917558 UOG917552:UOL917558 UYC917552:UYH917558 VHY917552:VID917558 VRU917552:VRZ917558 WBQ917552:WBV917558 WLM917552:WLR917558 WVI917552:WVN917558 A983088:F983094 IW983088:JB983094 SS983088:SX983094 ACO983088:ACT983094 AMK983088:AMP983094 AWG983088:AWL983094 BGC983088:BGH983094 BPY983088:BQD983094 BZU983088:BZZ983094 CJQ983088:CJV983094 CTM983088:CTR983094 DDI983088:DDN983094 DNE983088:DNJ983094 DXA983088:DXF983094 EGW983088:EHB983094 EQS983088:EQX983094 FAO983088:FAT983094 FKK983088:FKP983094 FUG983088:FUL983094 GEC983088:GEH983094 GNY983088:GOD983094 GXU983088:GXZ983094 HHQ983088:HHV983094 HRM983088:HRR983094 IBI983088:IBN983094 ILE983088:ILJ983094 IVA983088:IVF983094 JEW983088:JFB983094 JOS983088:JOX983094 JYO983088:JYT983094 KIK983088:KIP983094 KSG983088:KSL983094 LCC983088:LCH983094 LLY983088:LMD983094 LVU983088:LVZ983094 MFQ983088:MFV983094 MPM983088:MPR983094 MZI983088:MZN983094 NJE983088:NJJ983094 NTA983088:NTF983094 OCW983088:ODB983094 OMS983088:OMX983094 OWO983088:OWT983094 PGK983088:PGP983094 PQG983088:PQL983094 QAC983088:QAH983094 QJY983088:QKD983094 QTU983088:QTZ983094 RDQ983088:RDV983094 RNM983088:RNR983094 RXI983088:RXN983094 SHE983088:SHJ983094 SRA983088:SRF983094 TAW983088:TBB983094 TKS983088:TKX983094 TUO983088:TUT983094 UEK983088:UEP983094 UOG983088:UOL983094 UYC983088:UYH983094 VHY983088:VID983094 VRU983088:VRZ983094 WBQ983088:WBV983094 WLM983088:WLR983094 WVI983088:WVN983094 UOP983074:UOP983084 IY1:JB44 SU1:SX44 ACQ1:ACT44 AMM1:AMP44 AWI1:AWL44 BGE1:BGH44 BQA1:BQD44 BZW1:BZZ44 CJS1:CJV44 CTO1:CTR44 DDK1:DDN44 DNG1:DNJ44 DXC1:DXF44 EGY1:EHB44 EQU1:EQX44 FAQ1:FAT44 FKM1:FKP44 FUI1:FUL44 GEE1:GEH44 GOA1:GOD44 GXW1:GXZ44 HHS1:HHV44 HRO1:HRR44 IBK1:IBN44 ILG1:ILJ44 IVC1:IVF44 JEY1:JFB44 JOU1:JOX44 JYQ1:JYT44 KIM1:KIP44 KSI1:KSL44 LCE1:LCH44 LMA1:LMD44 LVW1:LVZ44 MFS1:MFV44 MPO1:MPR44 MZK1:MZN44 NJG1:NJJ44 NTC1:NTF44 OCY1:ODB44 OMU1:OMX44 OWQ1:OWT44 PGM1:PGP44 PQI1:PQL44 QAE1:QAH44 QKA1:QKD44 QTW1:QTZ44 RDS1:RDV44 RNO1:RNR44 RXK1:RXN44 SHG1:SHJ44 SRC1:SRF44 TAY1:TBB44 TKU1:TKX44 TUQ1:TUT44 UEM1:UEP44 UOI1:UOL44 UYE1:UYH44 VIA1:VID44 VRW1:VRZ44 WBS1:WBV44 WLO1:WLR44 WVK1:WVN44 C65537:F65580 IY65537:JB65580 SU65537:SX65580 ACQ65537:ACT65580 AMM65537:AMP65580 AWI65537:AWL65580 BGE65537:BGH65580 BQA65537:BQD65580 BZW65537:BZZ65580 CJS65537:CJV65580 CTO65537:CTR65580 DDK65537:DDN65580 DNG65537:DNJ65580 DXC65537:DXF65580 EGY65537:EHB65580 EQU65537:EQX65580 FAQ65537:FAT65580 FKM65537:FKP65580 FUI65537:FUL65580 GEE65537:GEH65580 GOA65537:GOD65580 GXW65537:GXZ65580 HHS65537:HHV65580 HRO65537:HRR65580 IBK65537:IBN65580 ILG65537:ILJ65580 IVC65537:IVF65580 JEY65537:JFB65580 JOU65537:JOX65580 JYQ65537:JYT65580 KIM65537:KIP65580 KSI65537:KSL65580 LCE65537:LCH65580 LMA65537:LMD65580 LVW65537:LVZ65580 MFS65537:MFV65580 MPO65537:MPR65580 MZK65537:MZN65580 NJG65537:NJJ65580 NTC65537:NTF65580 OCY65537:ODB65580 OMU65537:OMX65580 OWQ65537:OWT65580 PGM65537:PGP65580 PQI65537:PQL65580 QAE65537:QAH65580 QKA65537:QKD65580 QTW65537:QTZ65580 RDS65537:RDV65580 RNO65537:RNR65580 RXK65537:RXN65580 SHG65537:SHJ65580 SRC65537:SRF65580 TAY65537:TBB65580 TKU65537:TKX65580 TUQ65537:TUT65580 UEM65537:UEP65580 UOI65537:UOL65580 UYE65537:UYH65580 VIA65537:VID65580 VRW65537:VRZ65580 WBS65537:WBV65580 WLO65537:WLR65580 WVK65537:WVN65580 C131073:F131116 IY131073:JB131116 SU131073:SX131116 ACQ131073:ACT131116 AMM131073:AMP131116 AWI131073:AWL131116 BGE131073:BGH131116 BQA131073:BQD131116 BZW131073:BZZ131116 CJS131073:CJV131116 CTO131073:CTR131116 DDK131073:DDN131116 DNG131073:DNJ131116 DXC131073:DXF131116 EGY131073:EHB131116 EQU131073:EQX131116 FAQ131073:FAT131116 FKM131073:FKP131116 FUI131073:FUL131116 GEE131073:GEH131116 GOA131073:GOD131116 GXW131073:GXZ131116 HHS131073:HHV131116 HRO131073:HRR131116 IBK131073:IBN131116 ILG131073:ILJ131116 IVC131073:IVF131116 JEY131073:JFB131116 JOU131073:JOX131116 JYQ131073:JYT131116 KIM131073:KIP131116 KSI131073:KSL131116 LCE131073:LCH131116 LMA131073:LMD131116 LVW131073:LVZ131116 MFS131073:MFV131116 MPO131073:MPR131116 MZK131073:MZN131116 NJG131073:NJJ131116 NTC131073:NTF131116 OCY131073:ODB131116 OMU131073:OMX131116 OWQ131073:OWT131116 PGM131073:PGP131116 PQI131073:PQL131116 QAE131073:QAH131116 QKA131073:QKD131116 QTW131073:QTZ131116 RDS131073:RDV131116 RNO131073:RNR131116 RXK131073:RXN131116 SHG131073:SHJ131116 SRC131073:SRF131116 TAY131073:TBB131116 TKU131073:TKX131116 TUQ131073:TUT131116 UEM131073:UEP131116 UOI131073:UOL131116 UYE131073:UYH131116 VIA131073:VID131116 VRW131073:VRZ131116 WBS131073:WBV131116 WLO131073:WLR131116 WVK131073:WVN131116 C196609:F196652 IY196609:JB196652 SU196609:SX196652 ACQ196609:ACT196652 AMM196609:AMP196652 AWI196609:AWL196652 BGE196609:BGH196652 BQA196609:BQD196652 BZW196609:BZZ196652 CJS196609:CJV196652 CTO196609:CTR196652 DDK196609:DDN196652 DNG196609:DNJ196652 DXC196609:DXF196652 EGY196609:EHB196652 EQU196609:EQX196652 FAQ196609:FAT196652 FKM196609:FKP196652 FUI196609:FUL196652 GEE196609:GEH196652 GOA196609:GOD196652 GXW196609:GXZ196652 HHS196609:HHV196652 HRO196609:HRR196652 IBK196609:IBN196652 ILG196609:ILJ196652 IVC196609:IVF196652 JEY196609:JFB196652 JOU196609:JOX196652 JYQ196609:JYT196652 KIM196609:KIP196652 KSI196609:KSL196652 LCE196609:LCH196652 LMA196609:LMD196652 LVW196609:LVZ196652 MFS196609:MFV196652 MPO196609:MPR196652 MZK196609:MZN196652 NJG196609:NJJ196652 NTC196609:NTF196652 OCY196609:ODB196652 OMU196609:OMX196652 OWQ196609:OWT196652 PGM196609:PGP196652 PQI196609:PQL196652 QAE196609:QAH196652 QKA196609:QKD196652 QTW196609:QTZ196652 RDS196609:RDV196652 RNO196609:RNR196652 RXK196609:RXN196652 SHG196609:SHJ196652 SRC196609:SRF196652 TAY196609:TBB196652 TKU196609:TKX196652 TUQ196609:TUT196652 UEM196609:UEP196652 UOI196609:UOL196652 UYE196609:UYH196652 VIA196609:VID196652 VRW196609:VRZ196652 WBS196609:WBV196652 WLO196609:WLR196652 WVK196609:WVN196652 C262145:F262188 IY262145:JB262188 SU262145:SX262188 ACQ262145:ACT262188 AMM262145:AMP262188 AWI262145:AWL262188 BGE262145:BGH262188 BQA262145:BQD262188 BZW262145:BZZ262188 CJS262145:CJV262188 CTO262145:CTR262188 DDK262145:DDN262188 DNG262145:DNJ262188 DXC262145:DXF262188 EGY262145:EHB262188 EQU262145:EQX262188 FAQ262145:FAT262188 FKM262145:FKP262188 FUI262145:FUL262188 GEE262145:GEH262188 GOA262145:GOD262188 GXW262145:GXZ262188 HHS262145:HHV262188 HRO262145:HRR262188 IBK262145:IBN262188 ILG262145:ILJ262188 IVC262145:IVF262188 JEY262145:JFB262188 JOU262145:JOX262188 JYQ262145:JYT262188 KIM262145:KIP262188 KSI262145:KSL262188 LCE262145:LCH262188 LMA262145:LMD262188 LVW262145:LVZ262188 MFS262145:MFV262188 MPO262145:MPR262188 MZK262145:MZN262188 NJG262145:NJJ262188 NTC262145:NTF262188 OCY262145:ODB262188 OMU262145:OMX262188 OWQ262145:OWT262188 PGM262145:PGP262188 PQI262145:PQL262188 QAE262145:QAH262188 QKA262145:QKD262188 QTW262145:QTZ262188 RDS262145:RDV262188 RNO262145:RNR262188 RXK262145:RXN262188 SHG262145:SHJ262188 SRC262145:SRF262188 TAY262145:TBB262188 TKU262145:TKX262188 TUQ262145:TUT262188 UEM262145:UEP262188 UOI262145:UOL262188 UYE262145:UYH262188 VIA262145:VID262188 VRW262145:VRZ262188 WBS262145:WBV262188 WLO262145:WLR262188 WVK262145:WVN262188 C327681:F327724 IY327681:JB327724 SU327681:SX327724 ACQ327681:ACT327724 AMM327681:AMP327724 AWI327681:AWL327724 BGE327681:BGH327724 BQA327681:BQD327724 BZW327681:BZZ327724 CJS327681:CJV327724 CTO327681:CTR327724 DDK327681:DDN327724 DNG327681:DNJ327724 DXC327681:DXF327724 EGY327681:EHB327724 EQU327681:EQX327724 FAQ327681:FAT327724 FKM327681:FKP327724 FUI327681:FUL327724 GEE327681:GEH327724 GOA327681:GOD327724 GXW327681:GXZ327724 HHS327681:HHV327724 HRO327681:HRR327724 IBK327681:IBN327724 ILG327681:ILJ327724 IVC327681:IVF327724 JEY327681:JFB327724 JOU327681:JOX327724 JYQ327681:JYT327724 KIM327681:KIP327724 KSI327681:KSL327724 LCE327681:LCH327724 LMA327681:LMD327724 LVW327681:LVZ327724 MFS327681:MFV327724 MPO327681:MPR327724 MZK327681:MZN327724 NJG327681:NJJ327724 NTC327681:NTF327724 OCY327681:ODB327724 OMU327681:OMX327724 OWQ327681:OWT327724 PGM327681:PGP327724 PQI327681:PQL327724 QAE327681:QAH327724 QKA327681:QKD327724 QTW327681:QTZ327724 RDS327681:RDV327724 RNO327681:RNR327724 RXK327681:RXN327724 SHG327681:SHJ327724 SRC327681:SRF327724 TAY327681:TBB327724 TKU327681:TKX327724 TUQ327681:TUT327724 UEM327681:UEP327724 UOI327681:UOL327724 UYE327681:UYH327724 VIA327681:VID327724 VRW327681:VRZ327724 WBS327681:WBV327724 WLO327681:WLR327724 WVK327681:WVN327724 C393217:F393260 IY393217:JB393260 SU393217:SX393260 ACQ393217:ACT393260 AMM393217:AMP393260 AWI393217:AWL393260 BGE393217:BGH393260 BQA393217:BQD393260 BZW393217:BZZ393260 CJS393217:CJV393260 CTO393217:CTR393260 DDK393217:DDN393260 DNG393217:DNJ393260 DXC393217:DXF393260 EGY393217:EHB393260 EQU393217:EQX393260 FAQ393217:FAT393260 FKM393217:FKP393260 FUI393217:FUL393260 GEE393217:GEH393260 GOA393217:GOD393260 GXW393217:GXZ393260 HHS393217:HHV393260 HRO393217:HRR393260 IBK393217:IBN393260 ILG393217:ILJ393260 IVC393217:IVF393260 JEY393217:JFB393260 JOU393217:JOX393260 JYQ393217:JYT393260 KIM393217:KIP393260 KSI393217:KSL393260 LCE393217:LCH393260 LMA393217:LMD393260 LVW393217:LVZ393260 MFS393217:MFV393260 MPO393217:MPR393260 MZK393217:MZN393260 NJG393217:NJJ393260 NTC393217:NTF393260 OCY393217:ODB393260 OMU393217:OMX393260 OWQ393217:OWT393260 PGM393217:PGP393260 PQI393217:PQL393260 QAE393217:QAH393260 QKA393217:QKD393260 QTW393217:QTZ393260 RDS393217:RDV393260 RNO393217:RNR393260 RXK393217:RXN393260 SHG393217:SHJ393260 SRC393217:SRF393260 TAY393217:TBB393260 TKU393217:TKX393260 TUQ393217:TUT393260 UEM393217:UEP393260 UOI393217:UOL393260 UYE393217:UYH393260 VIA393217:VID393260 VRW393217:VRZ393260 WBS393217:WBV393260 WLO393217:WLR393260 WVK393217:WVN393260 C458753:F458796 IY458753:JB458796 SU458753:SX458796 ACQ458753:ACT458796 AMM458753:AMP458796 AWI458753:AWL458796 BGE458753:BGH458796 BQA458753:BQD458796 BZW458753:BZZ458796 CJS458753:CJV458796 CTO458753:CTR458796 DDK458753:DDN458796 DNG458753:DNJ458796 DXC458753:DXF458796 EGY458753:EHB458796 EQU458753:EQX458796 FAQ458753:FAT458796 FKM458753:FKP458796 FUI458753:FUL458796 GEE458753:GEH458796 GOA458753:GOD458796 GXW458753:GXZ458796 HHS458753:HHV458796 HRO458753:HRR458796 IBK458753:IBN458796 ILG458753:ILJ458796 IVC458753:IVF458796 JEY458753:JFB458796 JOU458753:JOX458796 JYQ458753:JYT458796 KIM458753:KIP458796 KSI458753:KSL458796 LCE458753:LCH458796 LMA458753:LMD458796 LVW458753:LVZ458796 MFS458753:MFV458796 MPO458753:MPR458796 MZK458753:MZN458796 NJG458753:NJJ458796 NTC458753:NTF458796 OCY458753:ODB458796 OMU458753:OMX458796 OWQ458753:OWT458796 PGM458753:PGP458796 PQI458753:PQL458796 QAE458753:QAH458796 QKA458753:QKD458796 QTW458753:QTZ458796 RDS458753:RDV458796 RNO458753:RNR458796 RXK458753:RXN458796 SHG458753:SHJ458796 SRC458753:SRF458796 TAY458753:TBB458796 TKU458753:TKX458796 TUQ458753:TUT458796 UEM458753:UEP458796 UOI458753:UOL458796 UYE458753:UYH458796 VIA458753:VID458796 VRW458753:VRZ458796 WBS458753:WBV458796 WLO458753:WLR458796 WVK458753:WVN458796 C524289:F524332 IY524289:JB524332 SU524289:SX524332 ACQ524289:ACT524332 AMM524289:AMP524332 AWI524289:AWL524332 BGE524289:BGH524332 BQA524289:BQD524332 BZW524289:BZZ524332 CJS524289:CJV524332 CTO524289:CTR524332 DDK524289:DDN524332 DNG524289:DNJ524332 DXC524289:DXF524332 EGY524289:EHB524332 EQU524289:EQX524332 FAQ524289:FAT524332 FKM524289:FKP524332 FUI524289:FUL524332 GEE524289:GEH524332 GOA524289:GOD524332 GXW524289:GXZ524332 HHS524289:HHV524332 HRO524289:HRR524332 IBK524289:IBN524332 ILG524289:ILJ524332 IVC524289:IVF524332 JEY524289:JFB524332 JOU524289:JOX524332 JYQ524289:JYT524332 KIM524289:KIP524332 KSI524289:KSL524332 LCE524289:LCH524332 LMA524289:LMD524332 LVW524289:LVZ524332 MFS524289:MFV524332 MPO524289:MPR524332 MZK524289:MZN524332 NJG524289:NJJ524332 NTC524289:NTF524332 OCY524289:ODB524332 OMU524289:OMX524332 OWQ524289:OWT524332 PGM524289:PGP524332 PQI524289:PQL524332 QAE524289:QAH524332 QKA524289:QKD524332 QTW524289:QTZ524332 RDS524289:RDV524332 RNO524289:RNR524332 RXK524289:RXN524332 SHG524289:SHJ524332 SRC524289:SRF524332 TAY524289:TBB524332 TKU524289:TKX524332 TUQ524289:TUT524332 UEM524289:UEP524332 UOI524289:UOL524332 UYE524289:UYH524332 VIA524289:VID524332 VRW524289:VRZ524332 WBS524289:WBV524332 WLO524289:WLR524332 WVK524289:WVN524332 C589825:F589868 IY589825:JB589868 SU589825:SX589868 ACQ589825:ACT589868 AMM589825:AMP589868 AWI589825:AWL589868 BGE589825:BGH589868 BQA589825:BQD589868 BZW589825:BZZ589868 CJS589825:CJV589868 CTO589825:CTR589868 DDK589825:DDN589868 DNG589825:DNJ589868 DXC589825:DXF589868 EGY589825:EHB589868 EQU589825:EQX589868 FAQ589825:FAT589868 FKM589825:FKP589868 FUI589825:FUL589868 GEE589825:GEH589868 GOA589825:GOD589868 GXW589825:GXZ589868 HHS589825:HHV589868 HRO589825:HRR589868 IBK589825:IBN589868 ILG589825:ILJ589868 IVC589825:IVF589868 JEY589825:JFB589868 JOU589825:JOX589868 JYQ589825:JYT589868 KIM589825:KIP589868 KSI589825:KSL589868 LCE589825:LCH589868 LMA589825:LMD589868 LVW589825:LVZ589868 MFS589825:MFV589868 MPO589825:MPR589868 MZK589825:MZN589868 NJG589825:NJJ589868 NTC589825:NTF589868 OCY589825:ODB589868 OMU589825:OMX589868 OWQ589825:OWT589868 PGM589825:PGP589868 PQI589825:PQL589868 QAE589825:QAH589868 QKA589825:QKD589868 QTW589825:QTZ589868 RDS589825:RDV589868 RNO589825:RNR589868 RXK589825:RXN589868 SHG589825:SHJ589868 SRC589825:SRF589868 TAY589825:TBB589868 TKU589825:TKX589868 TUQ589825:TUT589868 UEM589825:UEP589868 UOI589825:UOL589868 UYE589825:UYH589868 VIA589825:VID589868 VRW589825:VRZ589868 WBS589825:WBV589868 WLO589825:WLR589868 WVK589825:WVN589868 C655361:F655404 IY655361:JB655404 SU655361:SX655404 ACQ655361:ACT655404 AMM655361:AMP655404 AWI655361:AWL655404 BGE655361:BGH655404 BQA655361:BQD655404 BZW655361:BZZ655404 CJS655361:CJV655404 CTO655361:CTR655404 DDK655361:DDN655404 DNG655361:DNJ655404 DXC655361:DXF655404 EGY655361:EHB655404 EQU655361:EQX655404 FAQ655361:FAT655404 FKM655361:FKP655404 FUI655361:FUL655404 GEE655361:GEH655404 GOA655361:GOD655404 GXW655361:GXZ655404 HHS655361:HHV655404 HRO655361:HRR655404 IBK655361:IBN655404 ILG655361:ILJ655404 IVC655361:IVF655404 JEY655361:JFB655404 JOU655361:JOX655404 JYQ655361:JYT655404 KIM655361:KIP655404 KSI655361:KSL655404 LCE655361:LCH655404 LMA655361:LMD655404 LVW655361:LVZ655404 MFS655361:MFV655404 MPO655361:MPR655404 MZK655361:MZN655404 NJG655361:NJJ655404 NTC655361:NTF655404 OCY655361:ODB655404 OMU655361:OMX655404 OWQ655361:OWT655404 PGM655361:PGP655404 PQI655361:PQL655404 QAE655361:QAH655404 QKA655361:QKD655404 QTW655361:QTZ655404 RDS655361:RDV655404 RNO655361:RNR655404 RXK655361:RXN655404 SHG655361:SHJ655404 SRC655361:SRF655404 TAY655361:TBB655404 TKU655361:TKX655404 TUQ655361:TUT655404 UEM655361:UEP655404 UOI655361:UOL655404 UYE655361:UYH655404 VIA655361:VID655404 VRW655361:VRZ655404 WBS655361:WBV655404 WLO655361:WLR655404 WVK655361:WVN655404 C720897:F720940 IY720897:JB720940 SU720897:SX720940 ACQ720897:ACT720940 AMM720897:AMP720940 AWI720897:AWL720940 BGE720897:BGH720940 BQA720897:BQD720940 BZW720897:BZZ720940 CJS720897:CJV720940 CTO720897:CTR720940 DDK720897:DDN720940 DNG720897:DNJ720940 DXC720897:DXF720940 EGY720897:EHB720940 EQU720897:EQX720940 FAQ720897:FAT720940 FKM720897:FKP720940 FUI720897:FUL720940 GEE720897:GEH720940 GOA720897:GOD720940 GXW720897:GXZ720940 HHS720897:HHV720940 HRO720897:HRR720940 IBK720897:IBN720940 ILG720897:ILJ720940 IVC720897:IVF720940 JEY720897:JFB720940 JOU720897:JOX720940 JYQ720897:JYT720940 KIM720897:KIP720940 KSI720897:KSL720940 LCE720897:LCH720940 LMA720897:LMD720940 LVW720897:LVZ720940 MFS720897:MFV720940 MPO720897:MPR720940 MZK720897:MZN720940 NJG720897:NJJ720940 NTC720897:NTF720940 OCY720897:ODB720940 OMU720897:OMX720940 OWQ720897:OWT720940 PGM720897:PGP720940 PQI720897:PQL720940 QAE720897:QAH720940 QKA720897:QKD720940 QTW720897:QTZ720940 RDS720897:RDV720940 RNO720897:RNR720940 RXK720897:RXN720940 SHG720897:SHJ720940 SRC720897:SRF720940 TAY720897:TBB720940 TKU720897:TKX720940 TUQ720897:TUT720940 UEM720897:UEP720940 UOI720897:UOL720940 UYE720897:UYH720940 VIA720897:VID720940 VRW720897:VRZ720940 WBS720897:WBV720940 WLO720897:WLR720940 WVK720897:WVN720940 C786433:F786476 IY786433:JB786476 SU786433:SX786476 ACQ786433:ACT786476 AMM786433:AMP786476 AWI786433:AWL786476 BGE786433:BGH786476 BQA786433:BQD786476 BZW786433:BZZ786476 CJS786433:CJV786476 CTO786433:CTR786476 DDK786433:DDN786476 DNG786433:DNJ786476 DXC786433:DXF786476 EGY786433:EHB786476 EQU786433:EQX786476 FAQ786433:FAT786476 FKM786433:FKP786476 FUI786433:FUL786476 GEE786433:GEH786476 GOA786433:GOD786476 GXW786433:GXZ786476 HHS786433:HHV786476 HRO786433:HRR786476 IBK786433:IBN786476 ILG786433:ILJ786476 IVC786433:IVF786476 JEY786433:JFB786476 JOU786433:JOX786476 JYQ786433:JYT786476 KIM786433:KIP786476 KSI786433:KSL786476 LCE786433:LCH786476 LMA786433:LMD786476 LVW786433:LVZ786476 MFS786433:MFV786476 MPO786433:MPR786476 MZK786433:MZN786476 NJG786433:NJJ786476 NTC786433:NTF786476 OCY786433:ODB786476 OMU786433:OMX786476 OWQ786433:OWT786476 PGM786433:PGP786476 PQI786433:PQL786476 QAE786433:QAH786476 QKA786433:QKD786476 QTW786433:QTZ786476 RDS786433:RDV786476 RNO786433:RNR786476 RXK786433:RXN786476 SHG786433:SHJ786476 SRC786433:SRF786476 TAY786433:TBB786476 TKU786433:TKX786476 TUQ786433:TUT786476 UEM786433:UEP786476 UOI786433:UOL786476 UYE786433:UYH786476 VIA786433:VID786476 VRW786433:VRZ786476 WBS786433:WBV786476 WLO786433:WLR786476 WVK786433:WVN786476 C851969:F852012 IY851969:JB852012 SU851969:SX852012 ACQ851969:ACT852012 AMM851969:AMP852012 AWI851969:AWL852012 BGE851969:BGH852012 BQA851969:BQD852012 BZW851969:BZZ852012 CJS851969:CJV852012 CTO851969:CTR852012 DDK851969:DDN852012 DNG851969:DNJ852012 DXC851969:DXF852012 EGY851969:EHB852012 EQU851969:EQX852012 FAQ851969:FAT852012 FKM851969:FKP852012 FUI851969:FUL852012 GEE851969:GEH852012 GOA851969:GOD852012 GXW851969:GXZ852012 HHS851969:HHV852012 HRO851969:HRR852012 IBK851969:IBN852012 ILG851969:ILJ852012 IVC851969:IVF852012 JEY851969:JFB852012 JOU851969:JOX852012 JYQ851969:JYT852012 KIM851969:KIP852012 KSI851969:KSL852012 LCE851969:LCH852012 LMA851969:LMD852012 LVW851969:LVZ852012 MFS851969:MFV852012 MPO851969:MPR852012 MZK851969:MZN852012 NJG851969:NJJ852012 NTC851969:NTF852012 OCY851969:ODB852012 OMU851969:OMX852012 OWQ851969:OWT852012 PGM851969:PGP852012 PQI851969:PQL852012 QAE851969:QAH852012 QKA851969:QKD852012 QTW851969:QTZ852012 RDS851969:RDV852012 RNO851969:RNR852012 RXK851969:RXN852012 SHG851969:SHJ852012 SRC851969:SRF852012 TAY851969:TBB852012 TKU851969:TKX852012 TUQ851969:TUT852012 UEM851969:UEP852012 UOI851969:UOL852012 UYE851969:UYH852012 VIA851969:VID852012 VRW851969:VRZ852012 WBS851969:WBV852012 WLO851969:WLR852012 WVK851969:WVN852012 C917505:F917548 IY917505:JB917548 SU917505:SX917548 ACQ917505:ACT917548 AMM917505:AMP917548 AWI917505:AWL917548 BGE917505:BGH917548 BQA917505:BQD917548 BZW917505:BZZ917548 CJS917505:CJV917548 CTO917505:CTR917548 DDK917505:DDN917548 DNG917505:DNJ917548 DXC917505:DXF917548 EGY917505:EHB917548 EQU917505:EQX917548 FAQ917505:FAT917548 FKM917505:FKP917548 FUI917505:FUL917548 GEE917505:GEH917548 GOA917505:GOD917548 GXW917505:GXZ917548 HHS917505:HHV917548 HRO917505:HRR917548 IBK917505:IBN917548 ILG917505:ILJ917548 IVC917505:IVF917548 JEY917505:JFB917548 JOU917505:JOX917548 JYQ917505:JYT917548 KIM917505:KIP917548 KSI917505:KSL917548 LCE917505:LCH917548 LMA917505:LMD917548 LVW917505:LVZ917548 MFS917505:MFV917548 MPO917505:MPR917548 MZK917505:MZN917548 NJG917505:NJJ917548 NTC917505:NTF917548 OCY917505:ODB917548 OMU917505:OMX917548 OWQ917505:OWT917548 PGM917505:PGP917548 PQI917505:PQL917548 QAE917505:QAH917548 QKA917505:QKD917548 QTW917505:QTZ917548 RDS917505:RDV917548 RNO917505:RNR917548 RXK917505:RXN917548 SHG917505:SHJ917548 SRC917505:SRF917548 TAY917505:TBB917548 TKU917505:TKX917548 TUQ917505:TUT917548 UEM917505:UEP917548 UOI917505:UOL917548 UYE917505:UYH917548 VIA917505:VID917548 VRW917505:VRZ917548 WBS917505:WBV917548 WLO917505:WLR917548 WVK917505:WVN917548 C983041:F983084 IY983041:JB983084 SU983041:SX983084 ACQ983041:ACT983084 AMM983041:AMP983084 AWI983041:AWL983084 BGE983041:BGH983084 BQA983041:BQD983084 BZW983041:BZZ983084 CJS983041:CJV983084 CTO983041:CTR983084 DDK983041:DDN983084 DNG983041:DNJ983084 DXC983041:DXF983084 EGY983041:EHB983084 EQU983041:EQX983084 FAQ983041:FAT983084 FKM983041:FKP983084 FUI983041:FUL983084 GEE983041:GEH983084 GOA983041:GOD983084 GXW983041:GXZ983084 HHS983041:HHV983084 HRO983041:HRR983084 IBK983041:IBN983084 ILG983041:ILJ983084 IVC983041:IVF983084 JEY983041:JFB983084 JOU983041:JOX983084 JYQ983041:JYT983084 KIM983041:KIP983084 KSI983041:KSL983084 LCE983041:LCH983084 LMA983041:LMD983084 LVW983041:LVZ983084 MFS983041:MFV983084 MPO983041:MPR983084 MZK983041:MZN983084 NJG983041:NJJ983084 NTC983041:NTF983084 OCY983041:ODB983084 OMU983041:OMX983084 OWQ983041:OWT983084 PGM983041:PGP983084 PQI983041:PQL983084 QAE983041:QAH983084 QKA983041:QKD983084 QTW983041:QTZ983084 RDS983041:RDV983084 RNO983041:RNR983084 RXK983041:RXN983084 SHG983041:SHJ983084 SRC983041:SRF983084 TAY983041:TBB983084 TKU983041:TKX983084 TUQ983041:TUT983084 UEM983041:UEP983084 UOI983041:UOL983084 UYE983041:UYH983084 VIA983041:VID983084 VRW983041:VRZ983084 WBS983041:WBV983084 WLO983041:WLR983084 WVK983041:WVN983084 UYL983074:UYL983084 IW25:IX32 SS25:ST32 ACO25:ACP32 AMK25:AML32 AWG25:AWH32 BGC25:BGD32 BPY25:BPZ32 BZU25:BZV32 CJQ25:CJR32 CTM25:CTN32 DDI25:DDJ32 DNE25:DNF32 DXA25:DXB32 EGW25:EGX32 EQS25:EQT32 FAO25:FAP32 FKK25:FKL32 FUG25:FUH32 GEC25:GED32 GNY25:GNZ32 GXU25:GXV32 HHQ25:HHR32 HRM25:HRN32 IBI25:IBJ32 ILE25:ILF32 IVA25:IVB32 JEW25:JEX32 JOS25:JOT32 JYO25:JYP32 KIK25:KIL32 KSG25:KSH32 LCC25:LCD32 LLY25:LLZ32 LVU25:LVV32 MFQ25:MFR32 MPM25:MPN32 MZI25:MZJ32 NJE25:NJF32 NTA25:NTB32 OCW25:OCX32 OMS25:OMT32 OWO25:OWP32 PGK25:PGL32 PQG25:PQH32 QAC25:QAD32 QJY25:QJZ32 QTU25:QTV32 RDQ25:RDR32 RNM25:RNN32 RXI25:RXJ32 SHE25:SHF32 SRA25:SRB32 TAW25:TAX32 TKS25:TKT32 TUO25:TUP32 UEK25:UEL32 UOG25:UOH32 UYC25:UYD32 VHY25:VHZ32 VRU25:VRV32 WBQ25:WBR32 WLM25:WLN32 WVI25:WVJ32 A65561:B65568 IW65561:IX65568 SS65561:ST65568 ACO65561:ACP65568 AMK65561:AML65568 AWG65561:AWH65568 BGC65561:BGD65568 BPY65561:BPZ65568 BZU65561:BZV65568 CJQ65561:CJR65568 CTM65561:CTN65568 DDI65561:DDJ65568 DNE65561:DNF65568 DXA65561:DXB65568 EGW65561:EGX65568 EQS65561:EQT65568 FAO65561:FAP65568 FKK65561:FKL65568 FUG65561:FUH65568 GEC65561:GED65568 GNY65561:GNZ65568 GXU65561:GXV65568 HHQ65561:HHR65568 HRM65561:HRN65568 IBI65561:IBJ65568 ILE65561:ILF65568 IVA65561:IVB65568 JEW65561:JEX65568 JOS65561:JOT65568 JYO65561:JYP65568 KIK65561:KIL65568 KSG65561:KSH65568 LCC65561:LCD65568 LLY65561:LLZ65568 LVU65561:LVV65568 MFQ65561:MFR65568 MPM65561:MPN65568 MZI65561:MZJ65568 NJE65561:NJF65568 NTA65561:NTB65568 OCW65561:OCX65568 OMS65561:OMT65568 OWO65561:OWP65568 PGK65561:PGL65568 PQG65561:PQH65568 QAC65561:QAD65568 QJY65561:QJZ65568 QTU65561:QTV65568 RDQ65561:RDR65568 RNM65561:RNN65568 RXI65561:RXJ65568 SHE65561:SHF65568 SRA65561:SRB65568 TAW65561:TAX65568 TKS65561:TKT65568 TUO65561:TUP65568 UEK65561:UEL65568 UOG65561:UOH65568 UYC65561:UYD65568 VHY65561:VHZ65568 VRU65561:VRV65568 WBQ65561:WBR65568 WLM65561:WLN65568 WVI65561:WVJ65568 A131097:B131104 IW131097:IX131104 SS131097:ST131104 ACO131097:ACP131104 AMK131097:AML131104 AWG131097:AWH131104 BGC131097:BGD131104 BPY131097:BPZ131104 BZU131097:BZV131104 CJQ131097:CJR131104 CTM131097:CTN131104 DDI131097:DDJ131104 DNE131097:DNF131104 DXA131097:DXB131104 EGW131097:EGX131104 EQS131097:EQT131104 FAO131097:FAP131104 FKK131097:FKL131104 FUG131097:FUH131104 GEC131097:GED131104 GNY131097:GNZ131104 GXU131097:GXV131104 HHQ131097:HHR131104 HRM131097:HRN131104 IBI131097:IBJ131104 ILE131097:ILF131104 IVA131097:IVB131104 JEW131097:JEX131104 JOS131097:JOT131104 JYO131097:JYP131104 KIK131097:KIL131104 KSG131097:KSH131104 LCC131097:LCD131104 LLY131097:LLZ131104 LVU131097:LVV131104 MFQ131097:MFR131104 MPM131097:MPN131104 MZI131097:MZJ131104 NJE131097:NJF131104 NTA131097:NTB131104 OCW131097:OCX131104 OMS131097:OMT131104 OWO131097:OWP131104 PGK131097:PGL131104 PQG131097:PQH131104 QAC131097:QAD131104 QJY131097:QJZ131104 QTU131097:QTV131104 RDQ131097:RDR131104 RNM131097:RNN131104 RXI131097:RXJ131104 SHE131097:SHF131104 SRA131097:SRB131104 TAW131097:TAX131104 TKS131097:TKT131104 TUO131097:TUP131104 UEK131097:UEL131104 UOG131097:UOH131104 UYC131097:UYD131104 VHY131097:VHZ131104 VRU131097:VRV131104 WBQ131097:WBR131104 WLM131097:WLN131104 WVI131097:WVJ131104 A196633:B196640 IW196633:IX196640 SS196633:ST196640 ACO196633:ACP196640 AMK196633:AML196640 AWG196633:AWH196640 BGC196633:BGD196640 BPY196633:BPZ196640 BZU196633:BZV196640 CJQ196633:CJR196640 CTM196633:CTN196640 DDI196633:DDJ196640 DNE196633:DNF196640 DXA196633:DXB196640 EGW196633:EGX196640 EQS196633:EQT196640 FAO196633:FAP196640 FKK196633:FKL196640 FUG196633:FUH196640 GEC196633:GED196640 GNY196633:GNZ196640 GXU196633:GXV196640 HHQ196633:HHR196640 HRM196633:HRN196640 IBI196633:IBJ196640 ILE196633:ILF196640 IVA196633:IVB196640 JEW196633:JEX196640 JOS196633:JOT196640 JYO196633:JYP196640 KIK196633:KIL196640 KSG196633:KSH196640 LCC196633:LCD196640 LLY196633:LLZ196640 LVU196633:LVV196640 MFQ196633:MFR196640 MPM196633:MPN196640 MZI196633:MZJ196640 NJE196633:NJF196640 NTA196633:NTB196640 OCW196633:OCX196640 OMS196633:OMT196640 OWO196633:OWP196640 PGK196633:PGL196640 PQG196633:PQH196640 QAC196633:QAD196640 QJY196633:QJZ196640 QTU196633:QTV196640 RDQ196633:RDR196640 RNM196633:RNN196640 RXI196633:RXJ196640 SHE196633:SHF196640 SRA196633:SRB196640 TAW196633:TAX196640 TKS196633:TKT196640 TUO196633:TUP196640 UEK196633:UEL196640 UOG196633:UOH196640 UYC196633:UYD196640 VHY196633:VHZ196640 VRU196633:VRV196640 WBQ196633:WBR196640 WLM196633:WLN196640 WVI196633:WVJ196640 A262169:B262176 IW262169:IX262176 SS262169:ST262176 ACO262169:ACP262176 AMK262169:AML262176 AWG262169:AWH262176 BGC262169:BGD262176 BPY262169:BPZ262176 BZU262169:BZV262176 CJQ262169:CJR262176 CTM262169:CTN262176 DDI262169:DDJ262176 DNE262169:DNF262176 DXA262169:DXB262176 EGW262169:EGX262176 EQS262169:EQT262176 FAO262169:FAP262176 FKK262169:FKL262176 FUG262169:FUH262176 GEC262169:GED262176 GNY262169:GNZ262176 GXU262169:GXV262176 HHQ262169:HHR262176 HRM262169:HRN262176 IBI262169:IBJ262176 ILE262169:ILF262176 IVA262169:IVB262176 JEW262169:JEX262176 JOS262169:JOT262176 JYO262169:JYP262176 KIK262169:KIL262176 KSG262169:KSH262176 LCC262169:LCD262176 LLY262169:LLZ262176 LVU262169:LVV262176 MFQ262169:MFR262176 MPM262169:MPN262176 MZI262169:MZJ262176 NJE262169:NJF262176 NTA262169:NTB262176 OCW262169:OCX262176 OMS262169:OMT262176 OWO262169:OWP262176 PGK262169:PGL262176 PQG262169:PQH262176 QAC262169:QAD262176 QJY262169:QJZ262176 QTU262169:QTV262176 RDQ262169:RDR262176 RNM262169:RNN262176 RXI262169:RXJ262176 SHE262169:SHF262176 SRA262169:SRB262176 TAW262169:TAX262176 TKS262169:TKT262176 TUO262169:TUP262176 UEK262169:UEL262176 UOG262169:UOH262176 UYC262169:UYD262176 VHY262169:VHZ262176 VRU262169:VRV262176 WBQ262169:WBR262176 WLM262169:WLN262176 WVI262169:WVJ262176 A327705:B327712 IW327705:IX327712 SS327705:ST327712 ACO327705:ACP327712 AMK327705:AML327712 AWG327705:AWH327712 BGC327705:BGD327712 BPY327705:BPZ327712 BZU327705:BZV327712 CJQ327705:CJR327712 CTM327705:CTN327712 DDI327705:DDJ327712 DNE327705:DNF327712 DXA327705:DXB327712 EGW327705:EGX327712 EQS327705:EQT327712 FAO327705:FAP327712 FKK327705:FKL327712 FUG327705:FUH327712 GEC327705:GED327712 GNY327705:GNZ327712 GXU327705:GXV327712 HHQ327705:HHR327712 HRM327705:HRN327712 IBI327705:IBJ327712 ILE327705:ILF327712 IVA327705:IVB327712 JEW327705:JEX327712 JOS327705:JOT327712 JYO327705:JYP327712 KIK327705:KIL327712 KSG327705:KSH327712 LCC327705:LCD327712 LLY327705:LLZ327712 LVU327705:LVV327712 MFQ327705:MFR327712 MPM327705:MPN327712 MZI327705:MZJ327712 NJE327705:NJF327712 NTA327705:NTB327712 OCW327705:OCX327712 OMS327705:OMT327712 OWO327705:OWP327712 PGK327705:PGL327712 PQG327705:PQH327712 QAC327705:QAD327712 QJY327705:QJZ327712 QTU327705:QTV327712 RDQ327705:RDR327712 RNM327705:RNN327712 RXI327705:RXJ327712 SHE327705:SHF327712 SRA327705:SRB327712 TAW327705:TAX327712 TKS327705:TKT327712 TUO327705:TUP327712 UEK327705:UEL327712 UOG327705:UOH327712 UYC327705:UYD327712 VHY327705:VHZ327712 VRU327705:VRV327712 WBQ327705:WBR327712 WLM327705:WLN327712 WVI327705:WVJ327712 A393241:B393248 IW393241:IX393248 SS393241:ST393248 ACO393241:ACP393248 AMK393241:AML393248 AWG393241:AWH393248 BGC393241:BGD393248 BPY393241:BPZ393248 BZU393241:BZV393248 CJQ393241:CJR393248 CTM393241:CTN393248 DDI393241:DDJ393248 DNE393241:DNF393248 DXA393241:DXB393248 EGW393241:EGX393248 EQS393241:EQT393248 FAO393241:FAP393248 FKK393241:FKL393248 FUG393241:FUH393248 GEC393241:GED393248 GNY393241:GNZ393248 GXU393241:GXV393248 HHQ393241:HHR393248 HRM393241:HRN393248 IBI393241:IBJ393248 ILE393241:ILF393248 IVA393241:IVB393248 JEW393241:JEX393248 JOS393241:JOT393248 JYO393241:JYP393248 KIK393241:KIL393248 KSG393241:KSH393248 LCC393241:LCD393248 LLY393241:LLZ393248 LVU393241:LVV393248 MFQ393241:MFR393248 MPM393241:MPN393248 MZI393241:MZJ393248 NJE393241:NJF393248 NTA393241:NTB393248 OCW393241:OCX393248 OMS393241:OMT393248 OWO393241:OWP393248 PGK393241:PGL393248 PQG393241:PQH393248 QAC393241:QAD393248 QJY393241:QJZ393248 QTU393241:QTV393248 RDQ393241:RDR393248 RNM393241:RNN393248 RXI393241:RXJ393248 SHE393241:SHF393248 SRA393241:SRB393248 TAW393241:TAX393248 TKS393241:TKT393248 TUO393241:TUP393248 UEK393241:UEL393248 UOG393241:UOH393248 UYC393241:UYD393248 VHY393241:VHZ393248 VRU393241:VRV393248 WBQ393241:WBR393248 WLM393241:WLN393248 WVI393241:WVJ393248 A458777:B458784 IW458777:IX458784 SS458777:ST458784 ACO458777:ACP458784 AMK458777:AML458784 AWG458777:AWH458784 BGC458777:BGD458784 BPY458777:BPZ458784 BZU458777:BZV458784 CJQ458777:CJR458784 CTM458777:CTN458784 DDI458777:DDJ458784 DNE458777:DNF458784 DXA458777:DXB458784 EGW458777:EGX458784 EQS458777:EQT458784 FAO458777:FAP458784 FKK458777:FKL458784 FUG458777:FUH458784 GEC458777:GED458784 GNY458777:GNZ458784 GXU458777:GXV458784 HHQ458777:HHR458784 HRM458777:HRN458784 IBI458777:IBJ458784 ILE458777:ILF458784 IVA458777:IVB458784 JEW458777:JEX458784 JOS458777:JOT458784 JYO458777:JYP458784 KIK458777:KIL458784 KSG458777:KSH458784 LCC458777:LCD458784 LLY458777:LLZ458784 LVU458777:LVV458784 MFQ458777:MFR458784 MPM458777:MPN458784 MZI458777:MZJ458784 NJE458777:NJF458784 NTA458777:NTB458784 OCW458777:OCX458784 OMS458777:OMT458784 OWO458777:OWP458784 PGK458777:PGL458784 PQG458777:PQH458784 QAC458777:QAD458784 QJY458777:QJZ458784 QTU458777:QTV458784 RDQ458777:RDR458784 RNM458777:RNN458784 RXI458777:RXJ458784 SHE458777:SHF458784 SRA458777:SRB458784 TAW458777:TAX458784 TKS458777:TKT458784 TUO458777:TUP458784 UEK458777:UEL458784 UOG458777:UOH458784 UYC458777:UYD458784 VHY458777:VHZ458784 VRU458777:VRV458784 WBQ458777:WBR458784 WLM458777:WLN458784 WVI458777:WVJ458784 A524313:B524320 IW524313:IX524320 SS524313:ST524320 ACO524313:ACP524320 AMK524313:AML524320 AWG524313:AWH524320 BGC524313:BGD524320 BPY524313:BPZ524320 BZU524313:BZV524320 CJQ524313:CJR524320 CTM524313:CTN524320 DDI524313:DDJ524320 DNE524313:DNF524320 DXA524313:DXB524320 EGW524313:EGX524320 EQS524313:EQT524320 FAO524313:FAP524320 FKK524313:FKL524320 FUG524313:FUH524320 GEC524313:GED524320 GNY524313:GNZ524320 GXU524313:GXV524320 HHQ524313:HHR524320 HRM524313:HRN524320 IBI524313:IBJ524320 ILE524313:ILF524320 IVA524313:IVB524320 JEW524313:JEX524320 JOS524313:JOT524320 JYO524313:JYP524320 KIK524313:KIL524320 KSG524313:KSH524320 LCC524313:LCD524320 LLY524313:LLZ524320 LVU524313:LVV524320 MFQ524313:MFR524320 MPM524313:MPN524320 MZI524313:MZJ524320 NJE524313:NJF524320 NTA524313:NTB524320 OCW524313:OCX524320 OMS524313:OMT524320 OWO524313:OWP524320 PGK524313:PGL524320 PQG524313:PQH524320 QAC524313:QAD524320 QJY524313:QJZ524320 QTU524313:QTV524320 RDQ524313:RDR524320 RNM524313:RNN524320 RXI524313:RXJ524320 SHE524313:SHF524320 SRA524313:SRB524320 TAW524313:TAX524320 TKS524313:TKT524320 TUO524313:TUP524320 UEK524313:UEL524320 UOG524313:UOH524320 UYC524313:UYD524320 VHY524313:VHZ524320 VRU524313:VRV524320 WBQ524313:WBR524320 WLM524313:WLN524320 WVI524313:WVJ524320 A589849:B589856 IW589849:IX589856 SS589849:ST589856 ACO589849:ACP589856 AMK589849:AML589856 AWG589849:AWH589856 BGC589849:BGD589856 BPY589849:BPZ589856 BZU589849:BZV589856 CJQ589849:CJR589856 CTM589849:CTN589856 DDI589849:DDJ589856 DNE589849:DNF589856 DXA589849:DXB589856 EGW589849:EGX589856 EQS589849:EQT589856 FAO589849:FAP589856 FKK589849:FKL589856 FUG589849:FUH589856 GEC589849:GED589856 GNY589849:GNZ589856 GXU589849:GXV589856 HHQ589849:HHR589856 HRM589849:HRN589856 IBI589849:IBJ589856 ILE589849:ILF589856 IVA589849:IVB589856 JEW589849:JEX589856 JOS589849:JOT589856 JYO589849:JYP589856 KIK589849:KIL589856 KSG589849:KSH589856 LCC589849:LCD589856 LLY589849:LLZ589856 LVU589849:LVV589856 MFQ589849:MFR589856 MPM589849:MPN589856 MZI589849:MZJ589856 NJE589849:NJF589856 NTA589849:NTB589856 OCW589849:OCX589856 OMS589849:OMT589856 OWO589849:OWP589856 PGK589849:PGL589856 PQG589849:PQH589856 QAC589849:QAD589856 QJY589849:QJZ589856 QTU589849:QTV589856 RDQ589849:RDR589856 RNM589849:RNN589856 RXI589849:RXJ589856 SHE589849:SHF589856 SRA589849:SRB589856 TAW589849:TAX589856 TKS589849:TKT589856 TUO589849:TUP589856 UEK589849:UEL589856 UOG589849:UOH589856 UYC589849:UYD589856 VHY589849:VHZ589856 VRU589849:VRV589856 WBQ589849:WBR589856 WLM589849:WLN589856 WVI589849:WVJ589856 A655385:B655392 IW655385:IX655392 SS655385:ST655392 ACO655385:ACP655392 AMK655385:AML655392 AWG655385:AWH655392 BGC655385:BGD655392 BPY655385:BPZ655392 BZU655385:BZV655392 CJQ655385:CJR655392 CTM655385:CTN655392 DDI655385:DDJ655392 DNE655385:DNF655392 DXA655385:DXB655392 EGW655385:EGX655392 EQS655385:EQT655392 FAO655385:FAP655392 FKK655385:FKL655392 FUG655385:FUH655392 GEC655385:GED655392 GNY655385:GNZ655392 GXU655385:GXV655392 HHQ655385:HHR655392 HRM655385:HRN655392 IBI655385:IBJ655392 ILE655385:ILF655392 IVA655385:IVB655392 JEW655385:JEX655392 JOS655385:JOT655392 JYO655385:JYP655392 KIK655385:KIL655392 KSG655385:KSH655392 LCC655385:LCD655392 LLY655385:LLZ655392 LVU655385:LVV655392 MFQ655385:MFR655392 MPM655385:MPN655392 MZI655385:MZJ655392 NJE655385:NJF655392 NTA655385:NTB655392 OCW655385:OCX655392 OMS655385:OMT655392 OWO655385:OWP655392 PGK655385:PGL655392 PQG655385:PQH655392 QAC655385:QAD655392 QJY655385:QJZ655392 QTU655385:QTV655392 RDQ655385:RDR655392 RNM655385:RNN655392 RXI655385:RXJ655392 SHE655385:SHF655392 SRA655385:SRB655392 TAW655385:TAX655392 TKS655385:TKT655392 TUO655385:TUP655392 UEK655385:UEL655392 UOG655385:UOH655392 UYC655385:UYD655392 VHY655385:VHZ655392 VRU655385:VRV655392 WBQ655385:WBR655392 WLM655385:WLN655392 WVI655385:WVJ655392 A720921:B720928 IW720921:IX720928 SS720921:ST720928 ACO720921:ACP720928 AMK720921:AML720928 AWG720921:AWH720928 BGC720921:BGD720928 BPY720921:BPZ720928 BZU720921:BZV720928 CJQ720921:CJR720928 CTM720921:CTN720928 DDI720921:DDJ720928 DNE720921:DNF720928 DXA720921:DXB720928 EGW720921:EGX720928 EQS720921:EQT720928 FAO720921:FAP720928 FKK720921:FKL720928 FUG720921:FUH720928 GEC720921:GED720928 GNY720921:GNZ720928 GXU720921:GXV720928 HHQ720921:HHR720928 HRM720921:HRN720928 IBI720921:IBJ720928 ILE720921:ILF720928 IVA720921:IVB720928 JEW720921:JEX720928 JOS720921:JOT720928 JYO720921:JYP720928 KIK720921:KIL720928 KSG720921:KSH720928 LCC720921:LCD720928 LLY720921:LLZ720928 LVU720921:LVV720928 MFQ720921:MFR720928 MPM720921:MPN720928 MZI720921:MZJ720928 NJE720921:NJF720928 NTA720921:NTB720928 OCW720921:OCX720928 OMS720921:OMT720928 OWO720921:OWP720928 PGK720921:PGL720928 PQG720921:PQH720928 QAC720921:QAD720928 QJY720921:QJZ720928 QTU720921:QTV720928 RDQ720921:RDR720928 RNM720921:RNN720928 RXI720921:RXJ720928 SHE720921:SHF720928 SRA720921:SRB720928 TAW720921:TAX720928 TKS720921:TKT720928 TUO720921:TUP720928 UEK720921:UEL720928 UOG720921:UOH720928 UYC720921:UYD720928 VHY720921:VHZ720928 VRU720921:VRV720928 WBQ720921:WBR720928 WLM720921:WLN720928 WVI720921:WVJ720928 A786457:B786464 IW786457:IX786464 SS786457:ST786464 ACO786457:ACP786464 AMK786457:AML786464 AWG786457:AWH786464 BGC786457:BGD786464 BPY786457:BPZ786464 BZU786457:BZV786464 CJQ786457:CJR786464 CTM786457:CTN786464 DDI786457:DDJ786464 DNE786457:DNF786464 DXA786457:DXB786464 EGW786457:EGX786464 EQS786457:EQT786464 FAO786457:FAP786464 FKK786457:FKL786464 FUG786457:FUH786464 GEC786457:GED786464 GNY786457:GNZ786464 GXU786457:GXV786464 HHQ786457:HHR786464 HRM786457:HRN786464 IBI786457:IBJ786464 ILE786457:ILF786464 IVA786457:IVB786464 JEW786457:JEX786464 JOS786457:JOT786464 JYO786457:JYP786464 KIK786457:KIL786464 KSG786457:KSH786464 LCC786457:LCD786464 LLY786457:LLZ786464 LVU786457:LVV786464 MFQ786457:MFR786464 MPM786457:MPN786464 MZI786457:MZJ786464 NJE786457:NJF786464 NTA786457:NTB786464 OCW786457:OCX786464 OMS786457:OMT786464 OWO786457:OWP786464 PGK786457:PGL786464 PQG786457:PQH786464 QAC786457:QAD786464 QJY786457:QJZ786464 QTU786457:QTV786464 RDQ786457:RDR786464 RNM786457:RNN786464 RXI786457:RXJ786464 SHE786457:SHF786464 SRA786457:SRB786464 TAW786457:TAX786464 TKS786457:TKT786464 TUO786457:TUP786464 UEK786457:UEL786464 UOG786457:UOH786464 UYC786457:UYD786464 VHY786457:VHZ786464 VRU786457:VRV786464 WBQ786457:WBR786464 WLM786457:WLN786464 WVI786457:WVJ786464 A851993:B852000 IW851993:IX852000 SS851993:ST852000 ACO851993:ACP852000 AMK851993:AML852000 AWG851993:AWH852000 BGC851993:BGD852000 BPY851993:BPZ852000 BZU851993:BZV852000 CJQ851993:CJR852000 CTM851993:CTN852000 DDI851993:DDJ852000 DNE851993:DNF852000 DXA851993:DXB852000 EGW851993:EGX852000 EQS851993:EQT852000 FAO851993:FAP852000 FKK851993:FKL852000 FUG851993:FUH852000 GEC851993:GED852000 GNY851993:GNZ852000 GXU851993:GXV852000 HHQ851993:HHR852000 HRM851993:HRN852000 IBI851993:IBJ852000 ILE851993:ILF852000 IVA851993:IVB852000 JEW851993:JEX852000 JOS851993:JOT852000 JYO851993:JYP852000 KIK851993:KIL852000 KSG851993:KSH852000 LCC851993:LCD852000 LLY851993:LLZ852000 LVU851993:LVV852000 MFQ851993:MFR852000 MPM851993:MPN852000 MZI851993:MZJ852000 NJE851993:NJF852000 NTA851993:NTB852000 OCW851993:OCX852000 OMS851993:OMT852000 OWO851993:OWP852000 PGK851993:PGL852000 PQG851993:PQH852000 QAC851993:QAD852000 QJY851993:QJZ852000 QTU851993:QTV852000 RDQ851993:RDR852000 RNM851993:RNN852000 RXI851993:RXJ852000 SHE851993:SHF852000 SRA851993:SRB852000 TAW851993:TAX852000 TKS851993:TKT852000 TUO851993:TUP852000 UEK851993:UEL852000 UOG851993:UOH852000 UYC851993:UYD852000 VHY851993:VHZ852000 VRU851993:VRV852000 WBQ851993:WBR852000 WLM851993:WLN852000 WVI851993:WVJ852000 A917529:B917536 IW917529:IX917536 SS917529:ST917536 ACO917529:ACP917536 AMK917529:AML917536 AWG917529:AWH917536 BGC917529:BGD917536 BPY917529:BPZ917536 BZU917529:BZV917536 CJQ917529:CJR917536 CTM917529:CTN917536 DDI917529:DDJ917536 DNE917529:DNF917536 DXA917529:DXB917536 EGW917529:EGX917536 EQS917529:EQT917536 FAO917529:FAP917536 FKK917529:FKL917536 FUG917529:FUH917536 GEC917529:GED917536 GNY917529:GNZ917536 GXU917529:GXV917536 HHQ917529:HHR917536 HRM917529:HRN917536 IBI917529:IBJ917536 ILE917529:ILF917536 IVA917529:IVB917536 JEW917529:JEX917536 JOS917529:JOT917536 JYO917529:JYP917536 KIK917529:KIL917536 KSG917529:KSH917536 LCC917529:LCD917536 LLY917529:LLZ917536 LVU917529:LVV917536 MFQ917529:MFR917536 MPM917529:MPN917536 MZI917529:MZJ917536 NJE917529:NJF917536 NTA917529:NTB917536 OCW917529:OCX917536 OMS917529:OMT917536 OWO917529:OWP917536 PGK917529:PGL917536 PQG917529:PQH917536 QAC917529:QAD917536 QJY917529:QJZ917536 QTU917529:QTV917536 RDQ917529:RDR917536 RNM917529:RNN917536 RXI917529:RXJ917536 SHE917529:SHF917536 SRA917529:SRB917536 TAW917529:TAX917536 TKS917529:TKT917536 TUO917529:TUP917536 UEK917529:UEL917536 UOG917529:UOH917536 UYC917529:UYD917536 VHY917529:VHZ917536 VRU917529:VRV917536 WBQ917529:WBR917536 WLM917529:WLN917536 WVI917529:WVJ917536 A983065:B983072 IW983065:IX983072 SS983065:ST983072 ACO983065:ACP983072 AMK983065:AML983072 AWG983065:AWH983072 BGC983065:BGD983072 BPY983065:BPZ983072 BZU983065:BZV983072 CJQ983065:CJR983072 CTM983065:CTN983072 DDI983065:DDJ983072 DNE983065:DNF983072 DXA983065:DXB983072 EGW983065:EGX983072 EQS983065:EQT983072 FAO983065:FAP983072 FKK983065:FKL983072 FUG983065:FUH983072 GEC983065:GED983072 GNY983065:GNZ983072 GXU983065:GXV983072 HHQ983065:HHR983072 HRM983065:HRN983072 IBI983065:IBJ983072 ILE983065:ILF983072 IVA983065:IVB983072 JEW983065:JEX983072 JOS983065:JOT983072 JYO983065:JYP983072 KIK983065:KIL983072 KSG983065:KSH983072 LCC983065:LCD983072 LLY983065:LLZ983072 LVU983065:LVV983072 MFQ983065:MFR983072 MPM983065:MPN983072 MZI983065:MZJ983072 NJE983065:NJF983072 NTA983065:NTB983072 OCW983065:OCX983072 OMS983065:OMT983072 OWO983065:OWP983072 PGK983065:PGL983072 PQG983065:PQH983072 QAC983065:QAD983072 QJY983065:QJZ983072 QTU983065:QTV983072 RDQ983065:RDR983072 RNM983065:RNN983072 RXI983065:RXJ983072 SHE983065:SHF983072 SRA983065:SRB983072 TAW983065:TAX983072 TKS983065:TKT983072 TUO983065:TUP983072 UEK983065:UEL983072 UOG983065:UOH983072 UYC983065:UYD983072 VHY983065:VHZ983072 VRU983065:VRV983072 WBQ983065:WBR983072 WLM983065:WLN983072 WVI983065:WVJ983072 VIH983074:VIH983084 IX41:IX44 ST41:ST44 ACP41:ACP44 AML41:AML44 AWH41:AWH44 BGD41:BGD44 BPZ41:BPZ44 BZV41:BZV44 CJR41:CJR44 CTN41:CTN44 DDJ41:DDJ44 DNF41:DNF44 DXB41:DXB44 EGX41:EGX44 EQT41:EQT44 FAP41:FAP44 FKL41:FKL44 FUH41:FUH44 GED41:GED44 GNZ41:GNZ44 GXV41:GXV44 HHR41:HHR44 HRN41:HRN44 IBJ41:IBJ44 ILF41:ILF44 IVB41:IVB44 JEX41:JEX44 JOT41:JOT44 JYP41:JYP44 KIL41:KIL44 KSH41:KSH44 LCD41:LCD44 LLZ41:LLZ44 LVV41:LVV44 MFR41:MFR44 MPN41:MPN44 MZJ41:MZJ44 NJF41:NJF44 NTB41:NTB44 OCX41:OCX44 OMT41:OMT44 OWP41:OWP44 PGL41:PGL44 PQH41:PQH44 QAD41:QAD44 QJZ41:QJZ44 QTV41:QTV44 RDR41:RDR44 RNN41:RNN44 RXJ41:RXJ44 SHF41:SHF44 SRB41:SRB44 TAX41:TAX44 TKT41:TKT44 TUP41:TUP44 UEL41:UEL44 UOH41:UOH44 UYD41:UYD44 VHZ41:VHZ44 VRV41:VRV44 WBR41:WBR44 WLN41:WLN44 WVJ41:WVJ44 B65577:B65580 IX65577:IX65580 ST65577:ST65580 ACP65577:ACP65580 AML65577:AML65580 AWH65577:AWH65580 BGD65577:BGD65580 BPZ65577:BPZ65580 BZV65577:BZV65580 CJR65577:CJR65580 CTN65577:CTN65580 DDJ65577:DDJ65580 DNF65577:DNF65580 DXB65577:DXB65580 EGX65577:EGX65580 EQT65577:EQT65580 FAP65577:FAP65580 FKL65577:FKL65580 FUH65577:FUH65580 GED65577:GED65580 GNZ65577:GNZ65580 GXV65577:GXV65580 HHR65577:HHR65580 HRN65577:HRN65580 IBJ65577:IBJ65580 ILF65577:ILF65580 IVB65577:IVB65580 JEX65577:JEX65580 JOT65577:JOT65580 JYP65577:JYP65580 KIL65577:KIL65580 KSH65577:KSH65580 LCD65577:LCD65580 LLZ65577:LLZ65580 LVV65577:LVV65580 MFR65577:MFR65580 MPN65577:MPN65580 MZJ65577:MZJ65580 NJF65577:NJF65580 NTB65577:NTB65580 OCX65577:OCX65580 OMT65577:OMT65580 OWP65577:OWP65580 PGL65577:PGL65580 PQH65577:PQH65580 QAD65577:QAD65580 QJZ65577:QJZ65580 QTV65577:QTV65580 RDR65577:RDR65580 RNN65577:RNN65580 RXJ65577:RXJ65580 SHF65577:SHF65580 SRB65577:SRB65580 TAX65577:TAX65580 TKT65577:TKT65580 TUP65577:TUP65580 UEL65577:UEL65580 UOH65577:UOH65580 UYD65577:UYD65580 VHZ65577:VHZ65580 VRV65577:VRV65580 WBR65577:WBR65580 WLN65577:WLN65580 WVJ65577:WVJ65580 B131113:B131116 IX131113:IX131116 ST131113:ST131116 ACP131113:ACP131116 AML131113:AML131116 AWH131113:AWH131116 BGD131113:BGD131116 BPZ131113:BPZ131116 BZV131113:BZV131116 CJR131113:CJR131116 CTN131113:CTN131116 DDJ131113:DDJ131116 DNF131113:DNF131116 DXB131113:DXB131116 EGX131113:EGX131116 EQT131113:EQT131116 FAP131113:FAP131116 FKL131113:FKL131116 FUH131113:FUH131116 GED131113:GED131116 GNZ131113:GNZ131116 GXV131113:GXV131116 HHR131113:HHR131116 HRN131113:HRN131116 IBJ131113:IBJ131116 ILF131113:ILF131116 IVB131113:IVB131116 JEX131113:JEX131116 JOT131113:JOT131116 JYP131113:JYP131116 KIL131113:KIL131116 KSH131113:KSH131116 LCD131113:LCD131116 LLZ131113:LLZ131116 LVV131113:LVV131116 MFR131113:MFR131116 MPN131113:MPN131116 MZJ131113:MZJ131116 NJF131113:NJF131116 NTB131113:NTB131116 OCX131113:OCX131116 OMT131113:OMT131116 OWP131113:OWP131116 PGL131113:PGL131116 PQH131113:PQH131116 QAD131113:QAD131116 QJZ131113:QJZ131116 QTV131113:QTV131116 RDR131113:RDR131116 RNN131113:RNN131116 RXJ131113:RXJ131116 SHF131113:SHF131116 SRB131113:SRB131116 TAX131113:TAX131116 TKT131113:TKT131116 TUP131113:TUP131116 UEL131113:UEL131116 UOH131113:UOH131116 UYD131113:UYD131116 VHZ131113:VHZ131116 VRV131113:VRV131116 WBR131113:WBR131116 WLN131113:WLN131116 WVJ131113:WVJ131116 B196649:B196652 IX196649:IX196652 ST196649:ST196652 ACP196649:ACP196652 AML196649:AML196652 AWH196649:AWH196652 BGD196649:BGD196652 BPZ196649:BPZ196652 BZV196649:BZV196652 CJR196649:CJR196652 CTN196649:CTN196652 DDJ196649:DDJ196652 DNF196649:DNF196652 DXB196649:DXB196652 EGX196649:EGX196652 EQT196649:EQT196652 FAP196649:FAP196652 FKL196649:FKL196652 FUH196649:FUH196652 GED196649:GED196652 GNZ196649:GNZ196652 GXV196649:GXV196652 HHR196649:HHR196652 HRN196649:HRN196652 IBJ196649:IBJ196652 ILF196649:ILF196652 IVB196649:IVB196652 JEX196649:JEX196652 JOT196649:JOT196652 JYP196649:JYP196652 KIL196649:KIL196652 KSH196649:KSH196652 LCD196649:LCD196652 LLZ196649:LLZ196652 LVV196649:LVV196652 MFR196649:MFR196652 MPN196649:MPN196652 MZJ196649:MZJ196652 NJF196649:NJF196652 NTB196649:NTB196652 OCX196649:OCX196652 OMT196649:OMT196652 OWP196649:OWP196652 PGL196649:PGL196652 PQH196649:PQH196652 QAD196649:QAD196652 QJZ196649:QJZ196652 QTV196649:QTV196652 RDR196649:RDR196652 RNN196649:RNN196652 RXJ196649:RXJ196652 SHF196649:SHF196652 SRB196649:SRB196652 TAX196649:TAX196652 TKT196649:TKT196652 TUP196649:TUP196652 UEL196649:UEL196652 UOH196649:UOH196652 UYD196649:UYD196652 VHZ196649:VHZ196652 VRV196649:VRV196652 WBR196649:WBR196652 WLN196649:WLN196652 WVJ196649:WVJ196652 B262185:B262188 IX262185:IX262188 ST262185:ST262188 ACP262185:ACP262188 AML262185:AML262188 AWH262185:AWH262188 BGD262185:BGD262188 BPZ262185:BPZ262188 BZV262185:BZV262188 CJR262185:CJR262188 CTN262185:CTN262188 DDJ262185:DDJ262188 DNF262185:DNF262188 DXB262185:DXB262188 EGX262185:EGX262188 EQT262185:EQT262188 FAP262185:FAP262188 FKL262185:FKL262188 FUH262185:FUH262188 GED262185:GED262188 GNZ262185:GNZ262188 GXV262185:GXV262188 HHR262185:HHR262188 HRN262185:HRN262188 IBJ262185:IBJ262188 ILF262185:ILF262188 IVB262185:IVB262188 JEX262185:JEX262188 JOT262185:JOT262188 JYP262185:JYP262188 KIL262185:KIL262188 KSH262185:KSH262188 LCD262185:LCD262188 LLZ262185:LLZ262188 LVV262185:LVV262188 MFR262185:MFR262188 MPN262185:MPN262188 MZJ262185:MZJ262188 NJF262185:NJF262188 NTB262185:NTB262188 OCX262185:OCX262188 OMT262185:OMT262188 OWP262185:OWP262188 PGL262185:PGL262188 PQH262185:PQH262188 QAD262185:QAD262188 QJZ262185:QJZ262188 QTV262185:QTV262188 RDR262185:RDR262188 RNN262185:RNN262188 RXJ262185:RXJ262188 SHF262185:SHF262188 SRB262185:SRB262188 TAX262185:TAX262188 TKT262185:TKT262188 TUP262185:TUP262188 UEL262185:UEL262188 UOH262185:UOH262188 UYD262185:UYD262188 VHZ262185:VHZ262188 VRV262185:VRV262188 WBR262185:WBR262188 WLN262185:WLN262188 WVJ262185:WVJ262188 B327721:B327724 IX327721:IX327724 ST327721:ST327724 ACP327721:ACP327724 AML327721:AML327724 AWH327721:AWH327724 BGD327721:BGD327724 BPZ327721:BPZ327724 BZV327721:BZV327724 CJR327721:CJR327724 CTN327721:CTN327724 DDJ327721:DDJ327724 DNF327721:DNF327724 DXB327721:DXB327724 EGX327721:EGX327724 EQT327721:EQT327724 FAP327721:FAP327724 FKL327721:FKL327724 FUH327721:FUH327724 GED327721:GED327724 GNZ327721:GNZ327724 GXV327721:GXV327724 HHR327721:HHR327724 HRN327721:HRN327724 IBJ327721:IBJ327724 ILF327721:ILF327724 IVB327721:IVB327724 JEX327721:JEX327724 JOT327721:JOT327724 JYP327721:JYP327724 KIL327721:KIL327724 KSH327721:KSH327724 LCD327721:LCD327724 LLZ327721:LLZ327724 LVV327721:LVV327724 MFR327721:MFR327724 MPN327721:MPN327724 MZJ327721:MZJ327724 NJF327721:NJF327724 NTB327721:NTB327724 OCX327721:OCX327724 OMT327721:OMT327724 OWP327721:OWP327724 PGL327721:PGL327724 PQH327721:PQH327724 QAD327721:QAD327724 QJZ327721:QJZ327724 QTV327721:QTV327724 RDR327721:RDR327724 RNN327721:RNN327724 RXJ327721:RXJ327724 SHF327721:SHF327724 SRB327721:SRB327724 TAX327721:TAX327724 TKT327721:TKT327724 TUP327721:TUP327724 UEL327721:UEL327724 UOH327721:UOH327724 UYD327721:UYD327724 VHZ327721:VHZ327724 VRV327721:VRV327724 WBR327721:WBR327724 WLN327721:WLN327724 WVJ327721:WVJ327724 B393257:B393260 IX393257:IX393260 ST393257:ST393260 ACP393257:ACP393260 AML393257:AML393260 AWH393257:AWH393260 BGD393257:BGD393260 BPZ393257:BPZ393260 BZV393257:BZV393260 CJR393257:CJR393260 CTN393257:CTN393260 DDJ393257:DDJ393260 DNF393257:DNF393260 DXB393257:DXB393260 EGX393257:EGX393260 EQT393257:EQT393260 FAP393257:FAP393260 FKL393257:FKL393260 FUH393257:FUH393260 GED393257:GED393260 GNZ393257:GNZ393260 GXV393257:GXV393260 HHR393257:HHR393260 HRN393257:HRN393260 IBJ393257:IBJ393260 ILF393257:ILF393260 IVB393257:IVB393260 JEX393257:JEX393260 JOT393257:JOT393260 JYP393257:JYP393260 KIL393257:KIL393260 KSH393257:KSH393260 LCD393257:LCD393260 LLZ393257:LLZ393260 LVV393257:LVV393260 MFR393257:MFR393260 MPN393257:MPN393260 MZJ393257:MZJ393260 NJF393257:NJF393260 NTB393257:NTB393260 OCX393257:OCX393260 OMT393257:OMT393260 OWP393257:OWP393260 PGL393257:PGL393260 PQH393257:PQH393260 QAD393257:QAD393260 QJZ393257:QJZ393260 QTV393257:QTV393260 RDR393257:RDR393260 RNN393257:RNN393260 RXJ393257:RXJ393260 SHF393257:SHF393260 SRB393257:SRB393260 TAX393257:TAX393260 TKT393257:TKT393260 TUP393257:TUP393260 UEL393257:UEL393260 UOH393257:UOH393260 UYD393257:UYD393260 VHZ393257:VHZ393260 VRV393257:VRV393260 WBR393257:WBR393260 WLN393257:WLN393260 WVJ393257:WVJ393260 B458793:B458796 IX458793:IX458796 ST458793:ST458796 ACP458793:ACP458796 AML458793:AML458796 AWH458793:AWH458796 BGD458793:BGD458796 BPZ458793:BPZ458796 BZV458793:BZV458796 CJR458793:CJR458796 CTN458793:CTN458796 DDJ458793:DDJ458796 DNF458793:DNF458796 DXB458793:DXB458796 EGX458793:EGX458796 EQT458793:EQT458796 FAP458793:FAP458796 FKL458793:FKL458796 FUH458793:FUH458796 GED458793:GED458796 GNZ458793:GNZ458796 GXV458793:GXV458796 HHR458793:HHR458796 HRN458793:HRN458796 IBJ458793:IBJ458796 ILF458793:ILF458796 IVB458793:IVB458796 JEX458793:JEX458796 JOT458793:JOT458796 JYP458793:JYP458796 KIL458793:KIL458796 KSH458793:KSH458796 LCD458793:LCD458796 LLZ458793:LLZ458796 LVV458793:LVV458796 MFR458793:MFR458796 MPN458793:MPN458796 MZJ458793:MZJ458796 NJF458793:NJF458796 NTB458793:NTB458796 OCX458793:OCX458796 OMT458793:OMT458796 OWP458793:OWP458796 PGL458793:PGL458796 PQH458793:PQH458796 QAD458793:QAD458796 QJZ458793:QJZ458796 QTV458793:QTV458796 RDR458793:RDR458796 RNN458793:RNN458796 RXJ458793:RXJ458796 SHF458793:SHF458796 SRB458793:SRB458796 TAX458793:TAX458796 TKT458793:TKT458796 TUP458793:TUP458796 UEL458793:UEL458796 UOH458793:UOH458796 UYD458793:UYD458796 VHZ458793:VHZ458796 VRV458793:VRV458796 WBR458793:WBR458796 WLN458793:WLN458796 WVJ458793:WVJ458796 B524329:B524332 IX524329:IX524332 ST524329:ST524332 ACP524329:ACP524332 AML524329:AML524332 AWH524329:AWH524332 BGD524329:BGD524332 BPZ524329:BPZ524332 BZV524329:BZV524332 CJR524329:CJR524332 CTN524329:CTN524332 DDJ524329:DDJ524332 DNF524329:DNF524332 DXB524329:DXB524332 EGX524329:EGX524332 EQT524329:EQT524332 FAP524329:FAP524332 FKL524329:FKL524332 FUH524329:FUH524332 GED524329:GED524332 GNZ524329:GNZ524332 GXV524329:GXV524332 HHR524329:HHR524332 HRN524329:HRN524332 IBJ524329:IBJ524332 ILF524329:ILF524332 IVB524329:IVB524332 JEX524329:JEX524332 JOT524329:JOT524332 JYP524329:JYP524332 KIL524329:KIL524332 KSH524329:KSH524332 LCD524329:LCD524332 LLZ524329:LLZ524332 LVV524329:LVV524332 MFR524329:MFR524332 MPN524329:MPN524332 MZJ524329:MZJ524332 NJF524329:NJF524332 NTB524329:NTB524332 OCX524329:OCX524332 OMT524329:OMT524332 OWP524329:OWP524332 PGL524329:PGL524332 PQH524329:PQH524332 QAD524329:QAD524332 QJZ524329:QJZ524332 QTV524329:QTV524332 RDR524329:RDR524332 RNN524329:RNN524332 RXJ524329:RXJ524332 SHF524329:SHF524332 SRB524329:SRB524332 TAX524329:TAX524332 TKT524329:TKT524332 TUP524329:TUP524332 UEL524329:UEL524332 UOH524329:UOH524332 UYD524329:UYD524332 VHZ524329:VHZ524332 VRV524329:VRV524332 WBR524329:WBR524332 WLN524329:WLN524332 WVJ524329:WVJ524332 B589865:B589868 IX589865:IX589868 ST589865:ST589868 ACP589865:ACP589868 AML589865:AML589868 AWH589865:AWH589868 BGD589865:BGD589868 BPZ589865:BPZ589868 BZV589865:BZV589868 CJR589865:CJR589868 CTN589865:CTN589868 DDJ589865:DDJ589868 DNF589865:DNF589868 DXB589865:DXB589868 EGX589865:EGX589868 EQT589865:EQT589868 FAP589865:FAP589868 FKL589865:FKL589868 FUH589865:FUH589868 GED589865:GED589868 GNZ589865:GNZ589868 GXV589865:GXV589868 HHR589865:HHR589868 HRN589865:HRN589868 IBJ589865:IBJ589868 ILF589865:ILF589868 IVB589865:IVB589868 JEX589865:JEX589868 JOT589865:JOT589868 JYP589865:JYP589868 KIL589865:KIL589868 KSH589865:KSH589868 LCD589865:LCD589868 LLZ589865:LLZ589868 LVV589865:LVV589868 MFR589865:MFR589868 MPN589865:MPN589868 MZJ589865:MZJ589868 NJF589865:NJF589868 NTB589865:NTB589868 OCX589865:OCX589868 OMT589865:OMT589868 OWP589865:OWP589868 PGL589865:PGL589868 PQH589865:PQH589868 QAD589865:QAD589868 QJZ589865:QJZ589868 QTV589865:QTV589868 RDR589865:RDR589868 RNN589865:RNN589868 RXJ589865:RXJ589868 SHF589865:SHF589868 SRB589865:SRB589868 TAX589865:TAX589868 TKT589865:TKT589868 TUP589865:TUP589868 UEL589865:UEL589868 UOH589865:UOH589868 UYD589865:UYD589868 VHZ589865:VHZ589868 VRV589865:VRV589868 WBR589865:WBR589868 WLN589865:WLN589868 WVJ589865:WVJ589868 B655401:B655404 IX655401:IX655404 ST655401:ST655404 ACP655401:ACP655404 AML655401:AML655404 AWH655401:AWH655404 BGD655401:BGD655404 BPZ655401:BPZ655404 BZV655401:BZV655404 CJR655401:CJR655404 CTN655401:CTN655404 DDJ655401:DDJ655404 DNF655401:DNF655404 DXB655401:DXB655404 EGX655401:EGX655404 EQT655401:EQT655404 FAP655401:FAP655404 FKL655401:FKL655404 FUH655401:FUH655404 GED655401:GED655404 GNZ655401:GNZ655404 GXV655401:GXV655404 HHR655401:HHR655404 HRN655401:HRN655404 IBJ655401:IBJ655404 ILF655401:ILF655404 IVB655401:IVB655404 JEX655401:JEX655404 JOT655401:JOT655404 JYP655401:JYP655404 KIL655401:KIL655404 KSH655401:KSH655404 LCD655401:LCD655404 LLZ655401:LLZ655404 LVV655401:LVV655404 MFR655401:MFR655404 MPN655401:MPN655404 MZJ655401:MZJ655404 NJF655401:NJF655404 NTB655401:NTB655404 OCX655401:OCX655404 OMT655401:OMT655404 OWP655401:OWP655404 PGL655401:PGL655404 PQH655401:PQH655404 QAD655401:QAD655404 QJZ655401:QJZ655404 QTV655401:QTV655404 RDR655401:RDR655404 RNN655401:RNN655404 RXJ655401:RXJ655404 SHF655401:SHF655404 SRB655401:SRB655404 TAX655401:TAX655404 TKT655401:TKT655404 TUP655401:TUP655404 UEL655401:UEL655404 UOH655401:UOH655404 UYD655401:UYD655404 VHZ655401:VHZ655404 VRV655401:VRV655404 WBR655401:WBR655404 WLN655401:WLN655404 WVJ655401:WVJ655404 B720937:B720940 IX720937:IX720940 ST720937:ST720940 ACP720937:ACP720940 AML720937:AML720940 AWH720937:AWH720940 BGD720937:BGD720940 BPZ720937:BPZ720940 BZV720937:BZV720940 CJR720937:CJR720940 CTN720937:CTN720940 DDJ720937:DDJ720940 DNF720937:DNF720940 DXB720937:DXB720940 EGX720937:EGX720940 EQT720937:EQT720940 FAP720937:FAP720940 FKL720937:FKL720940 FUH720937:FUH720940 GED720937:GED720940 GNZ720937:GNZ720940 GXV720937:GXV720940 HHR720937:HHR720940 HRN720937:HRN720940 IBJ720937:IBJ720940 ILF720937:ILF720940 IVB720937:IVB720940 JEX720937:JEX720940 JOT720937:JOT720940 JYP720937:JYP720940 KIL720937:KIL720940 KSH720937:KSH720940 LCD720937:LCD720940 LLZ720937:LLZ720940 LVV720937:LVV720940 MFR720937:MFR720940 MPN720937:MPN720940 MZJ720937:MZJ720940 NJF720937:NJF720940 NTB720937:NTB720940 OCX720937:OCX720940 OMT720937:OMT720940 OWP720937:OWP720940 PGL720937:PGL720940 PQH720937:PQH720940 QAD720937:QAD720940 QJZ720937:QJZ720940 QTV720937:QTV720940 RDR720937:RDR720940 RNN720937:RNN720940 RXJ720937:RXJ720940 SHF720937:SHF720940 SRB720937:SRB720940 TAX720937:TAX720940 TKT720937:TKT720940 TUP720937:TUP720940 UEL720937:UEL720940 UOH720937:UOH720940 UYD720937:UYD720940 VHZ720937:VHZ720940 VRV720937:VRV720940 WBR720937:WBR720940 WLN720937:WLN720940 WVJ720937:WVJ720940 B786473:B786476 IX786473:IX786476 ST786473:ST786476 ACP786473:ACP786476 AML786473:AML786476 AWH786473:AWH786476 BGD786473:BGD786476 BPZ786473:BPZ786476 BZV786473:BZV786476 CJR786473:CJR786476 CTN786473:CTN786476 DDJ786473:DDJ786476 DNF786473:DNF786476 DXB786473:DXB786476 EGX786473:EGX786476 EQT786473:EQT786476 FAP786473:FAP786476 FKL786473:FKL786476 FUH786473:FUH786476 GED786473:GED786476 GNZ786473:GNZ786476 GXV786473:GXV786476 HHR786473:HHR786476 HRN786473:HRN786476 IBJ786473:IBJ786476 ILF786473:ILF786476 IVB786473:IVB786476 JEX786473:JEX786476 JOT786473:JOT786476 JYP786473:JYP786476 KIL786473:KIL786476 KSH786473:KSH786476 LCD786473:LCD786476 LLZ786473:LLZ786476 LVV786473:LVV786476 MFR786473:MFR786476 MPN786473:MPN786476 MZJ786473:MZJ786476 NJF786473:NJF786476 NTB786473:NTB786476 OCX786473:OCX786476 OMT786473:OMT786476 OWP786473:OWP786476 PGL786473:PGL786476 PQH786473:PQH786476 QAD786473:QAD786476 QJZ786473:QJZ786476 QTV786473:QTV786476 RDR786473:RDR786476 RNN786473:RNN786476 RXJ786473:RXJ786476 SHF786473:SHF786476 SRB786473:SRB786476 TAX786473:TAX786476 TKT786473:TKT786476 TUP786473:TUP786476 UEL786473:UEL786476 UOH786473:UOH786476 UYD786473:UYD786476 VHZ786473:VHZ786476 VRV786473:VRV786476 WBR786473:WBR786476 WLN786473:WLN786476 WVJ786473:WVJ786476 B852009:B852012 IX852009:IX852012 ST852009:ST852012 ACP852009:ACP852012 AML852009:AML852012 AWH852009:AWH852012 BGD852009:BGD852012 BPZ852009:BPZ852012 BZV852009:BZV852012 CJR852009:CJR852012 CTN852009:CTN852012 DDJ852009:DDJ852012 DNF852009:DNF852012 DXB852009:DXB852012 EGX852009:EGX852012 EQT852009:EQT852012 FAP852009:FAP852012 FKL852009:FKL852012 FUH852009:FUH852012 GED852009:GED852012 GNZ852009:GNZ852012 GXV852009:GXV852012 HHR852009:HHR852012 HRN852009:HRN852012 IBJ852009:IBJ852012 ILF852009:ILF852012 IVB852009:IVB852012 JEX852009:JEX852012 JOT852009:JOT852012 JYP852009:JYP852012 KIL852009:KIL852012 KSH852009:KSH852012 LCD852009:LCD852012 LLZ852009:LLZ852012 LVV852009:LVV852012 MFR852009:MFR852012 MPN852009:MPN852012 MZJ852009:MZJ852012 NJF852009:NJF852012 NTB852009:NTB852012 OCX852009:OCX852012 OMT852009:OMT852012 OWP852009:OWP852012 PGL852009:PGL852012 PQH852009:PQH852012 QAD852009:QAD852012 QJZ852009:QJZ852012 QTV852009:QTV852012 RDR852009:RDR852012 RNN852009:RNN852012 RXJ852009:RXJ852012 SHF852009:SHF852012 SRB852009:SRB852012 TAX852009:TAX852012 TKT852009:TKT852012 TUP852009:TUP852012 UEL852009:UEL852012 UOH852009:UOH852012 UYD852009:UYD852012 VHZ852009:VHZ852012 VRV852009:VRV852012 WBR852009:WBR852012 WLN852009:WLN852012 WVJ852009:WVJ852012 B917545:B917548 IX917545:IX917548 ST917545:ST917548 ACP917545:ACP917548 AML917545:AML917548 AWH917545:AWH917548 BGD917545:BGD917548 BPZ917545:BPZ917548 BZV917545:BZV917548 CJR917545:CJR917548 CTN917545:CTN917548 DDJ917545:DDJ917548 DNF917545:DNF917548 DXB917545:DXB917548 EGX917545:EGX917548 EQT917545:EQT917548 FAP917545:FAP917548 FKL917545:FKL917548 FUH917545:FUH917548 GED917545:GED917548 GNZ917545:GNZ917548 GXV917545:GXV917548 HHR917545:HHR917548 HRN917545:HRN917548 IBJ917545:IBJ917548 ILF917545:ILF917548 IVB917545:IVB917548 JEX917545:JEX917548 JOT917545:JOT917548 JYP917545:JYP917548 KIL917545:KIL917548 KSH917545:KSH917548 LCD917545:LCD917548 LLZ917545:LLZ917548 LVV917545:LVV917548 MFR917545:MFR917548 MPN917545:MPN917548 MZJ917545:MZJ917548 NJF917545:NJF917548 NTB917545:NTB917548 OCX917545:OCX917548 OMT917545:OMT917548 OWP917545:OWP917548 PGL917545:PGL917548 PQH917545:PQH917548 QAD917545:QAD917548 QJZ917545:QJZ917548 QTV917545:QTV917548 RDR917545:RDR917548 RNN917545:RNN917548 RXJ917545:RXJ917548 SHF917545:SHF917548 SRB917545:SRB917548 TAX917545:TAX917548 TKT917545:TKT917548 TUP917545:TUP917548 UEL917545:UEL917548 UOH917545:UOH917548 UYD917545:UYD917548 VHZ917545:VHZ917548 VRV917545:VRV917548 WBR917545:WBR917548 WLN917545:WLN917548 WVJ917545:WVJ917548 B983081:B983084 IX983081:IX983084 ST983081:ST983084 ACP983081:ACP983084 AML983081:AML983084 AWH983081:AWH983084 BGD983081:BGD983084 BPZ983081:BPZ983084 BZV983081:BZV983084 CJR983081:CJR983084 CTN983081:CTN983084 DDJ983081:DDJ983084 DNF983081:DNF983084 DXB983081:DXB983084 EGX983081:EGX983084 EQT983081:EQT983084 FAP983081:FAP983084 FKL983081:FKL983084 FUH983081:FUH983084 GED983081:GED983084 GNZ983081:GNZ983084 GXV983081:GXV983084 HHR983081:HHR983084 HRN983081:HRN983084 IBJ983081:IBJ983084 ILF983081:ILF983084 IVB983081:IVB983084 JEX983081:JEX983084 JOT983081:JOT983084 JYP983081:JYP983084 KIL983081:KIL983084 KSH983081:KSH983084 LCD983081:LCD983084 LLZ983081:LLZ983084 LVV983081:LVV983084 MFR983081:MFR983084 MPN983081:MPN983084 MZJ983081:MZJ983084 NJF983081:NJF983084 NTB983081:NTB983084 OCX983081:OCX983084 OMT983081:OMT983084 OWP983081:OWP983084 PGL983081:PGL983084 PQH983081:PQH983084 QAD983081:QAD983084 QJZ983081:QJZ983084 QTV983081:QTV983084 RDR983081:RDR983084 RNN983081:RNN983084 RXJ983081:RXJ983084 SHF983081:SHF983084 SRB983081:SRB983084 TAX983081:TAX983084 TKT983081:TKT983084 TUP983081:TUP983084 UEL983081:UEL983084 UOH983081:UOH983084 UYD983081:UYD983084 VHZ983081:VHZ983084 VRV983081:VRV983084 WBR983081:WBR983084 WLN983081:WLN983084 WVJ983081:WVJ983084 IW34:IW44 SS34:SS44 ACO34:ACO44 AMK34:AMK44 AWG34:AWG44 BGC34:BGC44 BPY34:BPY44 BZU34:BZU44 CJQ34:CJQ44 CTM34:CTM44 DDI34:DDI44 DNE34:DNE44 DXA34:DXA44 EGW34:EGW44 EQS34:EQS44 FAO34:FAO44 FKK34:FKK44 FUG34:FUG44 GEC34:GEC44 GNY34:GNY44 GXU34:GXU44 HHQ34:HHQ44 HRM34:HRM44 IBI34:IBI44 ILE34:ILE44 IVA34:IVA44 JEW34:JEW44 JOS34:JOS44 JYO34:JYO44 KIK34:KIK44 KSG34:KSG44 LCC34:LCC44 LLY34:LLY44 LVU34:LVU44 MFQ34:MFQ44 MPM34:MPM44 MZI34:MZI44 NJE34:NJE44 NTA34:NTA44 OCW34:OCW44 OMS34:OMS44 OWO34:OWO44 PGK34:PGK44 PQG34:PQG44 QAC34:QAC44 QJY34:QJY44 QTU34:QTU44 RDQ34:RDQ44 RNM34:RNM44 RXI34:RXI44 SHE34:SHE44 SRA34:SRA44 TAW34:TAW44 TKS34:TKS44 TUO34:TUO44 UEK34:UEK44 UOG34:UOG44 UYC34:UYC44 VHY34:VHY44 VRU34:VRU44 WBQ34:WBQ44 WLM34:WLM44 WVI34:WVI44 A65570:A65580 IW65570:IW65580 SS65570:SS65580 ACO65570:ACO65580 AMK65570:AMK65580 AWG65570:AWG65580 BGC65570:BGC65580 BPY65570:BPY65580 BZU65570:BZU65580 CJQ65570:CJQ65580 CTM65570:CTM65580 DDI65570:DDI65580 DNE65570:DNE65580 DXA65570:DXA65580 EGW65570:EGW65580 EQS65570:EQS65580 FAO65570:FAO65580 FKK65570:FKK65580 FUG65570:FUG65580 GEC65570:GEC65580 GNY65570:GNY65580 GXU65570:GXU65580 HHQ65570:HHQ65580 HRM65570:HRM65580 IBI65570:IBI65580 ILE65570:ILE65580 IVA65570:IVA65580 JEW65570:JEW65580 JOS65570:JOS65580 JYO65570:JYO65580 KIK65570:KIK65580 KSG65570:KSG65580 LCC65570:LCC65580 LLY65570:LLY65580 LVU65570:LVU65580 MFQ65570:MFQ65580 MPM65570:MPM65580 MZI65570:MZI65580 NJE65570:NJE65580 NTA65570:NTA65580 OCW65570:OCW65580 OMS65570:OMS65580 OWO65570:OWO65580 PGK65570:PGK65580 PQG65570:PQG65580 QAC65570:QAC65580 QJY65570:QJY65580 QTU65570:QTU65580 RDQ65570:RDQ65580 RNM65570:RNM65580 RXI65570:RXI65580 SHE65570:SHE65580 SRA65570:SRA65580 TAW65570:TAW65580 TKS65570:TKS65580 TUO65570:TUO65580 UEK65570:UEK65580 UOG65570:UOG65580 UYC65570:UYC65580 VHY65570:VHY65580 VRU65570:VRU65580 WBQ65570:WBQ65580 WLM65570:WLM65580 WVI65570:WVI65580 A131106:A131116 IW131106:IW131116 SS131106:SS131116 ACO131106:ACO131116 AMK131106:AMK131116 AWG131106:AWG131116 BGC131106:BGC131116 BPY131106:BPY131116 BZU131106:BZU131116 CJQ131106:CJQ131116 CTM131106:CTM131116 DDI131106:DDI131116 DNE131106:DNE131116 DXA131106:DXA131116 EGW131106:EGW131116 EQS131106:EQS131116 FAO131106:FAO131116 FKK131106:FKK131116 FUG131106:FUG131116 GEC131106:GEC131116 GNY131106:GNY131116 GXU131106:GXU131116 HHQ131106:HHQ131116 HRM131106:HRM131116 IBI131106:IBI131116 ILE131106:ILE131116 IVA131106:IVA131116 JEW131106:JEW131116 JOS131106:JOS131116 JYO131106:JYO131116 KIK131106:KIK131116 KSG131106:KSG131116 LCC131106:LCC131116 LLY131106:LLY131116 LVU131106:LVU131116 MFQ131106:MFQ131116 MPM131106:MPM131116 MZI131106:MZI131116 NJE131106:NJE131116 NTA131106:NTA131116 OCW131106:OCW131116 OMS131106:OMS131116 OWO131106:OWO131116 PGK131106:PGK131116 PQG131106:PQG131116 QAC131106:QAC131116 QJY131106:QJY131116 QTU131106:QTU131116 RDQ131106:RDQ131116 RNM131106:RNM131116 RXI131106:RXI131116 SHE131106:SHE131116 SRA131106:SRA131116 TAW131106:TAW131116 TKS131106:TKS131116 TUO131106:TUO131116 UEK131106:UEK131116 UOG131106:UOG131116 UYC131106:UYC131116 VHY131106:VHY131116 VRU131106:VRU131116 WBQ131106:WBQ131116 WLM131106:WLM131116 WVI131106:WVI131116 A196642:A196652 IW196642:IW196652 SS196642:SS196652 ACO196642:ACO196652 AMK196642:AMK196652 AWG196642:AWG196652 BGC196642:BGC196652 BPY196642:BPY196652 BZU196642:BZU196652 CJQ196642:CJQ196652 CTM196642:CTM196652 DDI196642:DDI196652 DNE196642:DNE196652 DXA196642:DXA196652 EGW196642:EGW196652 EQS196642:EQS196652 FAO196642:FAO196652 FKK196642:FKK196652 FUG196642:FUG196652 GEC196642:GEC196652 GNY196642:GNY196652 GXU196642:GXU196652 HHQ196642:HHQ196652 HRM196642:HRM196652 IBI196642:IBI196652 ILE196642:ILE196652 IVA196642:IVA196652 JEW196642:JEW196652 JOS196642:JOS196652 JYO196642:JYO196652 KIK196642:KIK196652 KSG196642:KSG196652 LCC196642:LCC196652 LLY196642:LLY196652 LVU196642:LVU196652 MFQ196642:MFQ196652 MPM196642:MPM196652 MZI196642:MZI196652 NJE196642:NJE196652 NTA196642:NTA196652 OCW196642:OCW196652 OMS196642:OMS196652 OWO196642:OWO196652 PGK196642:PGK196652 PQG196642:PQG196652 QAC196642:QAC196652 QJY196642:QJY196652 QTU196642:QTU196652 RDQ196642:RDQ196652 RNM196642:RNM196652 RXI196642:RXI196652 SHE196642:SHE196652 SRA196642:SRA196652 TAW196642:TAW196652 TKS196642:TKS196652 TUO196642:TUO196652 UEK196642:UEK196652 UOG196642:UOG196652 UYC196642:UYC196652 VHY196642:VHY196652 VRU196642:VRU196652 WBQ196642:WBQ196652 WLM196642:WLM196652 WVI196642:WVI196652 A262178:A262188 IW262178:IW262188 SS262178:SS262188 ACO262178:ACO262188 AMK262178:AMK262188 AWG262178:AWG262188 BGC262178:BGC262188 BPY262178:BPY262188 BZU262178:BZU262188 CJQ262178:CJQ262188 CTM262178:CTM262188 DDI262178:DDI262188 DNE262178:DNE262188 DXA262178:DXA262188 EGW262178:EGW262188 EQS262178:EQS262188 FAO262178:FAO262188 FKK262178:FKK262188 FUG262178:FUG262188 GEC262178:GEC262188 GNY262178:GNY262188 GXU262178:GXU262188 HHQ262178:HHQ262188 HRM262178:HRM262188 IBI262178:IBI262188 ILE262178:ILE262188 IVA262178:IVA262188 JEW262178:JEW262188 JOS262178:JOS262188 JYO262178:JYO262188 KIK262178:KIK262188 KSG262178:KSG262188 LCC262178:LCC262188 LLY262178:LLY262188 LVU262178:LVU262188 MFQ262178:MFQ262188 MPM262178:MPM262188 MZI262178:MZI262188 NJE262178:NJE262188 NTA262178:NTA262188 OCW262178:OCW262188 OMS262178:OMS262188 OWO262178:OWO262188 PGK262178:PGK262188 PQG262178:PQG262188 QAC262178:QAC262188 QJY262178:QJY262188 QTU262178:QTU262188 RDQ262178:RDQ262188 RNM262178:RNM262188 RXI262178:RXI262188 SHE262178:SHE262188 SRA262178:SRA262188 TAW262178:TAW262188 TKS262178:TKS262188 TUO262178:TUO262188 UEK262178:UEK262188 UOG262178:UOG262188 UYC262178:UYC262188 VHY262178:VHY262188 VRU262178:VRU262188 WBQ262178:WBQ262188 WLM262178:WLM262188 WVI262178:WVI262188 A327714:A327724 IW327714:IW327724 SS327714:SS327724 ACO327714:ACO327724 AMK327714:AMK327724 AWG327714:AWG327724 BGC327714:BGC327724 BPY327714:BPY327724 BZU327714:BZU327724 CJQ327714:CJQ327724 CTM327714:CTM327724 DDI327714:DDI327724 DNE327714:DNE327724 DXA327714:DXA327724 EGW327714:EGW327724 EQS327714:EQS327724 FAO327714:FAO327724 FKK327714:FKK327724 FUG327714:FUG327724 GEC327714:GEC327724 GNY327714:GNY327724 GXU327714:GXU327724 HHQ327714:HHQ327724 HRM327714:HRM327724 IBI327714:IBI327724 ILE327714:ILE327724 IVA327714:IVA327724 JEW327714:JEW327724 JOS327714:JOS327724 JYO327714:JYO327724 KIK327714:KIK327724 KSG327714:KSG327724 LCC327714:LCC327724 LLY327714:LLY327724 LVU327714:LVU327724 MFQ327714:MFQ327724 MPM327714:MPM327724 MZI327714:MZI327724 NJE327714:NJE327724 NTA327714:NTA327724 OCW327714:OCW327724 OMS327714:OMS327724 OWO327714:OWO327724 PGK327714:PGK327724 PQG327714:PQG327724 QAC327714:QAC327724 QJY327714:QJY327724 QTU327714:QTU327724 RDQ327714:RDQ327724 RNM327714:RNM327724 RXI327714:RXI327724 SHE327714:SHE327724 SRA327714:SRA327724 TAW327714:TAW327724 TKS327714:TKS327724 TUO327714:TUO327724 UEK327714:UEK327724 UOG327714:UOG327724 UYC327714:UYC327724 VHY327714:VHY327724 VRU327714:VRU327724 WBQ327714:WBQ327724 WLM327714:WLM327724 WVI327714:WVI327724 A393250:A393260 IW393250:IW393260 SS393250:SS393260 ACO393250:ACO393260 AMK393250:AMK393260 AWG393250:AWG393260 BGC393250:BGC393260 BPY393250:BPY393260 BZU393250:BZU393260 CJQ393250:CJQ393260 CTM393250:CTM393260 DDI393250:DDI393260 DNE393250:DNE393260 DXA393250:DXA393260 EGW393250:EGW393260 EQS393250:EQS393260 FAO393250:FAO393260 FKK393250:FKK393260 FUG393250:FUG393260 GEC393250:GEC393260 GNY393250:GNY393260 GXU393250:GXU393260 HHQ393250:HHQ393260 HRM393250:HRM393260 IBI393250:IBI393260 ILE393250:ILE393260 IVA393250:IVA393260 JEW393250:JEW393260 JOS393250:JOS393260 JYO393250:JYO393260 KIK393250:KIK393260 KSG393250:KSG393260 LCC393250:LCC393260 LLY393250:LLY393260 LVU393250:LVU393260 MFQ393250:MFQ393260 MPM393250:MPM393260 MZI393250:MZI393260 NJE393250:NJE393260 NTA393250:NTA393260 OCW393250:OCW393260 OMS393250:OMS393260 OWO393250:OWO393260 PGK393250:PGK393260 PQG393250:PQG393260 QAC393250:QAC393260 QJY393250:QJY393260 QTU393250:QTU393260 RDQ393250:RDQ393260 RNM393250:RNM393260 RXI393250:RXI393260 SHE393250:SHE393260 SRA393250:SRA393260 TAW393250:TAW393260 TKS393250:TKS393260 TUO393250:TUO393260 UEK393250:UEK393260 UOG393250:UOG393260 UYC393250:UYC393260 VHY393250:VHY393260 VRU393250:VRU393260 WBQ393250:WBQ393260 WLM393250:WLM393260 WVI393250:WVI393260 A458786:A458796 IW458786:IW458796 SS458786:SS458796 ACO458786:ACO458796 AMK458786:AMK458796 AWG458786:AWG458796 BGC458786:BGC458796 BPY458786:BPY458796 BZU458786:BZU458796 CJQ458786:CJQ458796 CTM458786:CTM458796 DDI458786:DDI458796 DNE458786:DNE458796 DXA458786:DXA458796 EGW458786:EGW458796 EQS458786:EQS458796 FAO458786:FAO458796 FKK458786:FKK458796 FUG458786:FUG458796 GEC458786:GEC458796 GNY458786:GNY458796 GXU458786:GXU458796 HHQ458786:HHQ458796 HRM458786:HRM458796 IBI458786:IBI458796 ILE458786:ILE458796 IVA458786:IVA458796 JEW458786:JEW458796 JOS458786:JOS458796 JYO458786:JYO458796 KIK458786:KIK458796 KSG458786:KSG458796 LCC458786:LCC458796 LLY458786:LLY458796 LVU458786:LVU458796 MFQ458786:MFQ458796 MPM458786:MPM458796 MZI458786:MZI458796 NJE458786:NJE458796 NTA458786:NTA458796 OCW458786:OCW458796 OMS458786:OMS458796 OWO458786:OWO458796 PGK458786:PGK458796 PQG458786:PQG458796 QAC458786:QAC458796 QJY458786:QJY458796 QTU458786:QTU458796 RDQ458786:RDQ458796 RNM458786:RNM458796 RXI458786:RXI458796 SHE458786:SHE458796 SRA458786:SRA458796 TAW458786:TAW458796 TKS458786:TKS458796 TUO458786:TUO458796 UEK458786:UEK458796 UOG458786:UOG458796 UYC458786:UYC458796 VHY458786:VHY458796 VRU458786:VRU458796 WBQ458786:WBQ458796 WLM458786:WLM458796 WVI458786:WVI458796 A524322:A524332 IW524322:IW524332 SS524322:SS524332 ACO524322:ACO524332 AMK524322:AMK524332 AWG524322:AWG524332 BGC524322:BGC524332 BPY524322:BPY524332 BZU524322:BZU524332 CJQ524322:CJQ524332 CTM524322:CTM524332 DDI524322:DDI524332 DNE524322:DNE524332 DXA524322:DXA524332 EGW524322:EGW524332 EQS524322:EQS524332 FAO524322:FAO524332 FKK524322:FKK524332 FUG524322:FUG524332 GEC524322:GEC524332 GNY524322:GNY524332 GXU524322:GXU524332 HHQ524322:HHQ524332 HRM524322:HRM524332 IBI524322:IBI524332 ILE524322:ILE524332 IVA524322:IVA524332 JEW524322:JEW524332 JOS524322:JOS524332 JYO524322:JYO524332 KIK524322:KIK524332 KSG524322:KSG524332 LCC524322:LCC524332 LLY524322:LLY524332 LVU524322:LVU524332 MFQ524322:MFQ524332 MPM524322:MPM524332 MZI524322:MZI524332 NJE524322:NJE524332 NTA524322:NTA524332 OCW524322:OCW524332 OMS524322:OMS524332 OWO524322:OWO524332 PGK524322:PGK524332 PQG524322:PQG524332 QAC524322:QAC524332 QJY524322:QJY524332 QTU524322:QTU524332 RDQ524322:RDQ524332 RNM524322:RNM524332 RXI524322:RXI524332 SHE524322:SHE524332 SRA524322:SRA524332 TAW524322:TAW524332 TKS524322:TKS524332 TUO524322:TUO524332 UEK524322:UEK524332 UOG524322:UOG524332 UYC524322:UYC524332 VHY524322:VHY524332 VRU524322:VRU524332 WBQ524322:WBQ524332 WLM524322:WLM524332 WVI524322:WVI524332 A589858:A589868 IW589858:IW589868 SS589858:SS589868 ACO589858:ACO589868 AMK589858:AMK589868 AWG589858:AWG589868 BGC589858:BGC589868 BPY589858:BPY589868 BZU589858:BZU589868 CJQ589858:CJQ589868 CTM589858:CTM589868 DDI589858:DDI589868 DNE589858:DNE589868 DXA589858:DXA589868 EGW589858:EGW589868 EQS589858:EQS589868 FAO589858:FAO589868 FKK589858:FKK589868 FUG589858:FUG589868 GEC589858:GEC589868 GNY589858:GNY589868 GXU589858:GXU589868 HHQ589858:HHQ589868 HRM589858:HRM589868 IBI589858:IBI589868 ILE589858:ILE589868 IVA589858:IVA589868 JEW589858:JEW589868 JOS589858:JOS589868 JYO589858:JYO589868 KIK589858:KIK589868 KSG589858:KSG589868 LCC589858:LCC589868 LLY589858:LLY589868 LVU589858:LVU589868 MFQ589858:MFQ589868 MPM589858:MPM589868 MZI589858:MZI589868 NJE589858:NJE589868 NTA589858:NTA589868 OCW589858:OCW589868 OMS589858:OMS589868 OWO589858:OWO589868 PGK589858:PGK589868 PQG589858:PQG589868 QAC589858:QAC589868 QJY589858:QJY589868 QTU589858:QTU589868 RDQ589858:RDQ589868 RNM589858:RNM589868 RXI589858:RXI589868 SHE589858:SHE589868 SRA589858:SRA589868 TAW589858:TAW589868 TKS589858:TKS589868 TUO589858:TUO589868 UEK589858:UEK589868 UOG589858:UOG589868 UYC589858:UYC589868 VHY589858:VHY589868 VRU589858:VRU589868 WBQ589858:WBQ589868 WLM589858:WLM589868 WVI589858:WVI589868 A655394:A655404 IW655394:IW655404 SS655394:SS655404 ACO655394:ACO655404 AMK655394:AMK655404 AWG655394:AWG655404 BGC655394:BGC655404 BPY655394:BPY655404 BZU655394:BZU655404 CJQ655394:CJQ655404 CTM655394:CTM655404 DDI655394:DDI655404 DNE655394:DNE655404 DXA655394:DXA655404 EGW655394:EGW655404 EQS655394:EQS655404 FAO655394:FAO655404 FKK655394:FKK655404 FUG655394:FUG655404 GEC655394:GEC655404 GNY655394:GNY655404 GXU655394:GXU655404 HHQ655394:HHQ655404 HRM655394:HRM655404 IBI655394:IBI655404 ILE655394:ILE655404 IVA655394:IVA655404 JEW655394:JEW655404 JOS655394:JOS655404 JYO655394:JYO655404 KIK655394:KIK655404 KSG655394:KSG655404 LCC655394:LCC655404 LLY655394:LLY655404 LVU655394:LVU655404 MFQ655394:MFQ655404 MPM655394:MPM655404 MZI655394:MZI655404 NJE655394:NJE655404 NTA655394:NTA655404 OCW655394:OCW655404 OMS655394:OMS655404 OWO655394:OWO655404 PGK655394:PGK655404 PQG655394:PQG655404 QAC655394:QAC655404 QJY655394:QJY655404 QTU655394:QTU655404 RDQ655394:RDQ655404 RNM655394:RNM655404 RXI655394:RXI655404 SHE655394:SHE655404 SRA655394:SRA655404 TAW655394:TAW655404 TKS655394:TKS655404 TUO655394:TUO655404 UEK655394:UEK655404 UOG655394:UOG655404 UYC655394:UYC655404 VHY655394:VHY655404 VRU655394:VRU655404 WBQ655394:WBQ655404 WLM655394:WLM655404 WVI655394:WVI655404 A720930:A720940 IW720930:IW720940 SS720930:SS720940 ACO720930:ACO720940 AMK720930:AMK720940 AWG720930:AWG720940 BGC720930:BGC720940 BPY720930:BPY720940 BZU720930:BZU720940 CJQ720930:CJQ720940 CTM720930:CTM720940 DDI720930:DDI720940 DNE720930:DNE720940 DXA720930:DXA720940 EGW720930:EGW720940 EQS720930:EQS720940 FAO720930:FAO720940 FKK720930:FKK720940 FUG720930:FUG720940 GEC720930:GEC720940 GNY720930:GNY720940 GXU720930:GXU720940 HHQ720930:HHQ720940 HRM720930:HRM720940 IBI720930:IBI720940 ILE720930:ILE720940 IVA720930:IVA720940 JEW720930:JEW720940 JOS720930:JOS720940 JYO720930:JYO720940 KIK720930:KIK720940 KSG720930:KSG720940 LCC720930:LCC720940 LLY720930:LLY720940 LVU720930:LVU720940 MFQ720930:MFQ720940 MPM720930:MPM720940 MZI720930:MZI720940 NJE720930:NJE720940 NTA720930:NTA720940 OCW720930:OCW720940 OMS720930:OMS720940 OWO720930:OWO720940 PGK720930:PGK720940 PQG720930:PQG720940 QAC720930:QAC720940 QJY720930:QJY720940 QTU720930:QTU720940 RDQ720930:RDQ720940 RNM720930:RNM720940 RXI720930:RXI720940 SHE720930:SHE720940 SRA720930:SRA720940 TAW720930:TAW720940 TKS720930:TKS720940 TUO720930:TUO720940 UEK720930:UEK720940 UOG720930:UOG720940 UYC720930:UYC720940 VHY720930:VHY720940 VRU720930:VRU720940 WBQ720930:WBQ720940 WLM720930:WLM720940 WVI720930:WVI720940 A786466:A786476 IW786466:IW786476 SS786466:SS786476 ACO786466:ACO786476 AMK786466:AMK786476 AWG786466:AWG786476 BGC786466:BGC786476 BPY786466:BPY786476 BZU786466:BZU786476 CJQ786466:CJQ786476 CTM786466:CTM786476 DDI786466:DDI786476 DNE786466:DNE786476 DXA786466:DXA786476 EGW786466:EGW786476 EQS786466:EQS786476 FAO786466:FAO786476 FKK786466:FKK786476 FUG786466:FUG786476 GEC786466:GEC786476 GNY786466:GNY786476 GXU786466:GXU786476 HHQ786466:HHQ786476 HRM786466:HRM786476 IBI786466:IBI786476 ILE786466:ILE786476 IVA786466:IVA786476 JEW786466:JEW786476 JOS786466:JOS786476 JYO786466:JYO786476 KIK786466:KIK786476 KSG786466:KSG786476 LCC786466:LCC786476 LLY786466:LLY786476 LVU786466:LVU786476 MFQ786466:MFQ786476 MPM786466:MPM786476 MZI786466:MZI786476 NJE786466:NJE786476 NTA786466:NTA786476 OCW786466:OCW786476 OMS786466:OMS786476 OWO786466:OWO786476 PGK786466:PGK786476 PQG786466:PQG786476 QAC786466:QAC786476 QJY786466:QJY786476 QTU786466:QTU786476 RDQ786466:RDQ786476 RNM786466:RNM786476 RXI786466:RXI786476 SHE786466:SHE786476 SRA786466:SRA786476 TAW786466:TAW786476 TKS786466:TKS786476 TUO786466:TUO786476 UEK786466:UEK786476 UOG786466:UOG786476 UYC786466:UYC786476 VHY786466:VHY786476 VRU786466:VRU786476 WBQ786466:WBQ786476 WLM786466:WLM786476 WVI786466:WVI786476 A852002:A852012 IW852002:IW852012 SS852002:SS852012 ACO852002:ACO852012 AMK852002:AMK852012 AWG852002:AWG852012 BGC852002:BGC852012 BPY852002:BPY852012 BZU852002:BZU852012 CJQ852002:CJQ852012 CTM852002:CTM852012 DDI852002:DDI852012 DNE852002:DNE852012 DXA852002:DXA852012 EGW852002:EGW852012 EQS852002:EQS852012 FAO852002:FAO852012 FKK852002:FKK852012 FUG852002:FUG852012 GEC852002:GEC852012 GNY852002:GNY852012 GXU852002:GXU852012 HHQ852002:HHQ852012 HRM852002:HRM852012 IBI852002:IBI852012 ILE852002:ILE852012 IVA852002:IVA852012 JEW852002:JEW852012 JOS852002:JOS852012 JYO852002:JYO852012 KIK852002:KIK852012 KSG852002:KSG852012 LCC852002:LCC852012 LLY852002:LLY852012 LVU852002:LVU852012 MFQ852002:MFQ852012 MPM852002:MPM852012 MZI852002:MZI852012 NJE852002:NJE852012 NTA852002:NTA852012 OCW852002:OCW852012 OMS852002:OMS852012 OWO852002:OWO852012 PGK852002:PGK852012 PQG852002:PQG852012 QAC852002:QAC852012 QJY852002:QJY852012 QTU852002:QTU852012 RDQ852002:RDQ852012 RNM852002:RNM852012 RXI852002:RXI852012 SHE852002:SHE852012 SRA852002:SRA852012 TAW852002:TAW852012 TKS852002:TKS852012 TUO852002:TUO852012 UEK852002:UEK852012 UOG852002:UOG852012 UYC852002:UYC852012 VHY852002:VHY852012 VRU852002:VRU852012 WBQ852002:WBQ852012 WLM852002:WLM852012 WVI852002:WVI852012 A917538:A917548 IW917538:IW917548 SS917538:SS917548 ACO917538:ACO917548 AMK917538:AMK917548 AWG917538:AWG917548 BGC917538:BGC917548 BPY917538:BPY917548 BZU917538:BZU917548 CJQ917538:CJQ917548 CTM917538:CTM917548 DDI917538:DDI917548 DNE917538:DNE917548 DXA917538:DXA917548 EGW917538:EGW917548 EQS917538:EQS917548 FAO917538:FAO917548 FKK917538:FKK917548 FUG917538:FUG917548 GEC917538:GEC917548 GNY917538:GNY917548 GXU917538:GXU917548 HHQ917538:HHQ917548 HRM917538:HRM917548 IBI917538:IBI917548 ILE917538:ILE917548 IVA917538:IVA917548 JEW917538:JEW917548 JOS917538:JOS917548 JYO917538:JYO917548 KIK917538:KIK917548 KSG917538:KSG917548 LCC917538:LCC917548 LLY917538:LLY917548 LVU917538:LVU917548 MFQ917538:MFQ917548 MPM917538:MPM917548 MZI917538:MZI917548 NJE917538:NJE917548 NTA917538:NTA917548 OCW917538:OCW917548 OMS917538:OMS917548 OWO917538:OWO917548 PGK917538:PGK917548 PQG917538:PQG917548 QAC917538:QAC917548 QJY917538:QJY917548 QTU917538:QTU917548 RDQ917538:RDQ917548 RNM917538:RNM917548 RXI917538:RXI917548 SHE917538:SHE917548 SRA917538:SRA917548 TAW917538:TAW917548 TKS917538:TKS917548 TUO917538:TUO917548 UEK917538:UEK917548 UOG917538:UOG917548 UYC917538:UYC917548 VHY917538:VHY917548 VRU917538:VRU917548 WBQ917538:WBQ917548 WLM917538:WLM917548 WVI917538:WVI917548 A983074:A983084 IW983074:IW983084 SS983074:SS983084 ACO983074:ACO983084 AMK983074:AMK983084 AWG983074:AWG983084 BGC983074:BGC983084 BPY983074:BPY983084 BZU983074:BZU983084 CJQ983074:CJQ983084 CTM983074:CTM983084 DDI983074:DDI983084 DNE983074:DNE983084 DXA983074:DXA983084 EGW983074:EGW983084 EQS983074:EQS983084 FAO983074:FAO983084 FKK983074:FKK983084 FUG983074:FUG983084 GEC983074:GEC983084 GNY983074:GNY983084 GXU983074:GXU983084 HHQ983074:HHQ983084 HRM983074:HRM983084 IBI983074:IBI983084 ILE983074:ILE983084 IVA983074:IVA983084 JEW983074:JEW983084 JOS983074:JOS983084 JYO983074:JYO983084 KIK983074:KIK983084 KSG983074:KSG983084 LCC983074:LCC983084 LLY983074:LLY983084 LVU983074:LVU983084 MFQ983074:MFQ983084 MPM983074:MPM983084 MZI983074:MZI983084 NJE983074:NJE983084 NTA983074:NTA983084 OCW983074:OCW983084 OMS983074:OMS983084 OWO983074:OWO983084 PGK983074:PGK983084 PQG983074:PQG983084 QAC983074:QAC983084 QJY983074:QJY983084 QTU983074:QTU983084 RDQ983074:RDQ983084 RNM983074:RNM983084 RXI983074:RXI983084 SHE983074:SHE983084 SRA983074:SRA983084 TAW983074:TAW983084 TKS983074:TKS983084 TUO983074:TUO983084 UEK983074:UEK983084 UOG983074:UOG983084 UYC983074:UYC983084 VHY983074:VHY983084 VRU983074:VRU983084 WBQ983074:WBQ983084 WLM983074:WLM983084 WVI983074:WVI983084 IX34:IX39 ST34:ST39 ACP34:ACP39 AML34:AML39 AWH34:AWH39 BGD34:BGD39 BPZ34:BPZ39 BZV34:BZV39 CJR34:CJR39 CTN34:CTN39 DDJ34:DDJ39 DNF34:DNF39 DXB34:DXB39 EGX34:EGX39 EQT34:EQT39 FAP34:FAP39 FKL34:FKL39 FUH34:FUH39 GED34:GED39 GNZ34:GNZ39 GXV34:GXV39 HHR34:HHR39 HRN34:HRN39 IBJ34:IBJ39 ILF34:ILF39 IVB34:IVB39 JEX34:JEX39 JOT34:JOT39 JYP34:JYP39 KIL34:KIL39 KSH34:KSH39 LCD34:LCD39 LLZ34:LLZ39 LVV34:LVV39 MFR34:MFR39 MPN34:MPN39 MZJ34:MZJ39 NJF34:NJF39 NTB34:NTB39 OCX34:OCX39 OMT34:OMT39 OWP34:OWP39 PGL34:PGL39 PQH34:PQH39 QAD34:QAD39 QJZ34:QJZ39 QTV34:QTV39 RDR34:RDR39 RNN34:RNN39 RXJ34:RXJ39 SHF34:SHF39 SRB34:SRB39 TAX34:TAX39 TKT34:TKT39 TUP34:TUP39 UEL34:UEL39 UOH34:UOH39 UYD34:UYD39 VHZ34:VHZ39 VRV34:VRV39 WBR34:WBR39 WLN34:WLN39 WVJ34:WVJ39 B65570:B65575 IX65570:IX65575 ST65570:ST65575 ACP65570:ACP65575 AML65570:AML65575 AWH65570:AWH65575 BGD65570:BGD65575 BPZ65570:BPZ65575 BZV65570:BZV65575 CJR65570:CJR65575 CTN65570:CTN65575 DDJ65570:DDJ65575 DNF65570:DNF65575 DXB65570:DXB65575 EGX65570:EGX65575 EQT65570:EQT65575 FAP65570:FAP65575 FKL65570:FKL65575 FUH65570:FUH65575 GED65570:GED65575 GNZ65570:GNZ65575 GXV65570:GXV65575 HHR65570:HHR65575 HRN65570:HRN65575 IBJ65570:IBJ65575 ILF65570:ILF65575 IVB65570:IVB65575 JEX65570:JEX65575 JOT65570:JOT65575 JYP65570:JYP65575 KIL65570:KIL65575 KSH65570:KSH65575 LCD65570:LCD65575 LLZ65570:LLZ65575 LVV65570:LVV65575 MFR65570:MFR65575 MPN65570:MPN65575 MZJ65570:MZJ65575 NJF65570:NJF65575 NTB65570:NTB65575 OCX65570:OCX65575 OMT65570:OMT65575 OWP65570:OWP65575 PGL65570:PGL65575 PQH65570:PQH65575 QAD65570:QAD65575 QJZ65570:QJZ65575 QTV65570:QTV65575 RDR65570:RDR65575 RNN65570:RNN65575 RXJ65570:RXJ65575 SHF65570:SHF65575 SRB65570:SRB65575 TAX65570:TAX65575 TKT65570:TKT65575 TUP65570:TUP65575 UEL65570:UEL65575 UOH65570:UOH65575 UYD65570:UYD65575 VHZ65570:VHZ65575 VRV65570:VRV65575 WBR65570:WBR65575 WLN65570:WLN65575 WVJ65570:WVJ65575 B131106:B131111 IX131106:IX131111 ST131106:ST131111 ACP131106:ACP131111 AML131106:AML131111 AWH131106:AWH131111 BGD131106:BGD131111 BPZ131106:BPZ131111 BZV131106:BZV131111 CJR131106:CJR131111 CTN131106:CTN131111 DDJ131106:DDJ131111 DNF131106:DNF131111 DXB131106:DXB131111 EGX131106:EGX131111 EQT131106:EQT131111 FAP131106:FAP131111 FKL131106:FKL131111 FUH131106:FUH131111 GED131106:GED131111 GNZ131106:GNZ131111 GXV131106:GXV131111 HHR131106:HHR131111 HRN131106:HRN131111 IBJ131106:IBJ131111 ILF131106:ILF131111 IVB131106:IVB131111 JEX131106:JEX131111 JOT131106:JOT131111 JYP131106:JYP131111 KIL131106:KIL131111 KSH131106:KSH131111 LCD131106:LCD131111 LLZ131106:LLZ131111 LVV131106:LVV131111 MFR131106:MFR131111 MPN131106:MPN131111 MZJ131106:MZJ131111 NJF131106:NJF131111 NTB131106:NTB131111 OCX131106:OCX131111 OMT131106:OMT131111 OWP131106:OWP131111 PGL131106:PGL131111 PQH131106:PQH131111 QAD131106:QAD131111 QJZ131106:QJZ131111 QTV131106:QTV131111 RDR131106:RDR131111 RNN131106:RNN131111 RXJ131106:RXJ131111 SHF131106:SHF131111 SRB131106:SRB131111 TAX131106:TAX131111 TKT131106:TKT131111 TUP131106:TUP131111 UEL131106:UEL131111 UOH131106:UOH131111 UYD131106:UYD131111 VHZ131106:VHZ131111 VRV131106:VRV131111 WBR131106:WBR131111 WLN131106:WLN131111 WVJ131106:WVJ131111 B196642:B196647 IX196642:IX196647 ST196642:ST196647 ACP196642:ACP196647 AML196642:AML196647 AWH196642:AWH196647 BGD196642:BGD196647 BPZ196642:BPZ196647 BZV196642:BZV196647 CJR196642:CJR196647 CTN196642:CTN196647 DDJ196642:DDJ196647 DNF196642:DNF196647 DXB196642:DXB196647 EGX196642:EGX196647 EQT196642:EQT196647 FAP196642:FAP196647 FKL196642:FKL196647 FUH196642:FUH196647 GED196642:GED196647 GNZ196642:GNZ196647 GXV196642:GXV196647 HHR196642:HHR196647 HRN196642:HRN196647 IBJ196642:IBJ196647 ILF196642:ILF196647 IVB196642:IVB196647 JEX196642:JEX196647 JOT196642:JOT196647 JYP196642:JYP196647 KIL196642:KIL196647 KSH196642:KSH196647 LCD196642:LCD196647 LLZ196642:LLZ196647 LVV196642:LVV196647 MFR196642:MFR196647 MPN196642:MPN196647 MZJ196642:MZJ196647 NJF196642:NJF196647 NTB196642:NTB196647 OCX196642:OCX196647 OMT196642:OMT196647 OWP196642:OWP196647 PGL196642:PGL196647 PQH196642:PQH196647 QAD196642:QAD196647 QJZ196642:QJZ196647 QTV196642:QTV196647 RDR196642:RDR196647 RNN196642:RNN196647 RXJ196642:RXJ196647 SHF196642:SHF196647 SRB196642:SRB196647 TAX196642:TAX196647 TKT196642:TKT196647 TUP196642:TUP196647 UEL196642:UEL196647 UOH196642:UOH196647 UYD196642:UYD196647 VHZ196642:VHZ196647 VRV196642:VRV196647 WBR196642:WBR196647 WLN196642:WLN196647 WVJ196642:WVJ196647 B262178:B262183 IX262178:IX262183 ST262178:ST262183 ACP262178:ACP262183 AML262178:AML262183 AWH262178:AWH262183 BGD262178:BGD262183 BPZ262178:BPZ262183 BZV262178:BZV262183 CJR262178:CJR262183 CTN262178:CTN262183 DDJ262178:DDJ262183 DNF262178:DNF262183 DXB262178:DXB262183 EGX262178:EGX262183 EQT262178:EQT262183 FAP262178:FAP262183 FKL262178:FKL262183 FUH262178:FUH262183 GED262178:GED262183 GNZ262178:GNZ262183 GXV262178:GXV262183 HHR262178:HHR262183 HRN262178:HRN262183 IBJ262178:IBJ262183 ILF262178:ILF262183 IVB262178:IVB262183 JEX262178:JEX262183 JOT262178:JOT262183 JYP262178:JYP262183 KIL262178:KIL262183 KSH262178:KSH262183 LCD262178:LCD262183 LLZ262178:LLZ262183 LVV262178:LVV262183 MFR262178:MFR262183 MPN262178:MPN262183 MZJ262178:MZJ262183 NJF262178:NJF262183 NTB262178:NTB262183 OCX262178:OCX262183 OMT262178:OMT262183 OWP262178:OWP262183 PGL262178:PGL262183 PQH262178:PQH262183 QAD262178:QAD262183 QJZ262178:QJZ262183 QTV262178:QTV262183 RDR262178:RDR262183 RNN262178:RNN262183 RXJ262178:RXJ262183 SHF262178:SHF262183 SRB262178:SRB262183 TAX262178:TAX262183 TKT262178:TKT262183 TUP262178:TUP262183 UEL262178:UEL262183 UOH262178:UOH262183 UYD262178:UYD262183 VHZ262178:VHZ262183 VRV262178:VRV262183 WBR262178:WBR262183 WLN262178:WLN262183 WVJ262178:WVJ262183 B327714:B327719 IX327714:IX327719 ST327714:ST327719 ACP327714:ACP327719 AML327714:AML327719 AWH327714:AWH327719 BGD327714:BGD327719 BPZ327714:BPZ327719 BZV327714:BZV327719 CJR327714:CJR327719 CTN327714:CTN327719 DDJ327714:DDJ327719 DNF327714:DNF327719 DXB327714:DXB327719 EGX327714:EGX327719 EQT327714:EQT327719 FAP327714:FAP327719 FKL327714:FKL327719 FUH327714:FUH327719 GED327714:GED327719 GNZ327714:GNZ327719 GXV327714:GXV327719 HHR327714:HHR327719 HRN327714:HRN327719 IBJ327714:IBJ327719 ILF327714:ILF327719 IVB327714:IVB327719 JEX327714:JEX327719 JOT327714:JOT327719 JYP327714:JYP327719 KIL327714:KIL327719 KSH327714:KSH327719 LCD327714:LCD327719 LLZ327714:LLZ327719 LVV327714:LVV327719 MFR327714:MFR327719 MPN327714:MPN327719 MZJ327714:MZJ327719 NJF327714:NJF327719 NTB327714:NTB327719 OCX327714:OCX327719 OMT327714:OMT327719 OWP327714:OWP327719 PGL327714:PGL327719 PQH327714:PQH327719 QAD327714:QAD327719 QJZ327714:QJZ327719 QTV327714:QTV327719 RDR327714:RDR327719 RNN327714:RNN327719 RXJ327714:RXJ327719 SHF327714:SHF327719 SRB327714:SRB327719 TAX327714:TAX327719 TKT327714:TKT327719 TUP327714:TUP327719 UEL327714:UEL327719 UOH327714:UOH327719 UYD327714:UYD327719 VHZ327714:VHZ327719 VRV327714:VRV327719 WBR327714:WBR327719 WLN327714:WLN327719 WVJ327714:WVJ327719 B393250:B393255 IX393250:IX393255 ST393250:ST393255 ACP393250:ACP393255 AML393250:AML393255 AWH393250:AWH393255 BGD393250:BGD393255 BPZ393250:BPZ393255 BZV393250:BZV393255 CJR393250:CJR393255 CTN393250:CTN393255 DDJ393250:DDJ393255 DNF393250:DNF393255 DXB393250:DXB393255 EGX393250:EGX393255 EQT393250:EQT393255 FAP393250:FAP393255 FKL393250:FKL393255 FUH393250:FUH393255 GED393250:GED393255 GNZ393250:GNZ393255 GXV393250:GXV393255 HHR393250:HHR393255 HRN393250:HRN393255 IBJ393250:IBJ393255 ILF393250:ILF393255 IVB393250:IVB393255 JEX393250:JEX393255 JOT393250:JOT393255 JYP393250:JYP393255 KIL393250:KIL393255 KSH393250:KSH393255 LCD393250:LCD393255 LLZ393250:LLZ393255 LVV393250:LVV393255 MFR393250:MFR393255 MPN393250:MPN393255 MZJ393250:MZJ393255 NJF393250:NJF393255 NTB393250:NTB393255 OCX393250:OCX393255 OMT393250:OMT393255 OWP393250:OWP393255 PGL393250:PGL393255 PQH393250:PQH393255 QAD393250:QAD393255 QJZ393250:QJZ393255 QTV393250:QTV393255 RDR393250:RDR393255 RNN393250:RNN393255 RXJ393250:RXJ393255 SHF393250:SHF393255 SRB393250:SRB393255 TAX393250:TAX393255 TKT393250:TKT393255 TUP393250:TUP393255 UEL393250:UEL393255 UOH393250:UOH393255 UYD393250:UYD393255 VHZ393250:VHZ393255 VRV393250:VRV393255 WBR393250:WBR393255 WLN393250:WLN393255 WVJ393250:WVJ393255 B458786:B458791 IX458786:IX458791 ST458786:ST458791 ACP458786:ACP458791 AML458786:AML458791 AWH458786:AWH458791 BGD458786:BGD458791 BPZ458786:BPZ458791 BZV458786:BZV458791 CJR458786:CJR458791 CTN458786:CTN458791 DDJ458786:DDJ458791 DNF458786:DNF458791 DXB458786:DXB458791 EGX458786:EGX458791 EQT458786:EQT458791 FAP458786:FAP458791 FKL458786:FKL458791 FUH458786:FUH458791 GED458786:GED458791 GNZ458786:GNZ458791 GXV458786:GXV458791 HHR458786:HHR458791 HRN458786:HRN458791 IBJ458786:IBJ458791 ILF458786:ILF458791 IVB458786:IVB458791 JEX458786:JEX458791 JOT458786:JOT458791 JYP458786:JYP458791 KIL458786:KIL458791 KSH458786:KSH458791 LCD458786:LCD458791 LLZ458786:LLZ458791 LVV458786:LVV458791 MFR458786:MFR458791 MPN458786:MPN458791 MZJ458786:MZJ458791 NJF458786:NJF458791 NTB458786:NTB458791 OCX458786:OCX458791 OMT458786:OMT458791 OWP458786:OWP458791 PGL458786:PGL458791 PQH458786:PQH458791 QAD458786:QAD458791 QJZ458786:QJZ458791 QTV458786:QTV458791 RDR458786:RDR458791 RNN458786:RNN458791 RXJ458786:RXJ458791 SHF458786:SHF458791 SRB458786:SRB458791 TAX458786:TAX458791 TKT458786:TKT458791 TUP458786:TUP458791 UEL458786:UEL458791 UOH458786:UOH458791 UYD458786:UYD458791 VHZ458786:VHZ458791 VRV458786:VRV458791 WBR458786:WBR458791 WLN458786:WLN458791 WVJ458786:WVJ458791 B524322:B524327 IX524322:IX524327 ST524322:ST524327 ACP524322:ACP524327 AML524322:AML524327 AWH524322:AWH524327 BGD524322:BGD524327 BPZ524322:BPZ524327 BZV524322:BZV524327 CJR524322:CJR524327 CTN524322:CTN524327 DDJ524322:DDJ524327 DNF524322:DNF524327 DXB524322:DXB524327 EGX524322:EGX524327 EQT524322:EQT524327 FAP524322:FAP524327 FKL524322:FKL524327 FUH524322:FUH524327 GED524322:GED524327 GNZ524322:GNZ524327 GXV524322:GXV524327 HHR524322:HHR524327 HRN524322:HRN524327 IBJ524322:IBJ524327 ILF524322:ILF524327 IVB524322:IVB524327 JEX524322:JEX524327 JOT524322:JOT524327 JYP524322:JYP524327 KIL524322:KIL524327 KSH524322:KSH524327 LCD524322:LCD524327 LLZ524322:LLZ524327 LVV524322:LVV524327 MFR524322:MFR524327 MPN524322:MPN524327 MZJ524322:MZJ524327 NJF524322:NJF524327 NTB524322:NTB524327 OCX524322:OCX524327 OMT524322:OMT524327 OWP524322:OWP524327 PGL524322:PGL524327 PQH524322:PQH524327 QAD524322:QAD524327 QJZ524322:QJZ524327 QTV524322:QTV524327 RDR524322:RDR524327 RNN524322:RNN524327 RXJ524322:RXJ524327 SHF524322:SHF524327 SRB524322:SRB524327 TAX524322:TAX524327 TKT524322:TKT524327 TUP524322:TUP524327 UEL524322:UEL524327 UOH524322:UOH524327 UYD524322:UYD524327 VHZ524322:VHZ524327 VRV524322:VRV524327 WBR524322:WBR524327 WLN524322:WLN524327 WVJ524322:WVJ524327 B589858:B589863 IX589858:IX589863 ST589858:ST589863 ACP589858:ACP589863 AML589858:AML589863 AWH589858:AWH589863 BGD589858:BGD589863 BPZ589858:BPZ589863 BZV589858:BZV589863 CJR589858:CJR589863 CTN589858:CTN589863 DDJ589858:DDJ589863 DNF589858:DNF589863 DXB589858:DXB589863 EGX589858:EGX589863 EQT589858:EQT589863 FAP589858:FAP589863 FKL589858:FKL589863 FUH589858:FUH589863 GED589858:GED589863 GNZ589858:GNZ589863 GXV589858:GXV589863 HHR589858:HHR589863 HRN589858:HRN589863 IBJ589858:IBJ589863 ILF589858:ILF589863 IVB589858:IVB589863 JEX589858:JEX589863 JOT589858:JOT589863 JYP589858:JYP589863 KIL589858:KIL589863 KSH589858:KSH589863 LCD589858:LCD589863 LLZ589858:LLZ589863 LVV589858:LVV589863 MFR589858:MFR589863 MPN589858:MPN589863 MZJ589858:MZJ589863 NJF589858:NJF589863 NTB589858:NTB589863 OCX589858:OCX589863 OMT589858:OMT589863 OWP589858:OWP589863 PGL589858:PGL589863 PQH589858:PQH589863 QAD589858:QAD589863 QJZ589858:QJZ589863 QTV589858:QTV589863 RDR589858:RDR589863 RNN589858:RNN589863 RXJ589858:RXJ589863 SHF589858:SHF589863 SRB589858:SRB589863 TAX589858:TAX589863 TKT589858:TKT589863 TUP589858:TUP589863 UEL589858:UEL589863 UOH589858:UOH589863 UYD589858:UYD589863 VHZ589858:VHZ589863 VRV589858:VRV589863 WBR589858:WBR589863 WLN589858:WLN589863 WVJ589858:WVJ589863 B655394:B655399 IX655394:IX655399 ST655394:ST655399 ACP655394:ACP655399 AML655394:AML655399 AWH655394:AWH655399 BGD655394:BGD655399 BPZ655394:BPZ655399 BZV655394:BZV655399 CJR655394:CJR655399 CTN655394:CTN655399 DDJ655394:DDJ655399 DNF655394:DNF655399 DXB655394:DXB655399 EGX655394:EGX655399 EQT655394:EQT655399 FAP655394:FAP655399 FKL655394:FKL655399 FUH655394:FUH655399 GED655394:GED655399 GNZ655394:GNZ655399 GXV655394:GXV655399 HHR655394:HHR655399 HRN655394:HRN655399 IBJ655394:IBJ655399 ILF655394:ILF655399 IVB655394:IVB655399 JEX655394:JEX655399 JOT655394:JOT655399 JYP655394:JYP655399 KIL655394:KIL655399 KSH655394:KSH655399 LCD655394:LCD655399 LLZ655394:LLZ655399 LVV655394:LVV655399 MFR655394:MFR655399 MPN655394:MPN655399 MZJ655394:MZJ655399 NJF655394:NJF655399 NTB655394:NTB655399 OCX655394:OCX655399 OMT655394:OMT655399 OWP655394:OWP655399 PGL655394:PGL655399 PQH655394:PQH655399 QAD655394:QAD655399 QJZ655394:QJZ655399 QTV655394:QTV655399 RDR655394:RDR655399 RNN655394:RNN655399 RXJ655394:RXJ655399 SHF655394:SHF655399 SRB655394:SRB655399 TAX655394:TAX655399 TKT655394:TKT655399 TUP655394:TUP655399 UEL655394:UEL655399 UOH655394:UOH655399 UYD655394:UYD655399 VHZ655394:VHZ655399 VRV655394:VRV655399 WBR655394:WBR655399 WLN655394:WLN655399 WVJ655394:WVJ655399 B720930:B720935 IX720930:IX720935 ST720930:ST720935 ACP720930:ACP720935 AML720930:AML720935 AWH720930:AWH720935 BGD720930:BGD720935 BPZ720930:BPZ720935 BZV720930:BZV720935 CJR720930:CJR720935 CTN720930:CTN720935 DDJ720930:DDJ720935 DNF720930:DNF720935 DXB720930:DXB720935 EGX720930:EGX720935 EQT720930:EQT720935 FAP720930:FAP720935 FKL720930:FKL720935 FUH720930:FUH720935 GED720930:GED720935 GNZ720930:GNZ720935 GXV720930:GXV720935 HHR720930:HHR720935 HRN720930:HRN720935 IBJ720930:IBJ720935 ILF720930:ILF720935 IVB720930:IVB720935 JEX720930:JEX720935 JOT720930:JOT720935 JYP720930:JYP720935 KIL720930:KIL720935 KSH720930:KSH720935 LCD720930:LCD720935 LLZ720930:LLZ720935 LVV720930:LVV720935 MFR720930:MFR720935 MPN720930:MPN720935 MZJ720930:MZJ720935 NJF720930:NJF720935 NTB720930:NTB720935 OCX720930:OCX720935 OMT720930:OMT720935 OWP720930:OWP720935 PGL720930:PGL720935 PQH720930:PQH720935 QAD720930:QAD720935 QJZ720930:QJZ720935 QTV720930:QTV720935 RDR720930:RDR720935 RNN720930:RNN720935 RXJ720930:RXJ720935 SHF720930:SHF720935 SRB720930:SRB720935 TAX720930:TAX720935 TKT720930:TKT720935 TUP720930:TUP720935 UEL720930:UEL720935 UOH720930:UOH720935 UYD720930:UYD720935 VHZ720930:VHZ720935 VRV720930:VRV720935 WBR720930:WBR720935 WLN720930:WLN720935 WVJ720930:WVJ720935 B786466:B786471 IX786466:IX786471 ST786466:ST786471 ACP786466:ACP786471 AML786466:AML786471 AWH786466:AWH786471 BGD786466:BGD786471 BPZ786466:BPZ786471 BZV786466:BZV786471 CJR786466:CJR786471 CTN786466:CTN786471 DDJ786466:DDJ786471 DNF786466:DNF786471 DXB786466:DXB786471 EGX786466:EGX786471 EQT786466:EQT786471 FAP786466:FAP786471 FKL786466:FKL786471 FUH786466:FUH786471 GED786466:GED786471 GNZ786466:GNZ786471 GXV786466:GXV786471 HHR786466:HHR786471 HRN786466:HRN786471 IBJ786466:IBJ786471 ILF786466:ILF786471 IVB786466:IVB786471 JEX786466:JEX786471 JOT786466:JOT786471 JYP786466:JYP786471 KIL786466:KIL786471 KSH786466:KSH786471 LCD786466:LCD786471 LLZ786466:LLZ786471 LVV786466:LVV786471 MFR786466:MFR786471 MPN786466:MPN786471 MZJ786466:MZJ786471 NJF786466:NJF786471 NTB786466:NTB786471 OCX786466:OCX786471 OMT786466:OMT786471 OWP786466:OWP786471 PGL786466:PGL786471 PQH786466:PQH786471 QAD786466:QAD786471 QJZ786466:QJZ786471 QTV786466:QTV786471 RDR786466:RDR786471 RNN786466:RNN786471 RXJ786466:RXJ786471 SHF786466:SHF786471 SRB786466:SRB786471 TAX786466:TAX786471 TKT786466:TKT786471 TUP786466:TUP786471 UEL786466:UEL786471 UOH786466:UOH786471 UYD786466:UYD786471 VHZ786466:VHZ786471 VRV786466:VRV786471 WBR786466:WBR786471 WLN786466:WLN786471 WVJ786466:WVJ786471 B852002:B852007 IX852002:IX852007 ST852002:ST852007 ACP852002:ACP852007 AML852002:AML852007 AWH852002:AWH852007 BGD852002:BGD852007 BPZ852002:BPZ852007 BZV852002:BZV852007 CJR852002:CJR852007 CTN852002:CTN852007 DDJ852002:DDJ852007 DNF852002:DNF852007 DXB852002:DXB852007 EGX852002:EGX852007 EQT852002:EQT852007 FAP852002:FAP852007 FKL852002:FKL852007 FUH852002:FUH852007 GED852002:GED852007 GNZ852002:GNZ852007 GXV852002:GXV852007 HHR852002:HHR852007 HRN852002:HRN852007 IBJ852002:IBJ852007 ILF852002:ILF852007 IVB852002:IVB852007 JEX852002:JEX852007 JOT852002:JOT852007 JYP852002:JYP852007 KIL852002:KIL852007 KSH852002:KSH852007 LCD852002:LCD852007 LLZ852002:LLZ852007 LVV852002:LVV852007 MFR852002:MFR852007 MPN852002:MPN852007 MZJ852002:MZJ852007 NJF852002:NJF852007 NTB852002:NTB852007 OCX852002:OCX852007 OMT852002:OMT852007 OWP852002:OWP852007 PGL852002:PGL852007 PQH852002:PQH852007 QAD852002:QAD852007 QJZ852002:QJZ852007 QTV852002:QTV852007 RDR852002:RDR852007 RNN852002:RNN852007 RXJ852002:RXJ852007 SHF852002:SHF852007 SRB852002:SRB852007 TAX852002:TAX852007 TKT852002:TKT852007 TUP852002:TUP852007 UEL852002:UEL852007 UOH852002:UOH852007 UYD852002:UYD852007 VHZ852002:VHZ852007 VRV852002:VRV852007 WBR852002:WBR852007 WLN852002:WLN852007 WVJ852002:WVJ852007 B917538:B917543 IX917538:IX917543 ST917538:ST917543 ACP917538:ACP917543 AML917538:AML917543 AWH917538:AWH917543 BGD917538:BGD917543 BPZ917538:BPZ917543 BZV917538:BZV917543 CJR917538:CJR917543 CTN917538:CTN917543 DDJ917538:DDJ917543 DNF917538:DNF917543 DXB917538:DXB917543 EGX917538:EGX917543 EQT917538:EQT917543 FAP917538:FAP917543 FKL917538:FKL917543 FUH917538:FUH917543 GED917538:GED917543 GNZ917538:GNZ917543 GXV917538:GXV917543 HHR917538:HHR917543 HRN917538:HRN917543 IBJ917538:IBJ917543 ILF917538:ILF917543 IVB917538:IVB917543 JEX917538:JEX917543 JOT917538:JOT917543 JYP917538:JYP917543 KIL917538:KIL917543 KSH917538:KSH917543 LCD917538:LCD917543 LLZ917538:LLZ917543 LVV917538:LVV917543 MFR917538:MFR917543 MPN917538:MPN917543 MZJ917538:MZJ917543 NJF917538:NJF917543 NTB917538:NTB917543 OCX917538:OCX917543 OMT917538:OMT917543 OWP917538:OWP917543 PGL917538:PGL917543 PQH917538:PQH917543 QAD917538:QAD917543 QJZ917538:QJZ917543 QTV917538:QTV917543 RDR917538:RDR917543 RNN917538:RNN917543 RXJ917538:RXJ917543 SHF917538:SHF917543 SRB917538:SRB917543 TAX917538:TAX917543 TKT917538:TKT917543 TUP917538:TUP917543 UEL917538:UEL917543 UOH917538:UOH917543 UYD917538:UYD917543 VHZ917538:VHZ917543 VRV917538:VRV917543 WBR917538:WBR917543 WLN917538:WLN917543 WVJ917538:WVJ917543 B983074:B983079 IX983074:IX983079 ST983074:ST983079 ACP983074:ACP983079 AML983074:AML983079 AWH983074:AWH983079 BGD983074:BGD983079 BPZ983074:BPZ983079 BZV983074:BZV983079 CJR983074:CJR983079 CTN983074:CTN983079 DDJ983074:DDJ983079 DNF983074:DNF983079 DXB983074:DXB983079 EGX983074:EGX983079 EQT983074:EQT983079 FAP983074:FAP983079 FKL983074:FKL983079 FUH983074:FUH983079 GED983074:GED983079 GNZ983074:GNZ983079 GXV983074:GXV983079 HHR983074:HHR983079 HRN983074:HRN983079 IBJ983074:IBJ983079 ILF983074:ILF983079 IVB983074:IVB983079 JEX983074:JEX983079 JOT983074:JOT983079 JYP983074:JYP983079 KIL983074:KIL983079 KSH983074:KSH983079 LCD983074:LCD983079 LLZ983074:LLZ983079 LVV983074:LVV983079 MFR983074:MFR983079 MPN983074:MPN983079 MZJ983074:MZJ983079 NJF983074:NJF983079 NTB983074:NTB983079 OCX983074:OCX983079 OMT983074:OMT983079 OWP983074:OWP983079 PGL983074:PGL983079 PQH983074:PQH983079 QAD983074:QAD983079 QJZ983074:QJZ983079 QTV983074:QTV983079 RDR983074:RDR983079 RNN983074:RNN983079 RXJ983074:RXJ983079 SHF983074:SHF983079 SRB983074:SRB983079 TAX983074:TAX983079 TKT983074:TKT983079 TUP983074:TUP983079 UEL983074:UEL983079 UOH983074:UOH983079 UYD983074:UYD983079 VHZ983074:VHZ983079 VRV983074:VRV983079 WBR983074:WBR983079 WLN983074:WLN983079 WVJ983074:WVJ983079 JC45:KX55 SY45:UT55 ACU45:AEP55 AMQ45:AOL55 AWM45:AYH55 BGI45:BID55 BQE45:BRZ55 CAA45:CBV55 CJW45:CLR55 CTS45:CVN55 DDO45:DFJ55 DNK45:DPF55 DXG45:DZB55 EHC45:EIX55 EQY45:EST55 FAU45:FCP55 FKQ45:FML55 FUM45:FWH55 GEI45:GGD55 GOE45:GPZ55 GYA45:GZV55 HHW45:HJR55 HRS45:HTN55 IBO45:IDJ55 ILK45:INF55 IVG45:IXB55 JFC45:JGX55 JOY45:JQT55 JYU45:KAP55 KIQ45:KKL55 KSM45:KUH55 LCI45:LED55 LME45:LNZ55 LWA45:LXV55 MFW45:MHR55 MPS45:MRN55 MZO45:NBJ55 NJK45:NLF55 NTG45:NVB55 ODC45:OEX55 OMY45:OOT55 OWU45:OYP55 PGQ45:PIL55 PQM45:PSH55 QAI45:QCD55 QKE45:QLZ55 QUA45:QVV55 RDW45:RFR55 RNS45:RPN55 RXO45:RZJ55 SHK45:SJF55 SRG45:STB55 TBC45:TCX55 TKY45:TMT55 TUU45:TWP55 UEQ45:UGL55 UOM45:UQH55 UYI45:VAD55 VIE45:VJZ55 VSA45:VTV55 WBW45:WDR55 WLS45:WNN55 WVO45:WXJ55 G65581:BB65591 JC65581:KX65591 SY65581:UT65591 ACU65581:AEP65591 AMQ65581:AOL65591 AWM65581:AYH65591 BGI65581:BID65591 BQE65581:BRZ65591 CAA65581:CBV65591 CJW65581:CLR65591 CTS65581:CVN65591 DDO65581:DFJ65591 DNK65581:DPF65591 DXG65581:DZB65591 EHC65581:EIX65591 EQY65581:EST65591 FAU65581:FCP65591 FKQ65581:FML65591 FUM65581:FWH65591 GEI65581:GGD65591 GOE65581:GPZ65591 GYA65581:GZV65591 HHW65581:HJR65591 HRS65581:HTN65591 IBO65581:IDJ65591 ILK65581:INF65591 IVG65581:IXB65591 JFC65581:JGX65591 JOY65581:JQT65591 JYU65581:KAP65591 KIQ65581:KKL65591 KSM65581:KUH65591 LCI65581:LED65591 LME65581:LNZ65591 LWA65581:LXV65591 MFW65581:MHR65591 MPS65581:MRN65591 MZO65581:NBJ65591 NJK65581:NLF65591 NTG65581:NVB65591 ODC65581:OEX65591 OMY65581:OOT65591 OWU65581:OYP65591 PGQ65581:PIL65591 PQM65581:PSH65591 QAI65581:QCD65591 QKE65581:QLZ65591 QUA65581:QVV65591 RDW65581:RFR65591 RNS65581:RPN65591 RXO65581:RZJ65591 SHK65581:SJF65591 SRG65581:STB65591 TBC65581:TCX65591 TKY65581:TMT65591 TUU65581:TWP65591 UEQ65581:UGL65591 UOM65581:UQH65591 UYI65581:VAD65591 VIE65581:VJZ65591 VSA65581:VTV65591 WBW65581:WDR65591 WLS65581:WNN65591 WVO65581:WXJ65591 G131117:BB131127 JC131117:KX131127 SY131117:UT131127 ACU131117:AEP131127 AMQ131117:AOL131127 AWM131117:AYH131127 BGI131117:BID131127 BQE131117:BRZ131127 CAA131117:CBV131127 CJW131117:CLR131127 CTS131117:CVN131127 DDO131117:DFJ131127 DNK131117:DPF131127 DXG131117:DZB131127 EHC131117:EIX131127 EQY131117:EST131127 FAU131117:FCP131127 FKQ131117:FML131127 FUM131117:FWH131127 GEI131117:GGD131127 GOE131117:GPZ131127 GYA131117:GZV131127 HHW131117:HJR131127 HRS131117:HTN131127 IBO131117:IDJ131127 ILK131117:INF131127 IVG131117:IXB131127 JFC131117:JGX131127 JOY131117:JQT131127 JYU131117:KAP131127 KIQ131117:KKL131127 KSM131117:KUH131127 LCI131117:LED131127 LME131117:LNZ131127 LWA131117:LXV131127 MFW131117:MHR131127 MPS131117:MRN131127 MZO131117:NBJ131127 NJK131117:NLF131127 NTG131117:NVB131127 ODC131117:OEX131127 OMY131117:OOT131127 OWU131117:OYP131127 PGQ131117:PIL131127 PQM131117:PSH131127 QAI131117:QCD131127 QKE131117:QLZ131127 QUA131117:QVV131127 RDW131117:RFR131127 RNS131117:RPN131127 RXO131117:RZJ131127 SHK131117:SJF131127 SRG131117:STB131127 TBC131117:TCX131127 TKY131117:TMT131127 TUU131117:TWP131127 UEQ131117:UGL131127 UOM131117:UQH131127 UYI131117:VAD131127 VIE131117:VJZ131127 VSA131117:VTV131127 WBW131117:WDR131127 WLS131117:WNN131127 WVO131117:WXJ131127 G196653:BB196663 JC196653:KX196663 SY196653:UT196663 ACU196653:AEP196663 AMQ196653:AOL196663 AWM196653:AYH196663 BGI196653:BID196663 BQE196653:BRZ196663 CAA196653:CBV196663 CJW196653:CLR196663 CTS196653:CVN196663 DDO196653:DFJ196663 DNK196653:DPF196663 DXG196653:DZB196663 EHC196653:EIX196663 EQY196653:EST196663 FAU196653:FCP196663 FKQ196653:FML196663 FUM196653:FWH196663 GEI196653:GGD196663 GOE196653:GPZ196663 GYA196653:GZV196663 HHW196653:HJR196663 HRS196653:HTN196663 IBO196653:IDJ196663 ILK196653:INF196663 IVG196653:IXB196663 JFC196653:JGX196663 JOY196653:JQT196663 JYU196653:KAP196663 KIQ196653:KKL196663 KSM196653:KUH196663 LCI196653:LED196663 LME196653:LNZ196663 LWA196653:LXV196663 MFW196653:MHR196663 MPS196653:MRN196663 MZO196653:NBJ196663 NJK196653:NLF196663 NTG196653:NVB196663 ODC196653:OEX196663 OMY196653:OOT196663 OWU196653:OYP196663 PGQ196653:PIL196663 PQM196653:PSH196663 QAI196653:QCD196663 QKE196653:QLZ196663 QUA196653:QVV196663 RDW196653:RFR196663 RNS196653:RPN196663 RXO196653:RZJ196663 SHK196653:SJF196663 SRG196653:STB196663 TBC196653:TCX196663 TKY196653:TMT196663 TUU196653:TWP196663 UEQ196653:UGL196663 UOM196653:UQH196663 UYI196653:VAD196663 VIE196653:VJZ196663 VSA196653:VTV196663 WBW196653:WDR196663 WLS196653:WNN196663 WVO196653:WXJ196663 G262189:BB262199 JC262189:KX262199 SY262189:UT262199 ACU262189:AEP262199 AMQ262189:AOL262199 AWM262189:AYH262199 BGI262189:BID262199 BQE262189:BRZ262199 CAA262189:CBV262199 CJW262189:CLR262199 CTS262189:CVN262199 DDO262189:DFJ262199 DNK262189:DPF262199 DXG262189:DZB262199 EHC262189:EIX262199 EQY262189:EST262199 FAU262189:FCP262199 FKQ262189:FML262199 FUM262189:FWH262199 GEI262189:GGD262199 GOE262189:GPZ262199 GYA262189:GZV262199 HHW262189:HJR262199 HRS262189:HTN262199 IBO262189:IDJ262199 ILK262189:INF262199 IVG262189:IXB262199 JFC262189:JGX262199 JOY262189:JQT262199 JYU262189:KAP262199 KIQ262189:KKL262199 KSM262189:KUH262199 LCI262189:LED262199 LME262189:LNZ262199 LWA262189:LXV262199 MFW262189:MHR262199 MPS262189:MRN262199 MZO262189:NBJ262199 NJK262189:NLF262199 NTG262189:NVB262199 ODC262189:OEX262199 OMY262189:OOT262199 OWU262189:OYP262199 PGQ262189:PIL262199 PQM262189:PSH262199 QAI262189:QCD262199 QKE262189:QLZ262199 QUA262189:QVV262199 RDW262189:RFR262199 RNS262189:RPN262199 RXO262189:RZJ262199 SHK262189:SJF262199 SRG262189:STB262199 TBC262189:TCX262199 TKY262189:TMT262199 TUU262189:TWP262199 UEQ262189:UGL262199 UOM262189:UQH262199 UYI262189:VAD262199 VIE262189:VJZ262199 VSA262189:VTV262199 WBW262189:WDR262199 WLS262189:WNN262199 WVO262189:WXJ262199 G327725:BB327735 JC327725:KX327735 SY327725:UT327735 ACU327725:AEP327735 AMQ327725:AOL327735 AWM327725:AYH327735 BGI327725:BID327735 BQE327725:BRZ327735 CAA327725:CBV327735 CJW327725:CLR327735 CTS327725:CVN327735 DDO327725:DFJ327735 DNK327725:DPF327735 DXG327725:DZB327735 EHC327725:EIX327735 EQY327725:EST327735 FAU327725:FCP327735 FKQ327725:FML327735 FUM327725:FWH327735 GEI327725:GGD327735 GOE327725:GPZ327735 GYA327725:GZV327735 HHW327725:HJR327735 HRS327725:HTN327735 IBO327725:IDJ327735 ILK327725:INF327735 IVG327725:IXB327735 JFC327725:JGX327735 JOY327725:JQT327735 JYU327725:KAP327735 KIQ327725:KKL327735 KSM327725:KUH327735 LCI327725:LED327735 LME327725:LNZ327735 LWA327725:LXV327735 MFW327725:MHR327735 MPS327725:MRN327735 MZO327725:NBJ327735 NJK327725:NLF327735 NTG327725:NVB327735 ODC327725:OEX327735 OMY327725:OOT327735 OWU327725:OYP327735 PGQ327725:PIL327735 PQM327725:PSH327735 QAI327725:QCD327735 QKE327725:QLZ327735 QUA327725:QVV327735 RDW327725:RFR327735 RNS327725:RPN327735 RXO327725:RZJ327735 SHK327725:SJF327735 SRG327725:STB327735 TBC327725:TCX327735 TKY327725:TMT327735 TUU327725:TWP327735 UEQ327725:UGL327735 UOM327725:UQH327735 UYI327725:VAD327735 VIE327725:VJZ327735 VSA327725:VTV327735 WBW327725:WDR327735 WLS327725:WNN327735 WVO327725:WXJ327735 G393261:BB393271 JC393261:KX393271 SY393261:UT393271 ACU393261:AEP393271 AMQ393261:AOL393271 AWM393261:AYH393271 BGI393261:BID393271 BQE393261:BRZ393271 CAA393261:CBV393271 CJW393261:CLR393271 CTS393261:CVN393271 DDO393261:DFJ393271 DNK393261:DPF393271 DXG393261:DZB393271 EHC393261:EIX393271 EQY393261:EST393271 FAU393261:FCP393271 FKQ393261:FML393271 FUM393261:FWH393271 GEI393261:GGD393271 GOE393261:GPZ393271 GYA393261:GZV393271 HHW393261:HJR393271 HRS393261:HTN393271 IBO393261:IDJ393271 ILK393261:INF393271 IVG393261:IXB393271 JFC393261:JGX393271 JOY393261:JQT393271 JYU393261:KAP393271 KIQ393261:KKL393271 KSM393261:KUH393271 LCI393261:LED393271 LME393261:LNZ393271 LWA393261:LXV393271 MFW393261:MHR393271 MPS393261:MRN393271 MZO393261:NBJ393271 NJK393261:NLF393271 NTG393261:NVB393271 ODC393261:OEX393271 OMY393261:OOT393271 OWU393261:OYP393271 PGQ393261:PIL393271 PQM393261:PSH393271 QAI393261:QCD393271 QKE393261:QLZ393271 QUA393261:QVV393271 RDW393261:RFR393271 RNS393261:RPN393271 RXO393261:RZJ393271 SHK393261:SJF393271 SRG393261:STB393271 TBC393261:TCX393271 TKY393261:TMT393271 TUU393261:TWP393271 UEQ393261:UGL393271 UOM393261:UQH393271 UYI393261:VAD393271 VIE393261:VJZ393271 VSA393261:VTV393271 WBW393261:WDR393271 WLS393261:WNN393271 WVO393261:WXJ393271 G458797:BB458807 JC458797:KX458807 SY458797:UT458807 ACU458797:AEP458807 AMQ458797:AOL458807 AWM458797:AYH458807 BGI458797:BID458807 BQE458797:BRZ458807 CAA458797:CBV458807 CJW458797:CLR458807 CTS458797:CVN458807 DDO458797:DFJ458807 DNK458797:DPF458807 DXG458797:DZB458807 EHC458797:EIX458807 EQY458797:EST458807 FAU458797:FCP458807 FKQ458797:FML458807 FUM458797:FWH458807 GEI458797:GGD458807 GOE458797:GPZ458807 GYA458797:GZV458807 HHW458797:HJR458807 HRS458797:HTN458807 IBO458797:IDJ458807 ILK458797:INF458807 IVG458797:IXB458807 JFC458797:JGX458807 JOY458797:JQT458807 JYU458797:KAP458807 KIQ458797:KKL458807 KSM458797:KUH458807 LCI458797:LED458807 LME458797:LNZ458807 LWA458797:LXV458807 MFW458797:MHR458807 MPS458797:MRN458807 MZO458797:NBJ458807 NJK458797:NLF458807 NTG458797:NVB458807 ODC458797:OEX458807 OMY458797:OOT458807 OWU458797:OYP458807 PGQ458797:PIL458807 PQM458797:PSH458807 QAI458797:QCD458807 QKE458797:QLZ458807 QUA458797:QVV458807 RDW458797:RFR458807 RNS458797:RPN458807 RXO458797:RZJ458807 SHK458797:SJF458807 SRG458797:STB458807 TBC458797:TCX458807 TKY458797:TMT458807 TUU458797:TWP458807 UEQ458797:UGL458807 UOM458797:UQH458807 UYI458797:VAD458807 VIE458797:VJZ458807 VSA458797:VTV458807 WBW458797:WDR458807 WLS458797:WNN458807 WVO458797:WXJ458807 G524333:BB524343 JC524333:KX524343 SY524333:UT524343 ACU524333:AEP524343 AMQ524333:AOL524343 AWM524333:AYH524343 BGI524333:BID524343 BQE524333:BRZ524343 CAA524333:CBV524343 CJW524333:CLR524343 CTS524333:CVN524343 DDO524333:DFJ524343 DNK524333:DPF524343 DXG524333:DZB524343 EHC524333:EIX524343 EQY524333:EST524343 FAU524333:FCP524343 FKQ524333:FML524343 FUM524333:FWH524343 GEI524333:GGD524343 GOE524333:GPZ524343 GYA524333:GZV524343 HHW524333:HJR524343 HRS524333:HTN524343 IBO524333:IDJ524343 ILK524333:INF524343 IVG524333:IXB524343 JFC524333:JGX524343 JOY524333:JQT524343 JYU524333:KAP524343 KIQ524333:KKL524343 KSM524333:KUH524343 LCI524333:LED524343 LME524333:LNZ524343 LWA524333:LXV524343 MFW524333:MHR524343 MPS524333:MRN524343 MZO524333:NBJ524343 NJK524333:NLF524343 NTG524333:NVB524343 ODC524333:OEX524343 OMY524333:OOT524343 OWU524333:OYP524343 PGQ524333:PIL524343 PQM524333:PSH524343 QAI524333:QCD524343 QKE524333:QLZ524343 QUA524333:QVV524343 RDW524333:RFR524343 RNS524333:RPN524343 RXO524333:RZJ524343 SHK524333:SJF524343 SRG524333:STB524343 TBC524333:TCX524343 TKY524333:TMT524343 TUU524333:TWP524343 UEQ524333:UGL524343 UOM524333:UQH524343 UYI524333:VAD524343 VIE524333:VJZ524343 VSA524333:VTV524343 WBW524333:WDR524343 WLS524333:WNN524343 WVO524333:WXJ524343 G589869:BB589879 JC589869:KX589879 SY589869:UT589879 ACU589869:AEP589879 AMQ589869:AOL589879 AWM589869:AYH589879 BGI589869:BID589879 BQE589869:BRZ589879 CAA589869:CBV589879 CJW589869:CLR589879 CTS589869:CVN589879 DDO589869:DFJ589879 DNK589869:DPF589879 DXG589869:DZB589879 EHC589869:EIX589879 EQY589869:EST589879 FAU589869:FCP589879 FKQ589869:FML589879 FUM589869:FWH589879 GEI589869:GGD589879 GOE589869:GPZ589879 GYA589869:GZV589879 HHW589869:HJR589879 HRS589869:HTN589879 IBO589869:IDJ589879 ILK589869:INF589879 IVG589869:IXB589879 JFC589869:JGX589879 JOY589869:JQT589879 JYU589869:KAP589879 KIQ589869:KKL589879 KSM589869:KUH589879 LCI589869:LED589879 LME589869:LNZ589879 LWA589869:LXV589879 MFW589869:MHR589879 MPS589869:MRN589879 MZO589869:NBJ589879 NJK589869:NLF589879 NTG589869:NVB589879 ODC589869:OEX589879 OMY589869:OOT589879 OWU589869:OYP589879 PGQ589869:PIL589879 PQM589869:PSH589879 QAI589869:QCD589879 QKE589869:QLZ589879 QUA589869:QVV589879 RDW589869:RFR589879 RNS589869:RPN589879 RXO589869:RZJ589879 SHK589869:SJF589879 SRG589869:STB589879 TBC589869:TCX589879 TKY589869:TMT589879 TUU589869:TWP589879 UEQ589869:UGL589879 UOM589869:UQH589879 UYI589869:VAD589879 VIE589869:VJZ589879 VSA589869:VTV589879 WBW589869:WDR589879 WLS589869:WNN589879 WVO589869:WXJ589879 G655405:BB655415 JC655405:KX655415 SY655405:UT655415 ACU655405:AEP655415 AMQ655405:AOL655415 AWM655405:AYH655415 BGI655405:BID655415 BQE655405:BRZ655415 CAA655405:CBV655415 CJW655405:CLR655415 CTS655405:CVN655415 DDO655405:DFJ655415 DNK655405:DPF655415 DXG655405:DZB655415 EHC655405:EIX655415 EQY655405:EST655415 FAU655405:FCP655415 FKQ655405:FML655415 FUM655405:FWH655415 GEI655405:GGD655415 GOE655405:GPZ655415 GYA655405:GZV655415 HHW655405:HJR655415 HRS655405:HTN655415 IBO655405:IDJ655415 ILK655405:INF655415 IVG655405:IXB655415 JFC655405:JGX655415 JOY655405:JQT655415 JYU655405:KAP655415 KIQ655405:KKL655415 KSM655405:KUH655415 LCI655405:LED655415 LME655405:LNZ655415 LWA655405:LXV655415 MFW655405:MHR655415 MPS655405:MRN655415 MZO655405:NBJ655415 NJK655405:NLF655415 NTG655405:NVB655415 ODC655405:OEX655415 OMY655405:OOT655415 OWU655405:OYP655415 PGQ655405:PIL655415 PQM655405:PSH655415 QAI655405:QCD655415 QKE655405:QLZ655415 QUA655405:QVV655415 RDW655405:RFR655415 RNS655405:RPN655415 RXO655405:RZJ655415 SHK655405:SJF655415 SRG655405:STB655415 TBC655405:TCX655415 TKY655405:TMT655415 TUU655405:TWP655415 UEQ655405:UGL655415 UOM655405:UQH655415 UYI655405:VAD655415 VIE655405:VJZ655415 VSA655405:VTV655415 WBW655405:WDR655415 WLS655405:WNN655415 WVO655405:WXJ655415 G720941:BB720951 JC720941:KX720951 SY720941:UT720951 ACU720941:AEP720951 AMQ720941:AOL720951 AWM720941:AYH720951 BGI720941:BID720951 BQE720941:BRZ720951 CAA720941:CBV720951 CJW720941:CLR720951 CTS720941:CVN720951 DDO720941:DFJ720951 DNK720941:DPF720951 DXG720941:DZB720951 EHC720941:EIX720951 EQY720941:EST720951 FAU720941:FCP720951 FKQ720941:FML720951 FUM720941:FWH720951 GEI720941:GGD720951 GOE720941:GPZ720951 GYA720941:GZV720951 HHW720941:HJR720951 HRS720941:HTN720951 IBO720941:IDJ720951 ILK720941:INF720951 IVG720941:IXB720951 JFC720941:JGX720951 JOY720941:JQT720951 JYU720941:KAP720951 KIQ720941:KKL720951 KSM720941:KUH720951 LCI720941:LED720951 LME720941:LNZ720951 LWA720941:LXV720951 MFW720941:MHR720951 MPS720941:MRN720951 MZO720941:NBJ720951 NJK720941:NLF720951 NTG720941:NVB720951 ODC720941:OEX720951 OMY720941:OOT720951 OWU720941:OYP720951 PGQ720941:PIL720951 PQM720941:PSH720951 QAI720941:QCD720951 QKE720941:QLZ720951 QUA720941:QVV720951 RDW720941:RFR720951 RNS720941:RPN720951 RXO720941:RZJ720951 SHK720941:SJF720951 SRG720941:STB720951 TBC720941:TCX720951 TKY720941:TMT720951 TUU720941:TWP720951 UEQ720941:UGL720951 UOM720941:UQH720951 UYI720941:VAD720951 VIE720941:VJZ720951 VSA720941:VTV720951 WBW720941:WDR720951 WLS720941:WNN720951 WVO720941:WXJ720951 G786477:BB786487 JC786477:KX786487 SY786477:UT786487 ACU786477:AEP786487 AMQ786477:AOL786487 AWM786477:AYH786487 BGI786477:BID786487 BQE786477:BRZ786487 CAA786477:CBV786487 CJW786477:CLR786487 CTS786477:CVN786487 DDO786477:DFJ786487 DNK786477:DPF786487 DXG786477:DZB786487 EHC786477:EIX786487 EQY786477:EST786487 FAU786477:FCP786487 FKQ786477:FML786487 FUM786477:FWH786487 GEI786477:GGD786487 GOE786477:GPZ786487 GYA786477:GZV786487 HHW786477:HJR786487 HRS786477:HTN786487 IBO786477:IDJ786487 ILK786477:INF786487 IVG786477:IXB786487 JFC786477:JGX786487 JOY786477:JQT786487 JYU786477:KAP786487 KIQ786477:KKL786487 KSM786477:KUH786487 LCI786477:LED786487 LME786477:LNZ786487 LWA786477:LXV786487 MFW786477:MHR786487 MPS786477:MRN786487 MZO786477:NBJ786487 NJK786477:NLF786487 NTG786477:NVB786487 ODC786477:OEX786487 OMY786477:OOT786487 OWU786477:OYP786487 PGQ786477:PIL786487 PQM786477:PSH786487 QAI786477:QCD786487 QKE786477:QLZ786487 QUA786477:QVV786487 RDW786477:RFR786487 RNS786477:RPN786487 RXO786477:RZJ786487 SHK786477:SJF786487 SRG786477:STB786487 TBC786477:TCX786487 TKY786477:TMT786487 TUU786477:TWP786487 UEQ786477:UGL786487 UOM786477:UQH786487 UYI786477:VAD786487 VIE786477:VJZ786487 VSA786477:VTV786487 WBW786477:WDR786487 WLS786477:WNN786487 WVO786477:WXJ786487 G852013:BB852023 JC852013:KX852023 SY852013:UT852023 ACU852013:AEP852023 AMQ852013:AOL852023 AWM852013:AYH852023 BGI852013:BID852023 BQE852013:BRZ852023 CAA852013:CBV852023 CJW852013:CLR852023 CTS852013:CVN852023 DDO852013:DFJ852023 DNK852013:DPF852023 DXG852013:DZB852023 EHC852013:EIX852023 EQY852013:EST852023 FAU852013:FCP852023 FKQ852013:FML852023 FUM852013:FWH852023 GEI852013:GGD852023 GOE852013:GPZ852023 GYA852013:GZV852023 HHW852013:HJR852023 HRS852013:HTN852023 IBO852013:IDJ852023 ILK852013:INF852023 IVG852013:IXB852023 JFC852013:JGX852023 JOY852013:JQT852023 JYU852013:KAP852023 KIQ852013:KKL852023 KSM852013:KUH852023 LCI852013:LED852023 LME852013:LNZ852023 LWA852013:LXV852023 MFW852013:MHR852023 MPS852013:MRN852023 MZO852013:NBJ852023 NJK852013:NLF852023 NTG852013:NVB852023 ODC852013:OEX852023 OMY852013:OOT852023 OWU852013:OYP852023 PGQ852013:PIL852023 PQM852013:PSH852023 QAI852013:QCD852023 QKE852013:QLZ852023 QUA852013:QVV852023 RDW852013:RFR852023 RNS852013:RPN852023 RXO852013:RZJ852023 SHK852013:SJF852023 SRG852013:STB852023 TBC852013:TCX852023 TKY852013:TMT852023 TUU852013:TWP852023 UEQ852013:UGL852023 UOM852013:UQH852023 UYI852013:VAD852023 VIE852013:VJZ852023 VSA852013:VTV852023 WBW852013:WDR852023 WLS852013:WNN852023 WVO852013:WXJ852023 G917549:BB917559 JC917549:KX917559 SY917549:UT917559 ACU917549:AEP917559 AMQ917549:AOL917559 AWM917549:AYH917559 BGI917549:BID917559 BQE917549:BRZ917559 CAA917549:CBV917559 CJW917549:CLR917559 CTS917549:CVN917559 DDO917549:DFJ917559 DNK917549:DPF917559 DXG917549:DZB917559 EHC917549:EIX917559 EQY917549:EST917559 FAU917549:FCP917559 FKQ917549:FML917559 FUM917549:FWH917559 GEI917549:GGD917559 GOE917549:GPZ917559 GYA917549:GZV917559 HHW917549:HJR917559 HRS917549:HTN917559 IBO917549:IDJ917559 ILK917549:INF917559 IVG917549:IXB917559 JFC917549:JGX917559 JOY917549:JQT917559 JYU917549:KAP917559 KIQ917549:KKL917559 KSM917549:KUH917559 LCI917549:LED917559 LME917549:LNZ917559 LWA917549:LXV917559 MFW917549:MHR917559 MPS917549:MRN917559 MZO917549:NBJ917559 NJK917549:NLF917559 NTG917549:NVB917559 ODC917549:OEX917559 OMY917549:OOT917559 OWU917549:OYP917559 PGQ917549:PIL917559 PQM917549:PSH917559 QAI917549:QCD917559 QKE917549:QLZ917559 QUA917549:QVV917559 RDW917549:RFR917559 RNS917549:RPN917559 RXO917549:RZJ917559 SHK917549:SJF917559 SRG917549:STB917559 TBC917549:TCX917559 TKY917549:TMT917559 TUU917549:TWP917559 UEQ917549:UGL917559 UOM917549:UQH917559 UYI917549:VAD917559 VIE917549:VJZ917559 VSA917549:VTV917559 WBW917549:WDR917559 WLS917549:WNN917559 WVO917549:WXJ917559 G983085:BB983095 JC983085:KX983095 SY983085:UT983095 ACU983085:AEP983095 AMQ983085:AOL983095 AWM983085:AYH983095 BGI983085:BID983095 BQE983085:BRZ983095 CAA983085:CBV983095 CJW983085:CLR983095 CTS983085:CVN983095 DDO983085:DFJ983095 DNK983085:DPF983095 DXG983085:DZB983095 EHC983085:EIX983095 EQY983085:EST983095 FAU983085:FCP983095 FKQ983085:FML983095 FUM983085:FWH983095 GEI983085:GGD983095 GOE983085:GPZ983095 GYA983085:GZV983095 HHW983085:HJR983095 HRS983085:HTN983095 IBO983085:IDJ983095 ILK983085:INF983095 IVG983085:IXB983095 JFC983085:JGX983095 JOY983085:JQT983095 JYU983085:KAP983095 KIQ983085:KKL983095 KSM983085:KUH983095 LCI983085:LED983095 LME983085:LNZ983095 LWA983085:LXV983095 MFW983085:MHR983095 MPS983085:MRN983095 MZO983085:NBJ983095 NJK983085:NLF983095 NTG983085:NVB983095 ODC983085:OEX983095 OMY983085:OOT983095 OWU983085:OYP983095 PGQ983085:PIL983095 PQM983085:PSH983095 QAI983085:QCD983095 QKE983085:QLZ983095 QUA983085:QVV983095 RDW983085:RFR983095 RNS983085:RPN983095 RXO983085:RZJ983095 SHK983085:SJF983095 SRG983085:STB983095 TBC983085:TCX983095 TKY983085:TMT983095 TUU983085:TWP983095 UEQ983085:UGL983095 UOM983085:UQH983095 UYI983085:VAD983095 VIE983085:VJZ983095 VSA983085:VTV983095 WBW983085:WDR983095 WLS983085:WNN983095 WVO983085:WXJ983095 BI1:IV1048576 LE1:SR1048576 VA1:ACN1048576 AEW1:AMJ1048576 AOS1:AWF1048576 AYO1:BGB1048576 BIK1:BPX1048576 BSG1:BZT1048576 CCC1:CJP1048576 CLY1:CTL1048576 CVU1:DDH1048576 DFQ1:DND1048576 DPM1:DWZ1048576 DZI1:EGV1048576 EJE1:EQR1048576 ETA1:FAN1048576 FCW1:FKJ1048576 FMS1:FUF1048576 FWO1:GEB1048576 GGK1:GNX1048576 GQG1:GXT1048576 HAC1:HHP1048576 HJY1:HRL1048576 HTU1:IBH1048576 IDQ1:ILD1048576 INM1:IUZ1048576 IXI1:JEV1048576 JHE1:JOR1048576 JRA1:JYN1048576 KAW1:KIJ1048576 KKS1:KSF1048576 KUO1:LCB1048576 LEK1:LLX1048576 LOG1:LVT1048576 LYC1:MFP1048576 MHY1:MPL1048576 MRU1:MZH1048576 NBQ1:NJD1048576 NLM1:NSZ1048576 NVI1:OCV1048576 OFE1:OMR1048576 OPA1:OWN1048576 OYW1:PGJ1048576 PIS1:PQF1048576 PSO1:QAB1048576 QCK1:QJX1048576 QMG1:QTT1048576 QWC1:RDP1048576 RFY1:RNL1048576 RPU1:RXH1048576 RZQ1:SHD1048576 SJM1:SQZ1048576 STI1:TAV1048576 TDE1:TKR1048576 TNA1:TUN1048576 TWW1:UEJ1048576 UGS1:UOF1048576 UQO1:UYB1048576 VAK1:VHX1048576 VKG1:VRT1048576 VUC1:WBP1048576 WDY1:WLL1048576 WNU1:WVH1048576 WXQ1:XFD1048576 IZ56:KX56 SV56:UT56 ACR56:AEP56 AMN56:AOL56 AWJ56:AYH56 BGF56:BID56 BQB56:BRZ56 BZX56:CBV56 CJT56:CLR56 CTP56:CVN56 DDL56:DFJ56 DNH56:DPF56 DXD56:DZB56 EGZ56:EIX56 EQV56:EST56 FAR56:FCP56 FKN56:FML56 FUJ56:FWH56 GEF56:GGD56 GOB56:GPZ56 GXX56:GZV56 HHT56:HJR56 HRP56:HTN56 IBL56:IDJ56 ILH56:INF56 IVD56:IXB56 JEZ56:JGX56 JOV56:JQT56 JYR56:KAP56 KIN56:KKL56 KSJ56:KUH56 LCF56:LED56 LMB56:LNZ56 LVX56:LXV56 MFT56:MHR56 MPP56:MRN56 MZL56:NBJ56 NJH56:NLF56 NTD56:NVB56 OCZ56:OEX56 OMV56:OOT56 OWR56:OYP56 PGN56:PIL56 PQJ56:PSH56 QAF56:QCD56 QKB56:QLZ56 QTX56:QVV56 RDT56:RFR56 RNP56:RPN56 RXL56:RZJ56 SHH56:SJF56 SRD56:STB56 TAZ56:TCX56 TKV56:TMT56 TUR56:TWP56 UEN56:UGL56 UOJ56:UQH56 UYF56:VAD56 VIB56:VJZ56 VRX56:VTV56 WBT56:WDR56 WLP56:WNN56 WVL56:WXJ56 D65592:BB65592 IZ65592:KX65592 SV65592:UT65592 ACR65592:AEP65592 AMN65592:AOL65592 AWJ65592:AYH65592 BGF65592:BID65592 BQB65592:BRZ65592 BZX65592:CBV65592 CJT65592:CLR65592 CTP65592:CVN65592 DDL65592:DFJ65592 DNH65592:DPF65592 DXD65592:DZB65592 EGZ65592:EIX65592 EQV65592:EST65592 FAR65592:FCP65592 FKN65592:FML65592 FUJ65592:FWH65592 GEF65592:GGD65592 GOB65592:GPZ65592 GXX65592:GZV65592 HHT65592:HJR65592 HRP65592:HTN65592 IBL65592:IDJ65592 ILH65592:INF65592 IVD65592:IXB65592 JEZ65592:JGX65592 JOV65592:JQT65592 JYR65592:KAP65592 KIN65592:KKL65592 KSJ65592:KUH65592 LCF65592:LED65592 LMB65592:LNZ65592 LVX65592:LXV65592 MFT65592:MHR65592 MPP65592:MRN65592 MZL65592:NBJ65592 NJH65592:NLF65592 NTD65592:NVB65592 OCZ65592:OEX65592 OMV65592:OOT65592 OWR65592:OYP65592 PGN65592:PIL65592 PQJ65592:PSH65592 QAF65592:QCD65592 QKB65592:QLZ65592 QTX65592:QVV65592 RDT65592:RFR65592 RNP65592:RPN65592 RXL65592:RZJ65592 SHH65592:SJF65592 SRD65592:STB65592 TAZ65592:TCX65592 TKV65592:TMT65592 TUR65592:TWP65592 UEN65592:UGL65592 UOJ65592:UQH65592 UYF65592:VAD65592 VIB65592:VJZ65592 VRX65592:VTV65592 WBT65592:WDR65592 WLP65592:WNN65592 WVL65592:WXJ65592 D131128:BB131128 IZ131128:KX131128 SV131128:UT131128 ACR131128:AEP131128 AMN131128:AOL131128 AWJ131128:AYH131128 BGF131128:BID131128 BQB131128:BRZ131128 BZX131128:CBV131128 CJT131128:CLR131128 CTP131128:CVN131128 DDL131128:DFJ131128 DNH131128:DPF131128 DXD131128:DZB131128 EGZ131128:EIX131128 EQV131128:EST131128 FAR131128:FCP131128 FKN131128:FML131128 FUJ131128:FWH131128 GEF131128:GGD131128 GOB131128:GPZ131128 GXX131128:GZV131128 HHT131128:HJR131128 HRP131128:HTN131128 IBL131128:IDJ131128 ILH131128:INF131128 IVD131128:IXB131128 JEZ131128:JGX131128 JOV131128:JQT131128 JYR131128:KAP131128 KIN131128:KKL131128 KSJ131128:KUH131128 LCF131128:LED131128 LMB131128:LNZ131128 LVX131128:LXV131128 MFT131128:MHR131128 MPP131128:MRN131128 MZL131128:NBJ131128 NJH131128:NLF131128 NTD131128:NVB131128 OCZ131128:OEX131128 OMV131128:OOT131128 OWR131128:OYP131128 PGN131128:PIL131128 PQJ131128:PSH131128 QAF131128:QCD131128 QKB131128:QLZ131128 QTX131128:QVV131128 RDT131128:RFR131128 RNP131128:RPN131128 RXL131128:RZJ131128 SHH131128:SJF131128 SRD131128:STB131128 TAZ131128:TCX131128 TKV131128:TMT131128 TUR131128:TWP131128 UEN131128:UGL131128 UOJ131128:UQH131128 UYF131128:VAD131128 VIB131128:VJZ131128 VRX131128:VTV131128 WBT131128:WDR131128 WLP131128:WNN131128 WVL131128:WXJ131128 D196664:BB196664 IZ196664:KX196664 SV196664:UT196664 ACR196664:AEP196664 AMN196664:AOL196664 AWJ196664:AYH196664 BGF196664:BID196664 BQB196664:BRZ196664 BZX196664:CBV196664 CJT196664:CLR196664 CTP196664:CVN196664 DDL196664:DFJ196664 DNH196664:DPF196664 DXD196664:DZB196664 EGZ196664:EIX196664 EQV196664:EST196664 FAR196664:FCP196664 FKN196664:FML196664 FUJ196664:FWH196664 GEF196664:GGD196664 GOB196664:GPZ196664 GXX196664:GZV196664 HHT196664:HJR196664 HRP196664:HTN196664 IBL196664:IDJ196664 ILH196664:INF196664 IVD196664:IXB196664 JEZ196664:JGX196664 JOV196664:JQT196664 JYR196664:KAP196664 KIN196664:KKL196664 KSJ196664:KUH196664 LCF196664:LED196664 LMB196664:LNZ196664 LVX196664:LXV196664 MFT196664:MHR196664 MPP196664:MRN196664 MZL196664:NBJ196664 NJH196664:NLF196664 NTD196664:NVB196664 OCZ196664:OEX196664 OMV196664:OOT196664 OWR196664:OYP196664 PGN196664:PIL196664 PQJ196664:PSH196664 QAF196664:QCD196664 QKB196664:QLZ196664 QTX196664:QVV196664 RDT196664:RFR196664 RNP196664:RPN196664 RXL196664:RZJ196664 SHH196664:SJF196664 SRD196664:STB196664 TAZ196664:TCX196664 TKV196664:TMT196664 TUR196664:TWP196664 UEN196664:UGL196664 UOJ196664:UQH196664 UYF196664:VAD196664 VIB196664:VJZ196664 VRX196664:VTV196664 WBT196664:WDR196664 WLP196664:WNN196664 WVL196664:WXJ196664 D262200:BB262200 IZ262200:KX262200 SV262200:UT262200 ACR262200:AEP262200 AMN262200:AOL262200 AWJ262200:AYH262200 BGF262200:BID262200 BQB262200:BRZ262200 BZX262200:CBV262200 CJT262200:CLR262200 CTP262200:CVN262200 DDL262200:DFJ262200 DNH262200:DPF262200 DXD262200:DZB262200 EGZ262200:EIX262200 EQV262200:EST262200 FAR262200:FCP262200 FKN262200:FML262200 FUJ262200:FWH262200 GEF262200:GGD262200 GOB262200:GPZ262200 GXX262200:GZV262200 HHT262200:HJR262200 HRP262200:HTN262200 IBL262200:IDJ262200 ILH262200:INF262200 IVD262200:IXB262200 JEZ262200:JGX262200 JOV262200:JQT262200 JYR262200:KAP262200 KIN262200:KKL262200 KSJ262200:KUH262200 LCF262200:LED262200 LMB262200:LNZ262200 LVX262200:LXV262200 MFT262200:MHR262200 MPP262200:MRN262200 MZL262200:NBJ262200 NJH262200:NLF262200 NTD262200:NVB262200 OCZ262200:OEX262200 OMV262200:OOT262200 OWR262200:OYP262200 PGN262200:PIL262200 PQJ262200:PSH262200 QAF262200:QCD262200 QKB262200:QLZ262200 QTX262200:QVV262200 RDT262200:RFR262200 RNP262200:RPN262200 RXL262200:RZJ262200 SHH262200:SJF262200 SRD262200:STB262200 TAZ262200:TCX262200 TKV262200:TMT262200 TUR262200:TWP262200 UEN262200:UGL262200 UOJ262200:UQH262200 UYF262200:VAD262200 VIB262200:VJZ262200 VRX262200:VTV262200 WBT262200:WDR262200 WLP262200:WNN262200 WVL262200:WXJ262200 D327736:BB327736 IZ327736:KX327736 SV327736:UT327736 ACR327736:AEP327736 AMN327736:AOL327736 AWJ327736:AYH327736 BGF327736:BID327736 BQB327736:BRZ327736 BZX327736:CBV327736 CJT327736:CLR327736 CTP327736:CVN327736 DDL327736:DFJ327736 DNH327736:DPF327736 DXD327736:DZB327736 EGZ327736:EIX327736 EQV327736:EST327736 FAR327736:FCP327736 FKN327736:FML327736 FUJ327736:FWH327736 GEF327736:GGD327736 GOB327736:GPZ327736 GXX327736:GZV327736 HHT327736:HJR327736 HRP327736:HTN327736 IBL327736:IDJ327736 ILH327736:INF327736 IVD327736:IXB327736 JEZ327736:JGX327736 JOV327736:JQT327736 JYR327736:KAP327736 KIN327736:KKL327736 KSJ327736:KUH327736 LCF327736:LED327736 LMB327736:LNZ327736 LVX327736:LXV327736 MFT327736:MHR327736 MPP327736:MRN327736 MZL327736:NBJ327736 NJH327736:NLF327736 NTD327736:NVB327736 OCZ327736:OEX327736 OMV327736:OOT327736 OWR327736:OYP327736 PGN327736:PIL327736 PQJ327736:PSH327736 QAF327736:QCD327736 QKB327736:QLZ327736 QTX327736:QVV327736 RDT327736:RFR327736 RNP327736:RPN327736 RXL327736:RZJ327736 SHH327736:SJF327736 SRD327736:STB327736 TAZ327736:TCX327736 TKV327736:TMT327736 TUR327736:TWP327736 UEN327736:UGL327736 UOJ327736:UQH327736 UYF327736:VAD327736 VIB327736:VJZ327736 VRX327736:VTV327736 WBT327736:WDR327736 WLP327736:WNN327736 WVL327736:WXJ327736 D393272:BB393272 IZ393272:KX393272 SV393272:UT393272 ACR393272:AEP393272 AMN393272:AOL393272 AWJ393272:AYH393272 BGF393272:BID393272 BQB393272:BRZ393272 BZX393272:CBV393272 CJT393272:CLR393272 CTP393272:CVN393272 DDL393272:DFJ393272 DNH393272:DPF393272 DXD393272:DZB393272 EGZ393272:EIX393272 EQV393272:EST393272 FAR393272:FCP393272 FKN393272:FML393272 FUJ393272:FWH393272 GEF393272:GGD393272 GOB393272:GPZ393272 GXX393272:GZV393272 HHT393272:HJR393272 HRP393272:HTN393272 IBL393272:IDJ393272 ILH393272:INF393272 IVD393272:IXB393272 JEZ393272:JGX393272 JOV393272:JQT393272 JYR393272:KAP393272 KIN393272:KKL393272 KSJ393272:KUH393272 LCF393272:LED393272 LMB393272:LNZ393272 LVX393272:LXV393272 MFT393272:MHR393272 MPP393272:MRN393272 MZL393272:NBJ393272 NJH393272:NLF393272 NTD393272:NVB393272 OCZ393272:OEX393272 OMV393272:OOT393272 OWR393272:OYP393272 PGN393272:PIL393272 PQJ393272:PSH393272 QAF393272:QCD393272 QKB393272:QLZ393272 QTX393272:QVV393272 RDT393272:RFR393272 RNP393272:RPN393272 RXL393272:RZJ393272 SHH393272:SJF393272 SRD393272:STB393272 TAZ393272:TCX393272 TKV393272:TMT393272 TUR393272:TWP393272 UEN393272:UGL393272 UOJ393272:UQH393272 UYF393272:VAD393272 VIB393272:VJZ393272 VRX393272:VTV393272 WBT393272:WDR393272 WLP393272:WNN393272 WVL393272:WXJ393272 D458808:BB458808 IZ458808:KX458808 SV458808:UT458808 ACR458808:AEP458808 AMN458808:AOL458808 AWJ458808:AYH458808 BGF458808:BID458808 BQB458808:BRZ458808 BZX458808:CBV458808 CJT458808:CLR458808 CTP458808:CVN458808 DDL458808:DFJ458808 DNH458808:DPF458808 DXD458808:DZB458808 EGZ458808:EIX458808 EQV458808:EST458808 FAR458808:FCP458808 FKN458808:FML458808 FUJ458808:FWH458808 GEF458808:GGD458808 GOB458808:GPZ458808 GXX458808:GZV458808 HHT458808:HJR458808 HRP458808:HTN458808 IBL458808:IDJ458808 ILH458808:INF458808 IVD458808:IXB458808 JEZ458808:JGX458808 JOV458808:JQT458808 JYR458808:KAP458808 KIN458808:KKL458808 KSJ458808:KUH458808 LCF458808:LED458808 LMB458808:LNZ458808 LVX458808:LXV458808 MFT458808:MHR458808 MPP458808:MRN458808 MZL458808:NBJ458808 NJH458808:NLF458808 NTD458808:NVB458808 OCZ458808:OEX458808 OMV458808:OOT458808 OWR458808:OYP458808 PGN458808:PIL458808 PQJ458808:PSH458808 QAF458808:QCD458808 QKB458808:QLZ458808 QTX458808:QVV458808 RDT458808:RFR458808 RNP458808:RPN458808 RXL458808:RZJ458808 SHH458808:SJF458808 SRD458808:STB458808 TAZ458808:TCX458808 TKV458808:TMT458808 TUR458808:TWP458808 UEN458808:UGL458808 UOJ458808:UQH458808 UYF458808:VAD458808 VIB458808:VJZ458808 VRX458808:VTV458808 WBT458808:WDR458808 WLP458808:WNN458808 WVL458808:WXJ458808 D524344:BB524344 IZ524344:KX524344 SV524344:UT524344 ACR524344:AEP524344 AMN524344:AOL524344 AWJ524344:AYH524344 BGF524344:BID524344 BQB524344:BRZ524344 BZX524344:CBV524344 CJT524344:CLR524344 CTP524344:CVN524344 DDL524344:DFJ524344 DNH524344:DPF524344 DXD524344:DZB524344 EGZ524344:EIX524344 EQV524344:EST524344 FAR524344:FCP524344 FKN524344:FML524344 FUJ524344:FWH524344 GEF524344:GGD524344 GOB524344:GPZ524344 GXX524344:GZV524344 HHT524344:HJR524344 HRP524344:HTN524344 IBL524344:IDJ524344 ILH524344:INF524344 IVD524344:IXB524344 JEZ524344:JGX524344 JOV524344:JQT524344 JYR524344:KAP524344 KIN524344:KKL524344 KSJ524344:KUH524344 LCF524344:LED524344 LMB524344:LNZ524344 LVX524344:LXV524344 MFT524344:MHR524344 MPP524344:MRN524344 MZL524344:NBJ524344 NJH524344:NLF524344 NTD524344:NVB524344 OCZ524344:OEX524344 OMV524344:OOT524344 OWR524344:OYP524344 PGN524344:PIL524344 PQJ524344:PSH524344 QAF524344:QCD524344 QKB524344:QLZ524344 QTX524344:QVV524344 RDT524344:RFR524344 RNP524344:RPN524344 RXL524344:RZJ524344 SHH524344:SJF524344 SRD524344:STB524344 TAZ524344:TCX524344 TKV524344:TMT524344 TUR524344:TWP524344 UEN524344:UGL524344 UOJ524344:UQH524344 UYF524344:VAD524344 VIB524344:VJZ524344 VRX524344:VTV524344 WBT524344:WDR524344 WLP524344:WNN524344 WVL524344:WXJ524344 D589880:BB589880 IZ589880:KX589880 SV589880:UT589880 ACR589880:AEP589880 AMN589880:AOL589880 AWJ589880:AYH589880 BGF589880:BID589880 BQB589880:BRZ589880 BZX589880:CBV589880 CJT589880:CLR589880 CTP589880:CVN589880 DDL589880:DFJ589880 DNH589880:DPF589880 DXD589880:DZB589880 EGZ589880:EIX589880 EQV589880:EST589880 FAR589880:FCP589880 FKN589880:FML589880 FUJ589880:FWH589880 GEF589880:GGD589880 GOB589880:GPZ589880 GXX589880:GZV589880 HHT589880:HJR589880 HRP589880:HTN589880 IBL589880:IDJ589880 ILH589880:INF589880 IVD589880:IXB589880 JEZ589880:JGX589880 JOV589880:JQT589880 JYR589880:KAP589880 KIN589880:KKL589880 KSJ589880:KUH589880 LCF589880:LED589880 LMB589880:LNZ589880 LVX589880:LXV589880 MFT589880:MHR589880 MPP589880:MRN589880 MZL589880:NBJ589880 NJH589880:NLF589880 NTD589880:NVB589880 OCZ589880:OEX589880 OMV589880:OOT589880 OWR589880:OYP589880 PGN589880:PIL589880 PQJ589880:PSH589880 QAF589880:QCD589880 QKB589880:QLZ589880 QTX589880:QVV589880 RDT589880:RFR589880 RNP589880:RPN589880 RXL589880:RZJ589880 SHH589880:SJF589880 SRD589880:STB589880 TAZ589880:TCX589880 TKV589880:TMT589880 TUR589880:TWP589880 UEN589880:UGL589880 UOJ589880:UQH589880 UYF589880:VAD589880 VIB589880:VJZ589880 VRX589880:VTV589880 WBT589880:WDR589880 WLP589880:WNN589880 WVL589880:WXJ589880 D655416:BB655416 IZ655416:KX655416 SV655416:UT655416 ACR655416:AEP655416 AMN655416:AOL655416 AWJ655416:AYH655416 BGF655416:BID655416 BQB655416:BRZ655416 BZX655416:CBV655416 CJT655416:CLR655416 CTP655416:CVN655416 DDL655416:DFJ655416 DNH655416:DPF655416 DXD655416:DZB655416 EGZ655416:EIX655416 EQV655416:EST655416 FAR655416:FCP655416 FKN655416:FML655416 FUJ655416:FWH655416 GEF655416:GGD655416 GOB655416:GPZ655416 GXX655416:GZV655416 HHT655416:HJR655416 HRP655416:HTN655416 IBL655416:IDJ655416 ILH655416:INF655416 IVD655416:IXB655416 JEZ655416:JGX655416 JOV655416:JQT655416 JYR655416:KAP655416 KIN655416:KKL655416 KSJ655416:KUH655416 LCF655416:LED655416 LMB655416:LNZ655416 LVX655416:LXV655416 MFT655416:MHR655416 MPP655416:MRN655416 MZL655416:NBJ655416 NJH655416:NLF655416 NTD655416:NVB655416 OCZ655416:OEX655416 OMV655416:OOT655416 OWR655416:OYP655416 PGN655416:PIL655416 PQJ655416:PSH655416 QAF655416:QCD655416 QKB655416:QLZ655416 QTX655416:QVV655416 RDT655416:RFR655416 RNP655416:RPN655416 RXL655416:RZJ655416 SHH655416:SJF655416 SRD655416:STB655416 TAZ655416:TCX655416 TKV655416:TMT655416 TUR655416:TWP655416 UEN655416:UGL655416 UOJ655416:UQH655416 UYF655416:VAD655416 VIB655416:VJZ655416 VRX655416:VTV655416 WBT655416:WDR655416 WLP655416:WNN655416 WVL655416:WXJ655416 D720952:BB720952 IZ720952:KX720952 SV720952:UT720952 ACR720952:AEP720952 AMN720952:AOL720952 AWJ720952:AYH720952 BGF720952:BID720952 BQB720952:BRZ720952 BZX720952:CBV720952 CJT720952:CLR720952 CTP720952:CVN720952 DDL720952:DFJ720952 DNH720952:DPF720952 DXD720952:DZB720952 EGZ720952:EIX720952 EQV720952:EST720952 FAR720952:FCP720952 FKN720952:FML720952 FUJ720952:FWH720952 GEF720952:GGD720952 GOB720952:GPZ720952 GXX720952:GZV720952 HHT720952:HJR720952 HRP720952:HTN720952 IBL720952:IDJ720952 ILH720952:INF720952 IVD720952:IXB720952 JEZ720952:JGX720952 JOV720952:JQT720952 JYR720952:KAP720952 KIN720952:KKL720952 KSJ720952:KUH720952 LCF720952:LED720952 LMB720952:LNZ720952 LVX720952:LXV720952 MFT720952:MHR720952 MPP720952:MRN720952 MZL720952:NBJ720952 NJH720952:NLF720952 NTD720952:NVB720952 OCZ720952:OEX720952 OMV720952:OOT720952 OWR720952:OYP720952 PGN720952:PIL720952 PQJ720952:PSH720952 QAF720952:QCD720952 QKB720952:QLZ720952 QTX720952:QVV720952 RDT720952:RFR720952 RNP720952:RPN720952 RXL720952:RZJ720952 SHH720952:SJF720952 SRD720952:STB720952 TAZ720952:TCX720952 TKV720952:TMT720952 TUR720952:TWP720952 UEN720952:UGL720952 UOJ720952:UQH720952 UYF720952:VAD720952 VIB720952:VJZ720952 VRX720952:VTV720952 WBT720952:WDR720952 WLP720952:WNN720952 WVL720952:WXJ720952 D786488:BB786488 IZ786488:KX786488 SV786488:UT786488 ACR786488:AEP786488 AMN786488:AOL786488 AWJ786488:AYH786488 BGF786488:BID786488 BQB786488:BRZ786488 BZX786488:CBV786488 CJT786488:CLR786488 CTP786488:CVN786488 DDL786488:DFJ786488 DNH786488:DPF786488 DXD786488:DZB786488 EGZ786488:EIX786488 EQV786488:EST786488 FAR786488:FCP786488 FKN786488:FML786488 FUJ786488:FWH786488 GEF786488:GGD786488 GOB786488:GPZ786488 GXX786488:GZV786488 HHT786488:HJR786488 HRP786488:HTN786488 IBL786488:IDJ786488 ILH786488:INF786488 IVD786488:IXB786488 JEZ786488:JGX786488 JOV786488:JQT786488 JYR786488:KAP786488 KIN786488:KKL786488 KSJ786488:KUH786488 LCF786488:LED786488 LMB786488:LNZ786488 LVX786488:LXV786488 MFT786488:MHR786488 MPP786488:MRN786488 MZL786488:NBJ786488 NJH786488:NLF786488 NTD786488:NVB786488 OCZ786488:OEX786488 OMV786488:OOT786488 OWR786488:OYP786488 PGN786488:PIL786488 PQJ786488:PSH786488 QAF786488:QCD786488 QKB786488:QLZ786488 QTX786488:QVV786488 RDT786488:RFR786488 RNP786488:RPN786488 RXL786488:RZJ786488 SHH786488:SJF786488 SRD786488:STB786488 TAZ786488:TCX786488 TKV786488:TMT786488 TUR786488:TWP786488 UEN786488:UGL786488 UOJ786488:UQH786488 UYF786488:VAD786488 VIB786488:VJZ786488 VRX786488:VTV786488 WBT786488:WDR786488 WLP786488:WNN786488 WVL786488:WXJ786488 D852024:BB852024 IZ852024:KX852024 SV852024:UT852024 ACR852024:AEP852024 AMN852024:AOL852024 AWJ852024:AYH852024 BGF852024:BID852024 BQB852024:BRZ852024 BZX852024:CBV852024 CJT852024:CLR852024 CTP852024:CVN852024 DDL852024:DFJ852024 DNH852024:DPF852024 DXD852024:DZB852024 EGZ852024:EIX852024 EQV852024:EST852024 FAR852024:FCP852024 FKN852024:FML852024 FUJ852024:FWH852024 GEF852024:GGD852024 GOB852024:GPZ852024 GXX852024:GZV852024 HHT852024:HJR852024 HRP852024:HTN852024 IBL852024:IDJ852024 ILH852024:INF852024 IVD852024:IXB852024 JEZ852024:JGX852024 JOV852024:JQT852024 JYR852024:KAP852024 KIN852024:KKL852024 KSJ852024:KUH852024 LCF852024:LED852024 LMB852024:LNZ852024 LVX852024:LXV852024 MFT852024:MHR852024 MPP852024:MRN852024 MZL852024:NBJ852024 NJH852024:NLF852024 NTD852024:NVB852024 OCZ852024:OEX852024 OMV852024:OOT852024 OWR852024:OYP852024 PGN852024:PIL852024 PQJ852024:PSH852024 QAF852024:QCD852024 QKB852024:QLZ852024 QTX852024:QVV852024 RDT852024:RFR852024 RNP852024:RPN852024 RXL852024:RZJ852024 SHH852024:SJF852024 SRD852024:STB852024 TAZ852024:TCX852024 TKV852024:TMT852024 TUR852024:TWP852024 UEN852024:UGL852024 UOJ852024:UQH852024 UYF852024:VAD852024 VIB852024:VJZ852024 VRX852024:VTV852024 WBT852024:WDR852024 WLP852024:WNN852024 WVL852024:WXJ852024 D917560:BB917560 IZ917560:KX917560 SV917560:UT917560 ACR917560:AEP917560 AMN917560:AOL917560 AWJ917560:AYH917560 BGF917560:BID917560 BQB917560:BRZ917560 BZX917560:CBV917560 CJT917560:CLR917560 CTP917560:CVN917560 DDL917560:DFJ917560 DNH917560:DPF917560 DXD917560:DZB917560 EGZ917560:EIX917560 EQV917560:EST917560 FAR917560:FCP917560 FKN917560:FML917560 FUJ917560:FWH917560 GEF917560:GGD917560 GOB917560:GPZ917560 GXX917560:GZV917560 HHT917560:HJR917560 HRP917560:HTN917560 IBL917560:IDJ917560 ILH917560:INF917560 IVD917560:IXB917560 JEZ917560:JGX917560 JOV917560:JQT917560 JYR917560:KAP917560 KIN917560:KKL917560 KSJ917560:KUH917560 LCF917560:LED917560 LMB917560:LNZ917560 LVX917560:LXV917560 MFT917560:MHR917560 MPP917560:MRN917560 MZL917560:NBJ917560 NJH917560:NLF917560 NTD917560:NVB917560 OCZ917560:OEX917560 OMV917560:OOT917560 OWR917560:OYP917560 PGN917560:PIL917560 PQJ917560:PSH917560 QAF917560:QCD917560 QKB917560:QLZ917560 QTX917560:QVV917560 RDT917560:RFR917560 RNP917560:RPN917560 RXL917560:RZJ917560 SHH917560:SJF917560 SRD917560:STB917560 TAZ917560:TCX917560 TKV917560:TMT917560 TUR917560:TWP917560 UEN917560:UGL917560 UOJ917560:UQH917560 UYF917560:VAD917560 VIB917560:VJZ917560 VRX917560:VTV917560 WBT917560:WDR917560 WLP917560:WNN917560 WVL917560:WXJ917560 D983096:BB983096 IZ983096:KX983096 SV983096:UT983096 ACR983096:AEP983096 AMN983096:AOL983096 AWJ983096:AYH983096 BGF983096:BID983096 BQB983096:BRZ983096 BZX983096:CBV983096 CJT983096:CLR983096 CTP983096:CVN983096 DDL983096:DFJ983096 DNH983096:DPF983096 DXD983096:DZB983096 EGZ983096:EIX983096 EQV983096:EST983096 FAR983096:FCP983096 FKN983096:FML983096 FUJ983096:FWH983096 GEF983096:GGD983096 GOB983096:GPZ983096 GXX983096:GZV983096 HHT983096:HJR983096 HRP983096:HTN983096 IBL983096:IDJ983096 ILH983096:INF983096 IVD983096:IXB983096 JEZ983096:JGX983096 JOV983096:JQT983096 JYR983096:KAP983096 KIN983096:KKL983096 KSJ983096:KUH983096 LCF983096:LED983096 LMB983096:LNZ983096 LVX983096:LXV983096 MFT983096:MHR983096 MPP983096:MRN983096 MZL983096:NBJ983096 NJH983096:NLF983096 NTD983096:NVB983096 OCZ983096:OEX983096 OMV983096:OOT983096 OWR983096:OYP983096 PGN983096:PIL983096 PQJ983096:PSH983096 QAF983096:QCD983096 QKB983096:QLZ983096 QTX983096:QVV983096 RDT983096:RFR983096 RNP983096:RPN983096 RXL983096:RZJ983096 SHH983096:SJF983096 SRD983096:STB983096 TAZ983096:TCX983096 TKV983096:TMT983096 TUR983096:TWP983096 UEN983096:UGL983096 UOJ983096:UQH983096 UYF983096:VAD983096 VIB983096:VJZ983096 VRX983096:VTV983096 WBT983096:WDR983096 WLP983096:WNN983096 WVL983096:WXJ983096 VSD983074:VSD983084 IY57:KX65536 SU57:UT65536 ACQ57:AEP65536 AMM57:AOL65536 AWI57:AYH65536 BGE57:BID65536 BQA57:BRZ65536 BZW57:CBV65536 CJS57:CLR65536 CTO57:CVN65536 DDK57:DFJ65536 DNG57:DPF65536 DXC57:DZB65536 EGY57:EIX65536 EQU57:EST65536 FAQ57:FCP65536 FKM57:FML65536 FUI57:FWH65536 GEE57:GGD65536 GOA57:GPZ65536 GXW57:GZV65536 HHS57:HJR65536 HRO57:HTN65536 IBK57:IDJ65536 ILG57:INF65536 IVC57:IXB65536 JEY57:JGX65536 JOU57:JQT65536 JYQ57:KAP65536 KIM57:KKL65536 KSI57:KUH65536 LCE57:LED65536 LMA57:LNZ65536 LVW57:LXV65536 MFS57:MHR65536 MPO57:MRN65536 MZK57:NBJ65536 NJG57:NLF65536 NTC57:NVB65536 OCY57:OEX65536 OMU57:OOT65536 OWQ57:OYP65536 PGM57:PIL65536 PQI57:PSH65536 QAE57:QCD65536 QKA57:QLZ65536 QTW57:QVV65536 RDS57:RFR65536 RNO57:RPN65536 RXK57:RZJ65536 SHG57:SJF65536 SRC57:STB65536 TAY57:TCX65536 TKU57:TMT65536 TUQ57:TWP65536 UEM57:UGL65536 UOI57:UQH65536 UYE57:VAD65536 VIA57:VJZ65536 VRW57:VTV65536 WBS57:WDR65536 WLO57:WNN65536 WVK57:WXJ65536 C65593:BB131072 IY65593:KX131072 SU65593:UT131072 ACQ65593:AEP131072 AMM65593:AOL131072 AWI65593:AYH131072 BGE65593:BID131072 BQA65593:BRZ131072 BZW65593:CBV131072 CJS65593:CLR131072 CTO65593:CVN131072 DDK65593:DFJ131072 DNG65593:DPF131072 DXC65593:DZB131072 EGY65593:EIX131072 EQU65593:EST131072 FAQ65593:FCP131072 FKM65593:FML131072 FUI65593:FWH131072 GEE65593:GGD131072 GOA65593:GPZ131072 GXW65593:GZV131072 HHS65593:HJR131072 HRO65593:HTN131072 IBK65593:IDJ131072 ILG65593:INF131072 IVC65593:IXB131072 JEY65593:JGX131072 JOU65593:JQT131072 JYQ65593:KAP131072 KIM65593:KKL131072 KSI65593:KUH131072 LCE65593:LED131072 LMA65593:LNZ131072 LVW65593:LXV131072 MFS65593:MHR131072 MPO65593:MRN131072 MZK65593:NBJ131072 NJG65593:NLF131072 NTC65593:NVB131072 OCY65593:OEX131072 OMU65593:OOT131072 OWQ65593:OYP131072 PGM65593:PIL131072 PQI65593:PSH131072 QAE65593:QCD131072 QKA65593:QLZ131072 QTW65593:QVV131072 RDS65593:RFR131072 RNO65593:RPN131072 RXK65593:RZJ131072 SHG65593:SJF131072 SRC65593:STB131072 TAY65593:TCX131072 TKU65593:TMT131072 TUQ65593:TWP131072 UEM65593:UGL131072 UOI65593:UQH131072 UYE65593:VAD131072 VIA65593:VJZ131072 VRW65593:VTV131072 WBS65593:WDR131072 WLO65593:WNN131072 WVK65593:WXJ131072 C131129:BB196608 IY131129:KX196608 SU131129:UT196608 ACQ131129:AEP196608 AMM131129:AOL196608 AWI131129:AYH196608 BGE131129:BID196608 BQA131129:BRZ196608 BZW131129:CBV196608 CJS131129:CLR196608 CTO131129:CVN196608 DDK131129:DFJ196608 DNG131129:DPF196608 DXC131129:DZB196608 EGY131129:EIX196608 EQU131129:EST196608 FAQ131129:FCP196608 FKM131129:FML196608 FUI131129:FWH196608 GEE131129:GGD196608 GOA131129:GPZ196608 GXW131129:GZV196608 HHS131129:HJR196608 HRO131129:HTN196608 IBK131129:IDJ196608 ILG131129:INF196608 IVC131129:IXB196608 JEY131129:JGX196608 JOU131129:JQT196608 JYQ131129:KAP196608 KIM131129:KKL196608 KSI131129:KUH196608 LCE131129:LED196608 LMA131129:LNZ196608 LVW131129:LXV196608 MFS131129:MHR196608 MPO131129:MRN196608 MZK131129:NBJ196608 NJG131129:NLF196608 NTC131129:NVB196608 OCY131129:OEX196608 OMU131129:OOT196608 OWQ131129:OYP196608 PGM131129:PIL196608 PQI131129:PSH196608 QAE131129:QCD196608 QKA131129:QLZ196608 QTW131129:QVV196608 RDS131129:RFR196608 RNO131129:RPN196608 RXK131129:RZJ196608 SHG131129:SJF196608 SRC131129:STB196608 TAY131129:TCX196608 TKU131129:TMT196608 TUQ131129:TWP196608 UEM131129:UGL196608 UOI131129:UQH196608 UYE131129:VAD196608 VIA131129:VJZ196608 VRW131129:VTV196608 WBS131129:WDR196608 WLO131129:WNN196608 WVK131129:WXJ196608 C196665:BB262144 IY196665:KX262144 SU196665:UT262144 ACQ196665:AEP262144 AMM196665:AOL262144 AWI196665:AYH262144 BGE196665:BID262144 BQA196665:BRZ262144 BZW196665:CBV262144 CJS196665:CLR262144 CTO196665:CVN262144 DDK196665:DFJ262144 DNG196665:DPF262144 DXC196665:DZB262144 EGY196665:EIX262144 EQU196665:EST262144 FAQ196665:FCP262144 FKM196665:FML262144 FUI196665:FWH262144 GEE196665:GGD262144 GOA196665:GPZ262144 GXW196665:GZV262144 HHS196665:HJR262144 HRO196665:HTN262144 IBK196665:IDJ262144 ILG196665:INF262144 IVC196665:IXB262144 JEY196665:JGX262144 JOU196665:JQT262144 JYQ196665:KAP262144 KIM196665:KKL262144 KSI196665:KUH262144 LCE196665:LED262144 LMA196665:LNZ262144 LVW196665:LXV262144 MFS196665:MHR262144 MPO196665:MRN262144 MZK196665:NBJ262144 NJG196665:NLF262144 NTC196665:NVB262144 OCY196665:OEX262144 OMU196665:OOT262144 OWQ196665:OYP262144 PGM196665:PIL262144 PQI196665:PSH262144 QAE196665:QCD262144 QKA196665:QLZ262144 QTW196665:QVV262144 RDS196665:RFR262144 RNO196665:RPN262144 RXK196665:RZJ262144 SHG196665:SJF262144 SRC196665:STB262144 TAY196665:TCX262144 TKU196665:TMT262144 TUQ196665:TWP262144 UEM196665:UGL262144 UOI196665:UQH262144 UYE196665:VAD262144 VIA196665:VJZ262144 VRW196665:VTV262144 WBS196665:WDR262144 WLO196665:WNN262144 WVK196665:WXJ262144 C262201:BB327680 IY262201:KX327680 SU262201:UT327680 ACQ262201:AEP327680 AMM262201:AOL327680 AWI262201:AYH327680 BGE262201:BID327680 BQA262201:BRZ327680 BZW262201:CBV327680 CJS262201:CLR327680 CTO262201:CVN327680 DDK262201:DFJ327680 DNG262201:DPF327680 DXC262201:DZB327680 EGY262201:EIX327680 EQU262201:EST327680 FAQ262201:FCP327680 FKM262201:FML327680 FUI262201:FWH327680 GEE262201:GGD327680 GOA262201:GPZ327680 GXW262201:GZV327680 HHS262201:HJR327680 HRO262201:HTN327680 IBK262201:IDJ327680 ILG262201:INF327680 IVC262201:IXB327680 JEY262201:JGX327680 JOU262201:JQT327680 JYQ262201:KAP327680 KIM262201:KKL327680 KSI262201:KUH327680 LCE262201:LED327680 LMA262201:LNZ327680 LVW262201:LXV327680 MFS262201:MHR327680 MPO262201:MRN327680 MZK262201:NBJ327680 NJG262201:NLF327680 NTC262201:NVB327680 OCY262201:OEX327680 OMU262201:OOT327680 OWQ262201:OYP327680 PGM262201:PIL327680 PQI262201:PSH327680 QAE262201:QCD327680 QKA262201:QLZ327680 QTW262201:QVV327680 RDS262201:RFR327680 RNO262201:RPN327680 RXK262201:RZJ327680 SHG262201:SJF327680 SRC262201:STB327680 TAY262201:TCX327680 TKU262201:TMT327680 TUQ262201:TWP327680 UEM262201:UGL327680 UOI262201:UQH327680 UYE262201:VAD327680 VIA262201:VJZ327680 VRW262201:VTV327680 WBS262201:WDR327680 WLO262201:WNN327680 WVK262201:WXJ327680 C327737:BB393216 IY327737:KX393216 SU327737:UT393216 ACQ327737:AEP393216 AMM327737:AOL393216 AWI327737:AYH393216 BGE327737:BID393216 BQA327737:BRZ393216 BZW327737:CBV393216 CJS327737:CLR393216 CTO327737:CVN393216 DDK327737:DFJ393216 DNG327737:DPF393216 DXC327737:DZB393216 EGY327737:EIX393216 EQU327737:EST393216 FAQ327737:FCP393216 FKM327737:FML393216 FUI327737:FWH393216 GEE327737:GGD393216 GOA327737:GPZ393216 GXW327737:GZV393216 HHS327737:HJR393216 HRO327737:HTN393216 IBK327737:IDJ393216 ILG327737:INF393216 IVC327737:IXB393216 JEY327737:JGX393216 JOU327737:JQT393216 JYQ327737:KAP393216 KIM327737:KKL393216 KSI327737:KUH393216 LCE327737:LED393216 LMA327737:LNZ393216 LVW327737:LXV393216 MFS327737:MHR393216 MPO327737:MRN393216 MZK327737:NBJ393216 NJG327737:NLF393216 NTC327737:NVB393216 OCY327737:OEX393216 OMU327737:OOT393216 OWQ327737:OYP393216 PGM327737:PIL393216 PQI327737:PSH393216 QAE327737:QCD393216 QKA327737:QLZ393216 QTW327737:QVV393216 RDS327737:RFR393216 RNO327737:RPN393216 RXK327737:RZJ393216 SHG327737:SJF393216 SRC327737:STB393216 TAY327737:TCX393216 TKU327737:TMT393216 TUQ327737:TWP393216 UEM327737:UGL393216 UOI327737:UQH393216 UYE327737:VAD393216 VIA327737:VJZ393216 VRW327737:VTV393216 WBS327737:WDR393216 WLO327737:WNN393216 WVK327737:WXJ393216 C393273:BB458752 IY393273:KX458752 SU393273:UT458752 ACQ393273:AEP458752 AMM393273:AOL458752 AWI393273:AYH458752 BGE393273:BID458752 BQA393273:BRZ458752 BZW393273:CBV458752 CJS393273:CLR458752 CTO393273:CVN458752 DDK393273:DFJ458752 DNG393273:DPF458752 DXC393273:DZB458752 EGY393273:EIX458752 EQU393273:EST458752 FAQ393273:FCP458752 FKM393273:FML458752 FUI393273:FWH458752 GEE393273:GGD458752 GOA393273:GPZ458752 GXW393273:GZV458752 HHS393273:HJR458752 HRO393273:HTN458752 IBK393273:IDJ458752 ILG393273:INF458752 IVC393273:IXB458752 JEY393273:JGX458752 JOU393273:JQT458752 JYQ393273:KAP458752 KIM393273:KKL458752 KSI393273:KUH458752 LCE393273:LED458752 LMA393273:LNZ458752 LVW393273:LXV458752 MFS393273:MHR458752 MPO393273:MRN458752 MZK393273:NBJ458752 NJG393273:NLF458752 NTC393273:NVB458752 OCY393273:OEX458752 OMU393273:OOT458752 OWQ393273:OYP458752 PGM393273:PIL458752 PQI393273:PSH458752 QAE393273:QCD458752 QKA393273:QLZ458752 QTW393273:QVV458752 RDS393273:RFR458752 RNO393273:RPN458752 RXK393273:RZJ458752 SHG393273:SJF458752 SRC393273:STB458752 TAY393273:TCX458752 TKU393273:TMT458752 TUQ393273:TWP458752 UEM393273:UGL458752 UOI393273:UQH458752 UYE393273:VAD458752 VIA393273:VJZ458752 VRW393273:VTV458752 WBS393273:WDR458752 WLO393273:WNN458752 WVK393273:WXJ458752 C458809:BB524288 IY458809:KX524288 SU458809:UT524288 ACQ458809:AEP524288 AMM458809:AOL524288 AWI458809:AYH524288 BGE458809:BID524288 BQA458809:BRZ524288 BZW458809:CBV524288 CJS458809:CLR524288 CTO458809:CVN524288 DDK458809:DFJ524288 DNG458809:DPF524288 DXC458809:DZB524288 EGY458809:EIX524288 EQU458809:EST524288 FAQ458809:FCP524288 FKM458809:FML524288 FUI458809:FWH524288 GEE458809:GGD524288 GOA458809:GPZ524288 GXW458809:GZV524288 HHS458809:HJR524288 HRO458809:HTN524288 IBK458809:IDJ524288 ILG458809:INF524288 IVC458809:IXB524288 JEY458809:JGX524288 JOU458809:JQT524288 JYQ458809:KAP524288 KIM458809:KKL524288 KSI458809:KUH524288 LCE458809:LED524288 LMA458809:LNZ524288 LVW458809:LXV524288 MFS458809:MHR524288 MPO458809:MRN524288 MZK458809:NBJ524288 NJG458809:NLF524288 NTC458809:NVB524288 OCY458809:OEX524288 OMU458809:OOT524288 OWQ458809:OYP524288 PGM458809:PIL524288 PQI458809:PSH524288 QAE458809:QCD524288 QKA458809:QLZ524288 QTW458809:QVV524288 RDS458809:RFR524288 RNO458809:RPN524288 RXK458809:RZJ524288 SHG458809:SJF524288 SRC458809:STB524288 TAY458809:TCX524288 TKU458809:TMT524288 TUQ458809:TWP524288 UEM458809:UGL524288 UOI458809:UQH524288 UYE458809:VAD524288 VIA458809:VJZ524288 VRW458809:VTV524288 WBS458809:WDR524288 WLO458809:WNN524288 WVK458809:WXJ524288 C524345:BB589824 IY524345:KX589824 SU524345:UT589824 ACQ524345:AEP589824 AMM524345:AOL589824 AWI524345:AYH589824 BGE524345:BID589824 BQA524345:BRZ589824 BZW524345:CBV589824 CJS524345:CLR589824 CTO524345:CVN589824 DDK524345:DFJ589824 DNG524345:DPF589824 DXC524345:DZB589824 EGY524345:EIX589824 EQU524345:EST589824 FAQ524345:FCP589824 FKM524345:FML589824 FUI524345:FWH589824 GEE524345:GGD589824 GOA524345:GPZ589824 GXW524345:GZV589824 HHS524345:HJR589824 HRO524345:HTN589824 IBK524345:IDJ589824 ILG524345:INF589824 IVC524345:IXB589824 JEY524345:JGX589824 JOU524345:JQT589824 JYQ524345:KAP589824 KIM524345:KKL589824 KSI524345:KUH589824 LCE524345:LED589824 LMA524345:LNZ589824 LVW524345:LXV589824 MFS524345:MHR589824 MPO524345:MRN589824 MZK524345:NBJ589824 NJG524345:NLF589824 NTC524345:NVB589824 OCY524345:OEX589824 OMU524345:OOT589824 OWQ524345:OYP589824 PGM524345:PIL589824 PQI524345:PSH589824 QAE524345:QCD589824 QKA524345:QLZ589824 QTW524345:QVV589824 RDS524345:RFR589824 RNO524345:RPN589824 RXK524345:RZJ589824 SHG524345:SJF589824 SRC524345:STB589824 TAY524345:TCX589824 TKU524345:TMT589824 TUQ524345:TWP589824 UEM524345:UGL589824 UOI524345:UQH589824 UYE524345:VAD589824 VIA524345:VJZ589824 VRW524345:VTV589824 WBS524345:WDR589824 WLO524345:WNN589824 WVK524345:WXJ589824 C589881:BB655360 IY589881:KX655360 SU589881:UT655360 ACQ589881:AEP655360 AMM589881:AOL655360 AWI589881:AYH655360 BGE589881:BID655360 BQA589881:BRZ655360 BZW589881:CBV655360 CJS589881:CLR655360 CTO589881:CVN655360 DDK589881:DFJ655360 DNG589881:DPF655360 DXC589881:DZB655360 EGY589881:EIX655360 EQU589881:EST655360 FAQ589881:FCP655360 FKM589881:FML655360 FUI589881:FWH655360 GEE589881:GGD655360 GOA589881:GPZ655360 GXW589881:GZV655360 HHS589881:HJR655360 HRO589881:HTN655360 IBK589881:IDJ655360 ILG589881:INF655360 IVC589881:IXB655360 JEY589881:JGX655360 JOU589881:JQT655360 JYQ589881:KAP655360 KIM589881:KKL655360 KSI589881:KUH655360 LCE589881:LED655360 LMA589881:LNZ655360 LVW589881:LXV655360 MFS589881:MHR655360 MPO589881:MRN655360 MZK589881:NBJ655360 NJG589881:NLF655360 NTC589881:NVB655360 OCY589881:OEX655360 OMU589881:OOT655360 OWQ589881:OYP655360 PGM589881:PIL655360 PQI589881:PSH655360 QAE589881:QCD655360 QKA589881:QLZ655360 QTW589881:QVV655360 RDS589881:RFR655360 RNO589881:RPN655360 RXK589881:RZJ655360 SHG589881:SJF655360 SRC589881:STB655360 TAY589881:TCX655360 TKU589881:TMT655360 TUQ589881:TWP655360 UEM589881:UGL655360 UOI589881:UQH655360 UYE589881:VAD655360 VIA589881:VJZ655360 VRW589881:VTV655360 WBS589881:WDR655360 WLO589881:WNN655360 WVK589881:WXJ655360 C655417:BB720896 IY655417:KX720896 SU655417:UT720896 ACQ655417:AEP720896 AMM655417:AOL720896 AWI655417:AYH720896 BGE655417:BID720896 BQA655417:BRZ720896 BZW655417:CBV720896 CJS655417:CLR720896 CTO655417:CVN720896 DDK655417:DFJ720896 DNG655417:DPF720896 DXC655417:DZB720896 EGY655417:EIX720896 EQU655417:EST720896 FAQ655417:FCP720896 FKM655417:FML720896 FUI655417:FWH720896 GEE655417:GGD720896 GOA655417:GPZ720896 GXW655417:GZV720896 HHS655417:HJR720896 HRO655417:HTN720896 IBK655417:IDJ720896 ILG655417:INF720896 IVC655417:IXB720896 JEY655417:JGX720896 JOU655417:JQT720896 JYQ655417:KAP720896 KIM655417:KKL720896 KSI655417:KUH720896 LCE655417:LED720896 LMA655417:LNZ720896 LVW655417:LXV720896 MFS655417:MHR720896 MPO655417:MRN720896 MZK655417:NBJ720896 NJG655417:NLF720896 NTC655417:NVB720896 OCY655417:OEX720896 OMU655417:OOT720896 OWQ655417:OYP720896 PGM655417:PIL720896 PQI655417:PSH720896 QAE655417:QCD720896 QKA655417:QLZ720896 QTW655417:QVV720896 RDS655417:RFR720896 RNO655417:RPN720896 RXK655417:RZJ720896 SHG655417:SJF720896 SRC655417:STB720896 TAY655417:TCX720896 TKU655417:TMT720896 TUQ655417:TWP720896 UEM655417:UGL720896 UOI655417:UQH720896 UYE655417:VAD720896 VIA655417:VJZ720896 VRW655417:VTV720896 WBS655417:WDR720896 WLO655417:WNN720896 WVK655417:WXJ720896 C720953:BB786432 IY720953:KX786432 SU720953:UT786432 ACQ720953:AEP786432 AMM720953:AOL786432 AWI720953:AYH786432 BGE720953:BID786432 BQA720953:BRZ786432 BZW720953:CBV786432 CJS720953:CLR786432 CTO720953:CVN786432 DDK720953:DFJ786432 DNG720953:DPF786432 DXC720953:DZB786432 EGY720953:EIX786432 EQU720953:EST786432 FAQ720953:FCP786432 FKM720953:FML786432 FUI720953:FWH786432 GEE720953:GGD786432 GOA720953:GPZ786432 GXW720953:GZV786432 HHS720953:HJR786432 HRO720953:HTN786432 IBK720953:IDJ786432 ILG720953:INF786432 IVC720953:IXB786432 JEY720953:JGX786432 JOU720953:JQT786432 JYQ720953:KAP786432 KIM720953:KKL786432 KSI720953:KUH786432 LCE720953:LED786432 LMA720953:LNZ786432 LVW720953:LXV786432 MFS720953:MHR786432 MPO720953:MRN786432 MZK720953:NBJ786432 NJG720953:NLF786432 NTC720953:NVB786432 OCY720953:OEX786432 OMU720953:OOT786432 OWQ720953:OYP786432 PGM720953:PIL786432 PQI720953:PSH786432 QAE720953:QCD786432 QKA720953:QLZ786432 QTW720953:QVV786432 RDS720953:RFR786432 RNO720953:RPN786432 RXK720953:RZJ786432 SHG720953:SJF786432 SRC720953:STB786432 TAY720953:TCX786432 TKU720953:TMT786432 TUQ720953:TWP786432 UEM720953:UGL786432 UOI720953:UQH786432 UYE720953:VAD786432 VIA720953:VJZ786432 VRW720953:VTV786432 WBS720953:WDR786432 WLO720953:WNN786432 WVK720953:WXJ786432 C786489:BB851968 IY786489:KX851968 SU786489:UT851968 ACQ786489:AEP851968 AMM786489:AOL851968 AWI786489:AYH851968 BGE786489:BID851968 BQA786489:BRZ851968 BZW786489:CBV851968 CJS786489:CLR851968 CTO786489:CVN851968 DDK786489:DFJ851968 DNG786489:DPF851968 DXC786489:DZB851968 EGY786489:EIX851968 EQU786489:EST851968 FAQ786489:FCP851968 FKM786489:FML851968 FUI786489:FWH851968 GEE786489:GGD851968 GOA786489:GPZ851968 GXW786489:GZV851968 HHS786489:HJR851968 HRO786489:HTN851968 IBK786489:IDJ851968 ILG786489:INF851968 IVC786489:IXB851968 JEY786489:JGX851968 JOU786489:JQT851968 JYQ786489:KAP851968 KIM786489:KKL851968 KSI786489:KUH851968 LCE786489:LED851968 LMA786489:LNZ851968 LVW786489:LXV851968 MFS786489:MHR851968 MPO786489:MRN851968 MZK786489:NBJ851968 NJG786489:NLF851968 NTC786489:NVB851968 OCY786489:OEX851968 OMU786489:OOT851968 OWQ786489:OYP851968 PGM786489:PIL851968 PQI786489:PSH851968 QAE786489:QCD851968 QKA786489:QLZ851968 QTW786489:QVV851968 RDS786489:RFR851968 RNO786489:RPN851968 RXK786489:RZJ851968 SHG786489:SJF851968 SRC786489:STB851968 TAY786489:TCX851968 TKU786489:TMT851968 TUQ786489:TWP851968 UEM786489:UGL851968 UOI786489:UQH851968 UYE786489:VAD851968 VIA786489:VJZ851968 VRW786489:VTV851968 WBS786489:WDR851968 WLO786489:WNN851968 WVK786489:WXJ851968 C852025:BB917504 IY852025:KX917504 SU852025:UT917504 ACQ852025:AEP917504 AMM852025:AOL917504 AWI852025:AYH917504 BGE852025:BID917504 BQA852025:BRZ917504 BZW852025:CBV917504 CJS852025:CLR917504 CTO852025:CVN917504 DDK852025:DFJ917504 DNG852025:DPF917504 DXC852025:DZB917504 EGY852025:EIX917504 EQU852025:EST917504 FAQ852025:FCP917504 FKM852025:FML917504 FUI852025:FWH917504 GEE852025:GGD917504 GOA852025:GPZ917504 GXW852025:GZV917504 HHS852025:HJR917504 HRO852025:HTN917504 IBK852025:IDJ917504 ILG852025:INF917504 IVC852025:IXB917504 JEY852025:JGX917504 JOU852025:JQT917504 JYQ852025:KAP917504 KIM852025:KKL917504 KSI852025:KUH917504 LCE852025:LED917504 LMA852025:LNZ917504 LVW852025:LXV917504 MFS852025:MHR917504 MPO852025:MRN917504 MZK852025:NBJ917504 NJG852025:NLF917504 NTC852025:NVB917504 OCY852025:OEX917504 OMU852025:OOT917504 OWQ852025:OYP917504 PGM852025:PIL917504 PQI852025:PSH917504 QAE852025:QCD917504 QKA852025:QLZ917504 QTW852025:QVV917504 RDS852025:RFR917504 RNO852025:RPN917504 RXK852025:RZJ917504 SHG852025:SJF917504 SRC852025:STB917504 TAY852025:TCX917504 TKU852025:TMT917504 TUQ852025:TWP917504 UEM852025:UGL917504 UOI852025:UQH917504 UYE852025:VAD917504 VIA852025:VJZ917504 VRW852025:VTV917504 WBS852025:WDR917504 WLO852025:WNN917504 WVK852025:WXJ917504 C917561:BB983040 IY917561:KX983040 SU917561:UT983040 ACQ917561:AEP983040 AMM917561:AOL983040 AWI917561:AYH983040 BGE917561:BID983040 BQA917561:BRZ983040 BZW917561:CBV983040 CJS917561:CLR983040 CTO917561:CVN983040 DDK917561:DFJ983040 DNG917561:DPF983040 DXC917561:DZB983040 EGY917561:EIX983040 EQU917561:EST983040 FAQ917561:FCP983040 FKM917561:FML983040 FUI917561:FWH983040 GEE917561:GGD983040 GOA917561:GPZ983040 GXW917561:GZV983040 HHS917561:HJR983040 HRO917561:HTN983040 IBK917561:IDJ983040 ILG917561:INF983040 IVC917561:IXB983040 JEY917561:JGX983040 JOU917561:JQT983040 JYQ917561:KAP983040 KIM917561:KKL983040 KSI917561:KUH983040 LCE917561:LED983040 LMA917561:LNZ983040 LVW917561:LXV983040 MFS917561:MHR983040 MPO917561:MRN983040 MZK917561:NBJ983040 NJG917561:NLF983040 NTC917561:NVB983040 OCY917561:OEX983040 OMU917561:OOT983040 OWQ917561:OYP983040 PGM917561:PIL983040 PQI917561:PSH983040 QAE917561:QCD983040 QKA917561:QLZ983040 QTW917561:QVV983040 RDS917561:RFR983040 RNO917561:RPN983040 RXK917561:RZJ983040 SHG917561:SJF983040 SRC917561:STB983040 TAY917561:TCX983040 TKU917561:TMT983040 TUQ917561:TWP983040 UEM917561:UGL983040 UOI917561:UQH983040 UYE917561:VAD983040 VIA917561:VJZ983040 VRW917561:VTV983040 WBS917561:WDR983040 WLO917561:WNN983040 WVK917561:WXJ983040 C983097:BB1048576 IY983097:KX1048576 SU983097:UT1048576 ACQ983097:AEP1048576 AMM983097:AOL1048576 AWI983097:AYH1048576 BGE983097:BID1048576 BQA983097:BRZ1048576 BZW983097:CBV1048576 CJS983097:CLR1048576 CTO983097:CVN1048576 DDK983097:DFJ1048576 DNG983097:DPF1048576 DXC983097:DZB1048576 EGY983097:EIX1048576 EQU983097:EST1048576 FAQ983097:FCP1048576 FKM983097:FML1048576 FUI983097:FWH1048576 GEE983097:GGD1048576 GOA983097:GPZ1048576 GXW983097:GZV1048576 HHS983097:HJR1048576 HRO983097:HTN1048576 IBK983097:IDJ1048576 ILG983097:INF1048576 IVC983097:IXB1048576 JEY983097:JGX1048576 JOU983097:JQT1048576 JYQ983097:KAP1048576 KIM983097:KKL1048576 KSI983097:KUH1048576 LCE983097:LED1048576 LMA983097:LNZ1048576 LVW983097:LXV1048576 MFS983097:MHR1048576 MPO983097:MRN1048576 MZK983097:NBJ1048576 NJG983097:NLF1048576 NTC983097:NVB1048576 OCY983097:OEX1048576 OMU983097:OOT1048576 OWQ983097:OYP1048576 PGM983097:PIL1048576 PQI983097:PSH1048576 QAE983097:QCD1048576 QKA983097:QLZ1048576 QTW983097:QVV1048576 RDS983097:RFR1048576 RNO983097:RPN1048576 RXK983097:RZJ1048576 SHG983097:SJF1048576 SRC983097:STB1048576 TAY983097:TCX1048576 TKU983097:TMT1048576 TUQ983097:TWP1048576 UEM983097:UGL1048576 UOI983097:UQH1048576 UYE983097:VAD1048576 VIA983097:VJZ1048576 VRW983097:VTV1048576 WBS983097:WDR1048576 WLO983097:WNN1048576 WVK983097:WXJ1048576 L1:BB65536 JE1:JE44 TA1:TA44 ACW1:ACW44 AMS1:AMS44 AWO1:AWO44 BGK1:BGK44 BQG1:BQG44 CAC1:CAC44 CJY1:CJY44 CTU1:CTU44 DDQ1:DDQ44 DNM1:DNM44 DXI1:DXI44 EHE1:EHE44 ERA1:ERA44 FAW1:FAW44 FKS1:FKS44 FUO1:FUO44 GEK1:GEK44 GOG1:GOG44 GYC1:GYC44 HHY1:HHY44 HRU1:HRU44 IBQ1:IBQ44 ILM1:ILM44 IVI1:IVI44 JFE1:JFE44 JPA1:JPA44 JYW1:JYW44 KIS1:KIS44 KSO1:KSO44 LCK1:LCK44 LMG1:LMG44 LWC1:LWC44 MFY1:MFY44 MPU1:MPU44 MZQ1:MZQ44 NJM1:NJM44 NTI1:NTI44 ODE1:ODE44 ONA1:ONA44 OWW1:OWW44 PGS1:PGS44 PQO1:PQO44 QAK1:QAK44 QKG1:QKG44 QUC1:QUC44 RDY1:RDY44 RNU1:RNU44 RXQ1:RXQ44 SHM1:SHM44 SRI1:SRI44 TBE1:TBE44 TLA1:TLA44 TUW1:TUW44 UES1:UES44 UOO1:UOO44 UYK1:UYK44 VIG1:VIG44 VSC1:VSC44 WBY1:WBY44 WLU1:WLU44 WVQ1:WVQ44 I65537:I65580 JE65537:JE65580 TA65537:TA65580 ACW65537:ACW65580 AMS65537:AMS65580 AWO65537:AWO65580 BGK65537:BGK65580 BQG65537:BQG65580 CAC65537:CAC65580 CJY65537:CJY65580 CTU65537:CTU65580 DDQ65537:DDQ65580 DNM65537:DNM65580 DXI65537:DXI65580 EHE65537:EHE65580 ERA65537:ERA65580 FAW65537:FAW65580 FKS65537:FKS65580 FUO65537:FUO65580 GEK65537:GEK65580 GOG65537:GOG65580 GYC65537:GYC65580 HHY65537:HHY65580 HRU65537:HRU65580 IBQ65537:IBQ65580 ILM65537:ILM65580 IVI65537:IVI65580 JFE65537:JFE65580 JPA65537:JPA65580 JYW65537:JYW65580 KIS65537:KIS65580 KSO65537:KSO65580 LCK65537:LCK65580 LMG65537:LMG65580 LWC65537:LWC65580 MFY65537:MFY65580 MPU65537:MPU65580 MZQ65537:MZQ65580 NJM65537:NJM65580 NTI65537:NTI65580 ODE65537:ODE65580 ONA65537:ONA65580 OWW65537:OWW65580 PGS65537:PGS65580 PQO65537:PQO65580 QAK65537:QAK65580 QKG65537:QKG65580 QUC65537:QUC65580 RDY65537:RDY65580 RNU65537:RNU65580 RXQ65537:RXQ65580 SHM65537:SHM65580 SRI65537:SRI65580 TBE65537:TBE65580 TLA65537:TLA65580 TUW65537:TUW65580 UES65537:UES65580 UOO65537:UOO65580 UYK65537:UYK65580 VIG65537:VIG65580 VSC65537:VSC65580 WBY65537:WBY65580 WLU65537:WLU65580 WVQ65537:WVQ65580 I131073:I131116 JE131073:JE131116 TA131073:TA131116 ACW131073:ACW131116 AMS131073:AMS131116 AWO131073:AWO131116 BGK131073:BGK131116 BQG131073:BQG131116 CAC131073:CAC131116 CJY131073:CJY131116 CTU131073:CTU131116 DDQ131073:DDQ131116 DNM131073:DNM131116 DXI131073:DXI131116 EHE131073:EHE131116 ERA131073:ERA131116 FAW131073:FAW131116 FKS131073:FKS131116 FUO131073:FUO131116 GEK131073:GEK131116 GOG131073:GOG131116 GYC131073:GYC131116 HHY131073:HHY131116 HRU131073:HRU131116 IBQ131073:IBQ131116 ILM131073:ILM131116 IVI131073:IVI131116 JFE131073:JFE131116 JPA131073:JPA131116 JYW131073:JYW131116 KIS131073:KIS131116 KSO131073:KSO131116 LCK131073:LCK131116 LMG131073:LMG131116 LWC131073:LWC131116 MFY131073:MFY131116 MPU131073:MPU131116 MZQ131073:MZQ131116 NJM131073:NJM131116 NTI131073:NTI131116 ODE131073:ODE131116 ONA131073:ONA131116 OWW131073:OWW131116 PGS131073:PGS131116 PQO131073:PQO131116 QAK131073:QAK131116 QKG131073:QKG131116 QUC131073:QUC131116 RDY131073:RDY131116 RNU131073:RNU131116 RXQ131073:RXQ131116 SHM131073:SHM131116 SRI131073:SRI131116 TBE131073:TBE131116 TLA131073:TLA131116 TUW131073:TUW131116 UES131073:UES131116 UOO131073:UOO131116 UYK131073:UYK131116 VIG131073:VIG131116 VSC131073:VSC131116 WBY131073:WBY131116 WLU131073:WLU131116 WVQ131073:WVQ131116 I196609:I196652 JE196609:JE196652 TA196609:TA196652 ACW196609:ACW196652 AMS196609:AMS196652 AWO196609:AWO196652 BGK196609:BGK196652 BQG196609:BQG196652 CAC196609:CAC196652 CJY196609:CJY196652 CTU196609:CTU196652 DDQ196609:DDQ196652 DNM196609:DNM196652 DXI196609:DXI196652 EHE196609:EHE196652 ERA196609:ERA196652 FAW196609:FAW196652 FKS196609:FKS196652 FUO196609:FUO196652 GEK196609:GEK196652 GOG196609:GOG196652 GYC196609:GYC196652 HHY196609:HHY196652 HRU196609:HRU196652 IBQ196609:IBQ196652 ILM196609:ILM196652 IVI196609:IVI196652 JFE196609:JFE196652 JPA196609:JPA196652 JYW196609:JYW196652 KIS196609:KIS196652 KSO196609:KSO196652 LCK196609:LCK196652 LMG196609:LMG196652 LWC196609:LWC196652 MFY196609:MFY196652 MPU196609:MPU196652 MZQ196609:MZQ196652 NJM196609:NJM196652 NTI196609:NTI196652 ODE196609:ODE196652 ONA196609:ONA196652 OWW196609:OWW196652 PGS196609:PGS196652 PQO196609:PQO196652 QAK196609:QAK196652 QKG196609:QKG196652 QUC196609:QUC196652 RDY196609:RDY196652 RNU196609:RNU196652 RXQ196609:RXQ196652 SHM196609:SHM196652 SRI196609:SRI196652 TBE196609:TBE196652 TLA196609:TLA196652 TUW196609:TUW196652 UES196609:UES196652 UOO196609:UOO196652 UYK196609:UYK196652 VIG196609:VIG196652 VSC196609:VSC196652 WBY196609:WBY196652 WLU196609:WLU196652 WVQ196609:WVQ196652 I262145:I262188 JE262145:JE262188 TA262145:TA262188 ACW262145:ACW262188 AMS262145:AMS262188 AWO262145:AWO262188 BGK262145:BGK262188 BQG262145:BQG262188 CAC262145:CAC262188 CJY262145:CJY262188 CTU262145:CTU262188 DDQ262145:DDQ262188 DNM262145:DNM262188 DXI262145:DXI262188 EHE262145:EHE262188 ERA262145:ERA262188 FAW262145:FAW262188 FKS262145:FKS262188 FUO262145:FUO262188 GEK262145:GEK262188 GOG262145:GOG262188 GYC262145:GYC262188 HHY262145:HHY262188 HRU262145:HRU262188 IBQ262145:IBQ262188 ILM262145:ILM262188 IVI262145:IVI262188 JFE262145:JFE262188 JPA262145:JPA262188 JYW262145:JYW262188 KIS262145:KIS262188 KSO262145:KSO262188 LCK262145:LCK262188 LMG262145:LMG262188 LWC262145:LWC262188 MFY262145:MFY262188 MPU262145:MPU262188 MZQ262145:MZQ262188 NJM262145:NJM262188 NTI262145:NTI262188 ODE262145:ODE262188 ONA262145:ONA262188 OWW262145:OWW262188 PGS262145:PGS262188 PQO262145:PQO262188 QAK262145:QAK262188 QKG262145:QKG262188 QUC262145:QUC262188 RDY262145:RDY262188 RNU262145:RNU262188 RXQ262145:RXQ262188 SHM262145:SHM262188 SRI262145:SRI262188 TBE262145:TBE262188 TLA262145:TLA262188 TUW262145:TUW262188 UES262145:UES262188 UOO262145:UOO262188 UYK262145:UYK262188 VIG262145:VIG262188 VSC262145:VSC262188 WBY262145:WBY262188 WLU262145:WLU262188 WVQ262145:WVQ262188 I327681:I327724 JE327681:JE327724 TA327681:TA327724 ACW327681:ACW327724 AMS327681:AMS327724 AWO327681:AWO327724 BGK327681:BGK327724 BQG327681:BQG327724 CAC327681:CAC327724 CJY327681:CJY327724 CTU327681:CTU327724 DDQ327681:DDQ327724 DNM327681:DNM327724 DXI327681:DXI327724 EHE327681:EHE327724 ERA327681:ERA327724 FAW327681:FAW327724 FKS327681:FKS327724 FUO327681:FUO327724 GEK327681:GEK327724 GOG327681:GOG327724 GYC327681:GYC327724 HHY327681:HHY327724 HRU327681:HRU327724 IBQ327681:IBQ327724 ILM327681:ILM327724 IVI327681:IVI327724 JFE327681:JFE327724 JPA327681:JPA327724 JYW327681:JYW327724 KIS327681:KIS327724 KSO327681:KSO327724 LCK327681:LCK327724 LMG327681:LMG327724 LWC327681:LWC327724 MFY327681:MFY327724 MPU327681:MPU327724 MZQ327681:MZQ327724 NJM327681:NJM327724 NTI327681:NTI327724 ODE327681:ODE327724 ONA327681:ONA327724 OWW327681:OWW327724 PGS327681:PGS327724 PQO327681:PQO327724 QAK327681:QAK327724 QKG327681:QKG327724 QUC327681:QUC327724 RDY327681:RDY327724 RNU327681:RNU327724 RXQ327681:RXQ327724 SHM327681:SHM327724 SRI327681:SRI327724 TBE327681:TBE327724 TLA327681:TLA327724 TUW327681:TUW327724 UES327681:UES327724 UOO327681:UOO327724 UYK327681:UYK327724 VIG327681:VIG327724 VSC327681:VSC327724 WBY327681:WBY327724 WLU327681:WLU327724 WVQ327681:WVQ327724 I393217:I393260 JE393217:JE393260 TA393217:TA393260 ACW393217:ACW393260 AMS393217:AMS393260 AWO393217:AWO393260 BGK393217:BGK393260 BQG393217:BQG393260 CAC393217:CAC393260 CJY393217:CJY393260 CTU393217:CTU393260 DDQ393217:DDQ393260 DNM393217:DNM393260 DXI393217:DXI393260 EHE393217:EHE393260 ERA393217:ERA393260 FAW393217:FAW393260 FKS393217:FKS393260 FUO393217:FUO393260 GEK393217:GEK393260 GOG393217:GOG393260 GYC393217:GYC393260 HHY393217:HHY393260 HRU393217:HRU393260 IBQ393217:IBQ393260 ILM393217:ILM393260 IVI393217:IVI393260 JFE393217:JFE393260 JPA393217:JPA393260 JYW393217:JYW393260 KIS393217:KIS393260 KSO393217:KSO393260 LCK393217:LCK393260 LMG393217:LMG393260 LWC393217:LWC393260 MFY393217:MFY393260 MPU393217:MPU393260 MZQ393217:MZQ393260 NJM393217:NJM393260 NTI393217:NTI393260 ODE393217:ODE393260 ONA393217:ONA393260 OWW393217:OWW393260 PGS393217:PGS393260 PQO393217:PQO393260 QAK393217:QAK393260 QKG393217:QKG393260 QUC393217:QUC393260 RDY393217:RDY393260 RNU393217:RNU393260 RXQ393217:RXQ393260 SHM393217:SHM393260 SRI393217:SRI393260 TBE393217:TBE393260 TLA393217:TLA393260 TUW393217:TUW393260 UES393217:UES393260 UOO393217:UOO393260 UYK393217:UYK393260 VIG393217:VIG393260 VSC393217:VSC393260 WBY393217:WBY393260 WLU393217:WLU393260 WVQ393217:WVQ393260 I458753:I458796 JE458753:JE458796 TA458753:TA458796 ACW458753:ACW458796 AMS458753:AMS458796 AWO458753:AWO458796 BGK458753:BGK458796 BQG458753:BQG458796 CAC458753:CAC458796 CJY458753:CJY458796 CTU458753:CTU458796 DDQ458753:DDQ458796 DNM458753:DNM458796 DXI458753:DXI458796 EHE458753:EHE458796 ERA458753:ERA458796 FAW458753:FAW458796 FKS458753:FKS458796 FUO458753:FUO458796 GEK458753:GEK458796 GOG458753:GOG458796 GYC458753:GYC458796 HHY458753:HHY458796 HRU458753:HRU458796 IBQ458753:IBQ458796 ILM458753:ILM458796 IVI458753:IVI458796 JFE458753:JFE458796 JPA458753:JPA458796 JYW458753:JYW458796 KIS458753:KIS458796 KSO458753:KSO458796 LCK458753:LCK458796 LMG458753:LMG458796 LWC458753:LWC458796 MFY458753:MFY458796 MPU458753:MPU458796 MZQ458753:MZQ458796 NJM458753:NJM458796 NTI458753:NTI458796 ODE458753:ODE458796 ONA458753:ONA458796 OWW458753:OWW458796 PGS458753:PGS458796 PQO458753:PQO458796 QAK458753:QAK458796 QKG458753:QKG458796 QUC458753:QUC458796 RDY458753:RDY458796 RNU458753:RNU458796 RXQ458753:RXQ458796 SHM458753:SHM458796 SRI458753:SRI458796 TBE458753:TBE458796 TLA458753:TLA458796 TUW458753:TUW458796 UES458753:UES458796 UOO458753:UOO458796 UYK458753:UYK458796 VIG458753:VIG458796 VSC458753:VSC458796 WBY458753:WBY458796 WLU458753:WLU458796 WVQ458753:WVQ458796 I524289:I524332 JE524289:JE524332 TA524289:TA524332 ACW524289:ACW524332 AMS524289:AMS524332 AWO524289:AWO524332 BGK524289:BGK524332 BQG524289:BQG524332 CAC524289:CAC524332 CJY524289:CJY524332 CTU524289:CTU524332 DDQ524289:DDQ524332 DNM524289:DNM524332 DXI524289:DXI524332 EHE524289:EHE524332 ERA524289:ERA524332 FAW524289:FAW524332 FKS524289:FKS524332 FUO524289:FUO524332 GEK524289:GEK524332 GOG524289:GOG524332 GYC524289:GYC524332 HHY524289:HHY524332 HRU524289:HRU524332 IBQ524289:IBQ524332 ILM524289:ILM524332 IVI524289:IVI524332 JFE524289:JFE524332 JPA524289:JPA524332 JYW524289:JYW524332 KIS524289:KIS524332 KSO524289:KSO524332 LCK524289:LCK524332 LMG524289:LMG524332 LWC524289:LWC524332 MFY524289:MFY524332 MPU524289:MPU524332 MZQ524289:MZQ524332 NJM524289:NJM524332 NTI524289:NTI524332 ODE524289:ODE524332 ONA524289:ONA524332 OWW524289:OWW524332 PGS524289:PGS524332 PQO524289:PQO524332 QAK524289:QAK524332 QKG524289:QKG524332 QUC524289:QUC524332 RDY524289:RDY524332 RNU524289:RNU524332 RXQ524289:RXQ524332 SHM524289:SHM524332 SRI524289:SRI524332 TBE524289:TBE524332 TLA524289:TLA524332 TUW524289:TUW524332 UES524289:UES524332 UOO524289:UOO524332 UYK524289:UYK524332 VIG524289:VIG524332 VSC524289:VSC524332 WBY524289:WBY524332 WLU524289:WLU524332 WVQ524289:WVQ524332 I589825:I589868 JE589825:JE589868 TA589825:TA589868 ACW589825:ACW589868 AMS589825:AMS589868 AWO589825:AWO589868 BGK589825:BGK589868 BQG589825:BQG589868 CAC589825:CAC589868 CJY589825:CJY589868 CTU589825:CTU589868 DDQ589825:DDQ589868 DNM589825:DNM589868 DXI589825:DXI589868 EHE589825:EHE589868 ERA589825:ERA589868 FAW589825:FAW589868 FKS589825:FKS589868 FUO589825:FUO589868 GEK589825:GEK589868 GOG589825:GOG589868 GYC589825:GYC589868 HHY589825:HHY589868 HRU589825:HRU589868 IBQ589825:IBQ589868 ILM589825:ILM589868 IVI589825:IVI589868 JFE589825:JFE589868 JPA589825:JPA589868 JYW589825:JYW589868 KIS589825:KIS589868 KSO589825:KSO589868 LCK589825:LCK589868 LMG589825:LMG589868 LWC589825:LWC589868 MFY589825:MFY589868 MPU589825:MPU589868 MZQ589825:MZQ589868 NJM589825:NJM589868 NTI589825:NTI589868 ODE589825:ODE589868 ONA589825:ONA589868 OWW589825:OWW589868 PGS589825:PGS589868 PQO589825:PQO589868 QAK589825:QAK589868 QKG589825:QKG589868 QUC589825:QUC589868 RDY589825:RDY589868 RNU589825:RNU589868 RXQ589825:RXQ589868 SHM589825:SHM589868 SRI589825:SRI589868 TBE589825:TBE589868 TLA589825:TLA589868 TUW589825:TUW589868 UES589825:UES589868 UOO589825:UOO589868 UYK589825:UYK589868 VIG589825:VIG589868 VSC589825:VSC589868 WBY589825:WBY589868 WLU589825:WLU589868 WVQ589825:WVQ589868 I655361:I655404 JE655361:JE655404 TA655361:TA655404 ACW655361:ACW655404 AMS655361:AMS655404 AWO655361:AWO655404 BGK655361:BGK655404 BQG655361:BQG655404 CAC655361:CAC655404 CJY655361:CJY655404 CTU655361:CTU655404 DDQ655361:DDQ655404 DNM655361:DNM655404 DXI655361:DXI655404 EHE655361:EHE655404 ERA655361:ERA655404 FAW655361:FAW655404 FKS655361:FKS655404 FUO655361:FUO655404 GEK655361:GEK655404 GOG655361:GOG655404 GYC655361:GYC655404 HHY655361:HHY655404 HRU655361:HRU655404 IBQ655361:IBQ655404 ILM655361:ILM655404 IVI655361:IVI655404 JFE655361:JFE655404 JPA655361:JPA655404 JYW655361:JYW655404 KIS655361:KIS655404 KSO655361:KSO655404 LCK655361:LCK655404 LMG655361:LMG655404 LWC655361:LWC655404 MFY655361:MFY655404 MPU655361:MPU655404 MZQ655361:MZQ655404 NJM655361:NJM655404 NTI655361:NTI655404 ODE655361:ODE655404 ONA655361:ONA655404 OWW655361:OWW655404 PGS655361:PGS655404 PQO655361:PQO655404 QAK655361:QAK655404 QKG655361:QKG655404 QUC655361:QUC655404 RDY655361:RDY655404 RNU655361:RNU655404 RXQ655361:RXQ655404 SHM655361:SHM655404 SRI655361:SRI655404 TBE655361:TBE655404 TLA655361:TLA655404 TUW655361:TUW655404 UES655361:UES655404 UOO655361:UOO655404 UYK655361:UYK655404 VIG655361:VIG655404 VSC655361:VSC655404 WBY655361:WBY655404 WLU655361:WLU655404 WVQ655361:WVQ655404 I720897:I720940 JE720897:JE720940 TA720897:TA720940 ACW720897:ACW720940 AMS720897:AMS720940 AWO720897:AWO720940 BGK720897:BGK720940 BQG720897:BQG720940 CAC720897:CAC720940 CJY720897:CJY720940 CTU720897:CTU720940 DDQ720897:DDQ720940 DNM720897:DNM720940 DXI720897:DXI720940 EHE720897:EHE720940 ERA720897:ERA720940 FAW720897:FAW720940 FKS720897:FKS720940 FUO720897:FUO720940 GEK720897:GEK720940 GOG720897:GOG720940 GYC720897:GYC720940 HHY720897:HHY720940 HRU720897:HRU720940 IBQ720897:IBQ720940 ILM720897:ILM720940 IVI720897:IVI720940 JFE720897:JFE720940 JPA720897:JPA720940 JYW720897:JYW720940 KIS720897:KIS720940 KSO720897:KSO720940 LCK720897:LCK720940 LMG720897:LMG720940 LWC720897:LWC720940 MFY720897:MFY720940 MPU720897:MPU720940 MZQ720897:MZQ720940 NJM720897:NJM720940 NTI720897:NTI720940 ODE720897:ODE720940 ONA720897:ONA720940 OWW720897:OWW720940 PGS720897:PGS720940 PQO720897:PQO720940 QAK720897:QAK720940 QKG720897:QKG720940 QUC720897:QUC720940 RDY720897:RDY720940 RNU720897:RNU720940 RXQ720897:RXQ720940 SHM720897:SHM720940 SRI720897:SRI720940 TBE720897:TBE720940 TLA720897:TLA720940 TUW720897:TUW720940 UES720897:UES720940 UOO720897:UOO720940 UYK720897:UYK720940 VIG720897:VIG720940 VSC720897:VSC720940 WBY720897:WBY720940 WLU720897:WLU720940 WVQ720897:WVQ720940 I786433:I786476 JE786433:JE786476 TA786433:TA786476 ACW786433:ACW786476 AMS786433:AMS786476 AWO786433:AWO786476 BGK786433:BGK786476 BQG786433:BQG786476 CAC786433:CAC786476 CJY786433:CJY786476 CTU786433:CTU786476 DDQ786433:DDQ786476 DNM786433:DNM786476 DXI786433:DXI786476 EHE786433:EHE786476 ERA786433:ERA786476 FAW786433:FAW786476 FKS786433:FKS786476 FUO786433:FUO786476 GEK786433:GEK786476 GOG786433:GOG786476 GYC786433:GYC786476 HHY786433:HHY786476 HRU786433:HRU786476 IBQ786433:IBQ786476 ILM786433:ILM786476 IVI786433:IVI786476 JFE786433:JFE786476 JPA786433:JPA786476 JYW786433:JYW786476 KIS786433:KIS786476 KSO786433:KSO786476 LCK786433:LCK786476 LMG786433:LMG786476 LWC786433:LWC786476 MFY786433:MFY786476 MPU786433:MPU786476 MZQ786433:MZQ786476 NJM786433:NJM786476 NTI786433:NTI786476 ODE786433:ODE786476 ONA786433:ONA786476 OWW786433:OWW786476 PGS786433:PGS786476 PQO786433:PQO786476 QAK786433:QAK786476 QKG786433:QKG786476 QUC786433:QUC786476 RDY786433:RDY786476 RNU786433:RNU786476 RXQ786433:RXQ786476 SHM786433:SHM786476 SRI786433:SRI786476 TBE786433:TBE786476 TLA786433:TLA786476 TUW786433:TUW786476 UES786433:UES786476 UOO786433:UOO786476 UYK786433:UYK786476 VIG786433:VIG786476 VSC786433:VSC786476 WBY786433:WBY786476 WLU786433:WLU786476 WVQ786433:WVQ786476 I851969:I852012 JE851969:JE852012 TA851969:TA852012 ACW851969:ACW852012 AMS851969:AMS852012 AWO851969:AWO852012 BGK851969:BGK852012 BQG851969:BQG852012 CAC851969:CAC852012 CJY851969:CJY852012 CTU851969:CTU852012 DDQ851969:DDQ852012 DNM851969:DNM852012 DXI851969:DXI852012 EHE851969:EHE852012 ERA851969:ERA852012 FAW851969:FAW852012 FKS851969:FKS852012 FUO851969:FUO852012 GEK851969:GEK852012 GOG851969:GOG852012 GYC851969:GYC852012 HHY851969:HHY852012 HRU851969:HRU852012 IBQ851969:IBQ852012 ILM851969:ILM852012 IVI851969:IVI852012 JFE851969:JFE852012 JPA851969:JPA852012 JYW851969:JYW852012 KIS851969:KIS852012 KSO851969:KSO852012 LCK851969:LCK852012 LMG851969:LMG852012 LWC851969:LWC852012 MFY851969:MFY852012 MPU851969:MPU852012 MZQ851969:MZQ852012 NJM851969:NJM852012 NTI851969:NTI852012 ODE851969:ODE852012 ONA851969:ONA852012 OWW851969:OWW852012 PGS851969:PGS852012 PQO851969:PQO852012 QAK851969:QAK852012 QKG851969:QKG852012 QUC851969:QUC852012 RDY851969:RDY852012 RNU851969:RNU852012 RXQ851969:RXQ852012 SHM851969:SHM852012 SRI851969:SRI852012 TBE851969:TBE852012 TLA851969:TLA852012 TUW851969:TUW852012 UES851969:UES852012 UOO851969:UOO852012 UYK851969:UYK852012 VIG851969:VIG852012 VSC851969:VSC852012 WBY851969:WBY852012 WLU851969:WLU852012 WVQ851969:WVQ852012 I917505:I917548 JE917505:JE917548 TA917505:TA917548 ACW917505:ACW917548 AMS917505:AMS917548 AWO917505:AWO917548 BGK917505:BGK917548 BQG917505:BQG917548 CAC917505:CAC917548 CJY917505:CJY917548 CTU917505:CTU917548 DDQ917505:DDQ917548 DNM917505:DNM917548 DXI917505:DXI917548 EHE917505:EHE917548 ERA917505:ERA917548 FAW917505:FAW917548 FKS917505:FKS917548 FUO917505:FUO917548 GEK917505:GEK917548 GOG917505:GOG917548 GYC917505:GYC917548 HHY917505:HHY917548 HRU917505:HRU917548 IBQ917505:IBQ917548 ILM917505:ILM917548 IVI917505:IVI917548 JFE917505:JFE917548 JPA917505:JPA917548 JYW917505:JYW917548 KIS917505:KIS917548 KSO917505:KSO917548 LCK917505:LCK917548 LMG917505:LMG917548 LWC917505:LWC917548 MFY917505:MFY917548 MPU917505:MPU917548 MZQ917505:MZQ917548 NJM917505:NJM917548 NTI917505:NTI917548 ODE917505:ODE917548 ONA917505:ONA917548 OWW917505:OWW917548 PGS917505:PGS917548 PQO917505:PQO917548 QAK917505:QAK917548 QKG917505:QKG917548 QUC917505:QUC917548 RDY917505:RDY917548 RNU917505:RNU917548 RXQ917505:RXQ917548 SHM917505:SHM917548 SRI917505:SRI917548 TBE917505:TBE917548 TLA917505:TLA917548 TUW917505:TUW917548 UES917505:UES917548 UOO917505:UOO917548 UYK917505:UYK917548 VIG917505:VIG917548 VSC917505:VSC917548 WBY917505:WBY917548 WLU917505:WLU917548 WVQ917505:WVQ917548 I983041:I983084 JE983041:JE983084 TA983041:TA983084 ACW983041:ACW983084 AMS983041:AMS983084 AWO983041:AWO983084 BGK983041:BGK983084 BQG983041:BQG983084 CAC983041:CAC983084 CJY983041:CJY983084 CTU983041:CTU983084 DDQ983041:DDQ983084 DNM983041:DNM983084 DXI983041:DXI983084 EHE983041:EHE983084 ERA983041:ERA983084 FAW983041:FAW983084 FKS983041:FKS983084 FUO983041:FUO983084 GEK983041:GEK983084 GOG983041:GOG983084 GYC983041:GYC983084 HHY983041:HHY983084 HRU983041:HRU983084 IBQ983041:IBQ983084 ILM983041:ILM983084 IVI983041:IVI983084 JFE983041:JFE983084 JPA983041:JPA983084 JYW983041:JYW983084 KIS983041:KIS983084 KSO983041:KSO983084 LCK983041:LCK983084 LMG983041:LMG983084 LWC983041:LWC983084 MFY983041:MFY983084 MPU983041:MPU983084 MZQ983041:MZQ983084 NJM983041:NJM983084 NTI983041:NTI983084 ODE983041:ODE983084 ONA983041:ONA983084 OWW983041:OWW983084 PGS983041:PGS983084 PQO983041:PQO983084 QAK983041:QAK983084 QKG983041:QKG983084 QUC983041:QUC983084 RDY983041:RDY983084 RNU983041:RNU983084 RXQ983041:RXQ983084 SHM983041:SHM983084 SRI983041:SRI983084 TBE983041:TBE983084 TLA983041:TLA983084 TUW983041:TUW983084 UES983041:UES983084 UOO983041:UOO983084 UYK983041:UYK983084 VIG983041:VIG983084 VSC983041:VSC983084 WBY983041:WBY983084 WLU983041:WLU983084 WVQ983041:WVQ983084 WBZ983074:WBZ983084 JG1:KX44 TC1:UT44 ACY1:AEP44 AMU1:AOL44 AWQ1:AYH44 BGM1:BID44 BQI1:BRZ44 CAE1:CBV44 CKA1:CLR44 CTW1:CVN44 DDS1:DFJ44 DNO1:DPF44 DXK1:DZB44 EHG1:EIX44 ERC1:EST44 FAY1:FCP44 FKU1:FML44 FUQ1:FWH44 GEM1:GGD44 GOI1:GPZ44 GYE1:GZV44 HIA1:HJR44 HRW1:HTN44 IBS1:IDJ44 ILO1:INF44 IVK1:IXB44 JFG1:JGX44 JPC1:JQT44 JYY1:KAP44 KIU1:KKL44 KSQ1:KUH44 LCM1:LED44 LMI1:LNZ44 LWE1:LXV44 MGA1:MHR44 MPW1:MRN44 MZS1:NBJ44 NJO1:NLF44 NTK1:NVB44 ODG1:OEX44 ONC1:OOT44 OWY1:OYP44 PGU1:PIL44 PQQ1:PSH44 QAM1:QCD44 QKI1:QLZ44 QUE1:QVV44 REA1:RFR44 RNW1:RPN44 RXS1:RZJ44 SHO1:SJF44 SRK1:STB44 TBG1:TCX44 TLC1:TMT44 TUY1:TWP44 UEU1:UGL44 UOQ1:UQH44 UYM1:VAD44 VII1:VJZ44 VSE1:VTV44 WCA1:WDR44 WLW1:WNN44 WVS1:WXJ44 K65537:BB65580 JG65537:KX65580 TC65537:UT65580 ACY65537:AEP65580 AMU65537:AOL65580 AWQ65537:AYH65580 BGM65537:BID65580 BQI65537:BRZ65580 CAE65537:CBV65580 CKA65537:CLR65580 CTW65537:CVN65580 DDS65537:DFJ65580 DNO65537:DPF65580 DXK65537:DZB65580 EHG65537:EIX65580 ERC65537:EST65580 FAY65537:FCP65580 FKU65537:FML65580 FUQ65537:FWH65580 GEM65537:GGD65580 GOI65537:GPZ65580 GYE65537:GZV65580 HIA65537:HJR65580 HRW65537:HTN65580 IBS65537:IDJ65580 ILO65537:INF65580 IVK65537:IXB65580 JFG65537:JGX65580 JPC65537:JQT65580 JYY65537:KAP65580 KIU65537:KKL65580 KSQ65537:KUH65580 LCM65537:LED65580 LMI65537:LNZ65580 LWE65537:LXV65580 MGA65537:MHR65580 MPW65537:MRN65580 MZS65537:NBJ65580 NJO65537:NLF65580 NTK65537:NVB65580 ODG65537:OEX65580 ONC65537:OOT65580 OWY65537:OYP65580 PGU65537:PIL65580 PQQ65537:PSH65580 QAM65537:QCD65580 QKI65537:QLZ65580 QUE65537:QVV65580 REA65537:RFR65580 RNW65537:RPN65580 RXS65537:RZJ65580 SHO65537:SJF65580 SRK65537:STB65580 TBG65537:TCX65580 TLC65537:TMT65580 TUY65537:TWP65580 UEU65537:UGL65580 UOQ65537:UQH65580 UYM65537:VAD65580 VII65537:VJZ65580 VSE65537:VTV65580 WCA65537:WDR65580 WLW65537:WNN65580 WVS65537:WXJ65580 K131073:BB131116 JG131073:KX131116 TC131073:UT131116 ACY131073:AEP131116 AMU131073:AOL131116 AWQ131073:AYH131116 BGM131073:BID131116 BQI131073:BRZ131116 CAE131073:CBV131116 CKA131073:CLR131116 CTW131073:CVN131116 DDS131073:DFJ131116 DNO131073:DPF131116 DXK131073:DZB131116 EHG131073:EIX131116 ERC131073:EST131116 FAY131073:FCP131116 FKU131073:FML131116 FUQ131073:FWH131116 GEM131073:GGD131116 GOI131073:GPZ131116 GYE131073:GZV131116 HIA131073:HJR131116 HRW131073:HTN131116 IBS131073:IDJ131116 ILO131073:INF131116 IVK131073:IXB131116 JFG131073:JGX131116 JPC131073:JQT131116 JYY131073:KAP131116 KIU131073:KKL131116 KSQ131073:KUH131116 LCM131073:LED131116 LMI131073:LNZ131116 LWE131073:LXV131116 MGA131073:MHR131116 MPW131073:MRN131116 MZS131073:NBJ131116 NJO131073:NLF131116 NTK131073:NVB131116 ODG131073:OEX131116 ONC131073:OOT131116 OWY131073:OYP131116 PGU131073:PIL131116 PQQ131073:PSH131116 QAM131073:QCD131116 QKI131073:QLZ131116 QUE131073:QVV131116 REA131073:RFR131116 RNW131073:RPN131116 RXS131073:RZJ131116 SHO131073:SJF131116 SRK131073:STB131116 TBG131073:TCX131116 TLC131073:TMT131116 TUY131073:TWP131116 UEU131073:UGL131116 UOQ131073:UQH131116 UYM131073:VAD131116 VII131073:VJZ131116 VSE131073:VTV131116 WCA131073:WDR131116 WLW131073:WNN131116 WVS131073:WXJ131116 K196609:BB196652 JG196609:KX196652 TC196609:UT196652 ACY196609:AEP196652 AMU196609:AOL196652 AWQ196609:AYH196652 BGM196609:BID196652 BQI196609:BRZ196652 CAE196609:CBV196652 CKA196609:CLR196652 CTW196609:CVN196652 DDS196609:DFJ196652 DNO196609:DPF196652 DXK196609:DZB196652 EHG196609:EIX196652 ERC196609:EST196652 FAY196609:FCP196652 FKU196609:FML196652 FUQ196609:FWH196652 GEM196609:GGD196652 GOI196609:GPZ196652 GYE196609:GZV196652 HIA196609:HJR196652 HRW196609:HTN196652 IBS196609:IDJ196652 ILO196609:INF196652 IVK196609:IXB196652 JFG196609:JGX196652 JPC196609:JQT196652 JYY196609:KAP196652 KIU196609:KKL196652 KSQ196609:KUH196652 LCM196609:LED196652 LMI196609:LNZ196652 LWE196609:LXV196652 MGA196609:MHR196652 MPW196609:MRN196652 MZS196609:NBJ196652 NJO196609:NLF196652 NTK196609:NVB196652 ODG196609:OEX196652 ONC196609:OOT196652 OWY196609:OYP196652 PGU196609:PIL196652 PQQ196609:PSH196652 QAM196609:QCD196652 QKI196609:QLZ196652 QUE196609:QVV196652 REA196609:RFR196652 RNW196609:RPN196652 RXS196609:RZJ196652 SHO196609:SJF196652 SRK196609:STB196652 TBG196609:TCX196652 TLC196609:TMT196652 TUY196609:TWP196652 UEU196609:UGL196652 UOQ196609:UQH196652 UYM196609:VAD196652 VII196609:VJZ196652 VSE196609:VTV196652 WCA196609:WDR196652 WLW196609:WNN196652 WVS196609:WXJ196652 K262145:BB262188 JG262145:KX262188 TC262145:UT262188 ACY262145:AEP262188 AMU262145:AOL262188 AWQ262145:AYH262188 BGM262145:BID262188 BQI262145:BRZ262188 CAE262145:CBV262188 CKA262145:CLR262188 CTW262145:CVN262188 DDS262145:DFJ262188 DNO262145:DPF262188 DXK262145:DZB262188 EHG262145:EIX262188 ERC262145:EST262188 FAY262145:FCP262188 FKU262145:FML262188 FUQ262145:FWH262188 GEM262145:GGD262188 GOI262145:GPZ262188 GYE262145:GZV262188 HIA262145:HJR262188 HRW262145:HTN262188 IBS262145:IDJ262188 ILO262145:INF262188 IVK262145:IXB262188 JFG262145:JGX262188 JPC262145:JQT262188 JYY262145:KAP262188 KIU262145:KKL262188 KSQ262145:KUH262188 LCM262145:LED262188 LMI262145:LNZ262188 LWE262145:LXV262188 MGA262145:MHR262188 MPW262145:MRN262188 MZS262145:NBJ262188 NJO262145:NLF262188 NTK262145:NVB262188 ODG262145:OEX262188 ONC262145:OOT262188 OWY262145:OYP262188 PGU262145:PIL262188 PQQ262145:PSH262188 QAM262145:QCD262188 QKI262145:QLZ262188 QUE262145:QVV262188 REA262145:RFR262188 RNW262145:RPN262188 RXS262145:RZJ262188 SHO262145:SJF262188 SRK262145:STB262188 TBG262145:TCX262188 TLC262145:TMT262188 TUY262145:TWP262188 UEU262145:UGL262188 UOQ262145:UQH262188 UYM262145:VAD262188 VII262145:VJZ262188 VSE262145:VTV262188 WCA262145:WDR262188 WLW262145:WNN262188 WVS262145:WXJ262188 K327681:BB327724 JG327681:KX327724 TC327681:UT327724 ACY327681:AEP327724 AMU327681:AOL327724 AWQ327681:AYH327724 BGM327681:BID327724 BQI327681:BRZ327724 CAE327681:CBV327724 CKA327681:CLR327724 CTW327681:CVN327724 DDS327681:DFJ327724 DNO327681:DPF327724 DXK327681:DZB327724 EHG327681:EIX327724 ERC327681:EST327724 FAY327681:FCP327724 FKU327681:FML327724 FUQ327681:FWH327724 GEM327681:GGD327724 GOI327681:GPZ327724 GYE327681:GZV327724 HIA327681:HJR327724 HRW327681:HTN327724 IBS327681:IDJ327724 ILO327681:INF327724 IVK327681:IXB327724 JFG327681:JGX327724 JPC327681:JQT327724 JYY327681:KAP327724 KIU327681:KKL327724 KSQ327681:KUH327724 LCM327681:LED327724 LMI327681:LNZ327724 LWE327681:LXV327724 MGA327681:MHR327724 MPW327681:MRN327724 MZS327681:NBJ327724 NJO327681:NLF327724 NTK327681:NVB327724 ODG327681:OEX327724 ONC327681:OOT327724 OWY327681:OYP327724 PGU327681:PIL327724 PQQ327681:PSH327724 QAM327681:QCD327724 QKI327681:QLZ327724 QUE327681:QVV327724 REA327681:RFR327724 RNW327681:RPN327724 RXS327681:RZJ327724 SHO327681:SJF327724 SRK327681:STB327724 TBG327681:TCX327724 TLC327681:TMT327724 TUY327681:TWP327724 UEU327681:UGL327724 UOQ327681:UQH327724 UYM327681:VAD327724 VII327681:VJZ327724 VSE327681:VTV327724 WCA327681:WDR327724 WLW327681:WNN327724 WVS327681:WXJ327724 K393217:BB393260 JG393217:KX393260 TC393217:UT393260 ACY393217:AEP393260 AMU393217:AOL393260 AWQ393217:AYH393260 BGM393217:BID393260 BQI393217:BRZ393260 CAE393217:CBV393260 CKA393217:CLR393260 CTW393217:CVN393260 DDS393217:DFJ393260 DNO393217:DPF393260 DXK393217:DZB393260 EHG393217:EIX393260 ERC393217:EST393260 FAY393217:FCP393260 FKU393217:FML393260 FUQ393217:FWH393260 GEM393217:GGD393260 GOI393217:GPZ393260 GYE393217:GZV393260 HIA393217:HJR393260 HRW393217:HTN393260 IBS393217:IDJ393260 ILO393217:INF393260 IVK393217:IXB393260 JFG393217:JGX393260 JPC393217:JQT393260 JYY393217:KAP393260 KIU393217:KKL393260 KSQ393217:KUH393260 LCM393217:LED393260 LMI393217:LNZ393260 LWE393217:LXV393260 MGA393217:MHR393260 MPW393217:MRN393260 MZS393217:NBJ393260 NJO393217:NLF393260 NTK393217:NVB393260 ODG393217:OEX393260 ONC393217:OOT393260 OWY393217:OYP393260 PGU393217:PIL393260 PQQ393217:PSH393260 QAM393217:QCD393260 QKI393217:QLZ393260 QUE393217:QVV393260 REA393217:RFR393260 RNW393217:RPN393260 RXS393217:RZJ393260 SHO393217:SJF393260 SRK393217:STB393260 TBG393217:TCX393260 TLC393217:TMT393260 TUY393217:TWP393260 UEU393217:UGL393260 UOQ393217:UQH393260 UYM393217:VAD393260 VII393217:VJZ393260 VSE393217:VTV393260 WCA393217:WDR393260 WLW393217:WNN393260 WVS393217:WXJ393260 K458753:BB458796 JG458753:KX458796 TC458753:UT458796 ACY458753:AEP458796 AMU458753:AOL458796 AWQ458753:AYH458796 BGM458753:BID458796 BQI458753:BRZ458796 CAE458753:CBV458796 CKA458753:CLR458796 CTW458753:CVN458796 DDS458753:DFJ458796 DNO458753:DPF458796 DXK458753:DZB458796 EHG458753:EIX458796 ERC458753:EST458796 FAY458753:FCP458796 FKU458753:FML458796 FUQ458753:FWH458796 GEM458753:GGD458796 GOI458753:GPZ458796 GYE458753:GZV458796 HIA458753:HJR458796 HRW458753:HTN458796 IBS458753:IDJ458796 ILO458753:INF458796 IVK458753:IXB458796 JFG458753:JGX458796 JPC458753:JQT458796 JYY458753:KAP458796 KIU458753:KKL458796 KSQ458753:KUH458796 LCM458753:LED458796 LMI458753:LNZ458796 LWE458753:LXV458796 MGA458753:MHR458796 MPW458753:MRN458796 MZS458753:NBJ458796 NJO458753:NLF458796 NTK458753:NVB458796 ODG458753:OEX458796 ONC458753:OOT458796 OWY458753:OYP458796 PGU458753:PIL458796 PQQ458753:PSH458796 QAM458753:QCD458796 QKI458753:QLZ458796 QUE458753:QVV458796 REA458753:RFR458796 RNW458753:RPN458796 RXS458753:RZJ458796 SHO458753:SJF458796 SRK458753:STB458796 TBG458753:TCX458796 TLC458753:TMT458796 TUY458753:TWP458796 UEU458753:UGL458796 UOQ458753:UQH458796 UYM458753:VAD458796 VII458753:VJZ458796 VSE458753:VTV458796 WCA458753:WDR458796 WLW458753:WNN458796 WVS458753:WXJ458796 K524289:BB524332 JG524289:KX524332 TC524289:UT524332 ACY524289:AEP524332 AMU524289:AOL524332 AWQ524289:AYH524332 BGM524289:BID524332 BQI524289:BRZ524332 CAE524289:CBV524332 CKA524289:CLR524332 CTW524289:CVN524332 DDS524289:DFJ524332 DNO524289:DPF524332 DXK524289:DZB524332 EHG524289:EIX524332 ERC524289:EST524332 FAY524289:FCP524332 FKU524289:FML524332 FUQ524289:FWH524332 GEM524289:GGD524332 GOI524289:GPZ524332 GYE524289:GZV524332 HIA524289:HJR524332 HRW524289:HTN524332 IBS524289:IDJ524332 ILO524289:INF524332 IVK524289:IXB524332 JFG524289:JGX524332 JPC524289:JQT524332 JYY524289:KAP524332 KIU524289:KKL524332 KSQ524289:KUH524332 LCM524289:LED524332 LMI524289:LNZ524332 LWE524289:LXV524332 MGA524289:MHR524332 MPW524289:MRN524332 MZS524289:NBJ524332 NJO524289:NLF524332 NTK524289:NVB524332 ODG524289:OEX524332 ONC524289:OOT524332 OWY524289:OYP524332 PGU524289:PIL524332 PQQ524289:PSH524332 QAM524289:QCD524332 QKI524289:QLZ524332 QUE524289:QVV524332 REA524289:RFR524332 RNW524289:RPN524332 RXS524289:RZJ524332 SHO524289:SJF524332 SRK524289:STB524332 TBG524289:TCX524332 TLC524289:TMT524332 TUY524289:TWP524332 UEU524289:UGL524332 UOQ524289:UQH524332 UYM524289:VAD524332 VII524289:VJZ524332 VSE524289:VTV524332 WCA524289:WDR524332 WLW524289:WNN524332 WVS524289:WXJ524332 K589825:BB589868 JG589825:KX589868 TC589825:UT589868 ACY589825:AEP589868 AMU589825:AOL589868 AWQ589825:AYH589868 BGM589825:BID589868 BQI589825:BRZ589868 CAE589825:CBV589868 CKA589825:CLR589868 CTW589825:CVN589868 DDS589825:DFJ589868 DNO589825:DPF589868 DXK589825:DZB589868 EHG589825:EIX589868 ERC589825:EST589868 FAY589825:FCP589868 FKU589825:FML589868 FUQ589825:FWH589868 GEM589825:GGD589868 GOI589825:GPZ589868 GYE589825:GZV589868 HIA589825:HJR589868 HRW589825:HTN589868 IBS589825:IDJ589868 ILO589825:INF589868 IVK589825:IXB589868 JFG589825:JGX589868 JPC589825:JQT589868 JYY589825:KAP589868 KIU589825:KKL589868 KSQ589825:KUH589868 LCM589825:LED589868 LMI589825:LNZ589868 LWE589825:LXV589868 MGA589825:MHR589868 MPW589825:MRN589868 MZS589825:NBJ589868 NJO589825:NLF589868 NTK589825:NVB589868 ODG589825:OEX589868 ONC589825:OOT589868 OWY589825:OYP589868 PGU589825:PIL589868 PQQ589825:PSH589868 QAM589825:QCD589868 QKI589825:QLZ589868 QUE589825:QVV589868 REA589825:RFR589868 RNW589825:RPN589868 RXS589825:RZJ589868 SHO589825:SJF589868 SRK589825:STB589868 TBG589825:TCX589868 TLC589825:TMT589868 TUY589825:TWP589868 UEU589825:UGL589868 UOQ589825:UQH589868 UYM589825:VAD589868 VII589825:VJZ589868 VSE589825:VTV589868 WCA589825:WDR589868 WLW589825:WNN589868 WVS589825:WXJ589868 K655361:BB655404 JG655361:KX655404 TC655361:UT655404 ACY655361:AEP655404 AMU655361:AOL655404 AWQ655361:AYH655404 BGM655361:BID655404 BQI655361:BRZ655404 CAE655361:CBV655404 CKA655361:CLR655404 CTW655361:CVN655404 DDS655361:DFJ655404 DNO655361:DPF655404 DXK655361:DZB655404 EHG655361:EIX655404 ERC655361:EST655404 FAY655361:FCP655404 FKU655361:FML655404 FUQ655361:FWH655404 GEM655361:GGD655404 GOI655361:GPZ655404 GYE655361:GZV655404 HIA655361:HJR655404 HRW655361:HTN655404 IBS655361:IDJ655404 ILO655361:INF655404 IVK655361:IXB655404 JFG655361:JGX655404 JPC655361:JQT655404 JYY655361:KAP655404 KIU655361:KKL655404 KSQ655361:KUH655404 LCM655361:LED655404 LMI655361:LNZ655404 LWE655361:LXV655404 MGA655361:MHR655404 MPW655361:MRN655404 MZS655361:NBJ655404 NJO655361:NLF655404 NTK655361:NVB655404 ODG655361:OEX655404 ONC655361:OOT655404 OWY655361:OYP655404 PGU655361:PIL655404 PQQ655361:PSH655404 QAM655361:QCD655404 QKI655361:QLZ655404 QUE655361:QVV655404 REA655361:RFR655404 RNW655361:RPN655404 RXS655361:RZJ655404 SHO655361:SJF655404 SRK655361:STB655404 TBG655361:TCX655404 TLC655361:TMT655404 TUY655361:TWP655404 UEU655361:UGL655404 UOQ655361:UQH655404 UYM655361:VAD655404 VII655361:VJZ655404 VSE655361:VTV655404 WCA655361:WDR655404 WLW655361:WNN655404 WVS655361:WXJ655404 K720897:BB720940 JG720897:KX720940 TC720897:UT720940 ACY720897:AEP720940 AMU720897:AOL720940 AWQ720897:AYH720940 BGM720897:BID720940 BQI720897:BRZ720940 CAE720897:CBV720940 CKA720897:CLR720940 CTW720897:CVN720940 DDS720897:DFJ720940 DNO720897:DPF720940 DXK720897:DZB720940 EHG720897:EIX720940 ERC720897:EST720940 FAY720897:FCP720940 FKU720897:FML720940 FUQ720897:FWH720940 GEM720897:GGD720940 GOI720897:GPZ720940 GYE720897:GZV720940 HIA720897:HJR720940 HRW720897:HTN720940 IBS720897:IDJ720940 ILO720897:INF720940 IVK720897:IXB720940 JFG720897:JGX720940 JPC720897:JQT720940 JYY720897:KAP720940 KIU720897:KKL720940 KSQ720897:KUH720940 LCM720897:LED720940 LMI720897:LNZ720940 LWE720897:LXV720940 MGA720897:MHR720940 MPW720897:MRN720940 MZS720897:NBJ720940 NJO720897:NLF720940 NTK720897:NVB720940 ODG720897:OEX720940 ONC720897:OOT720940 OWY720897:OYP720940 PGU720897:PIL720940 PQQ720897:PSH720940 QAM720897:QCD720940 QKI720897:QLZ720940 QUE720897:QVV720940 REA720897:RFR720940 RNW720897:RPN720940 RXS720897:RZJ720940 SHO720897:SJF720940 SRK720897:STB720940 TBG720897:TCX720940 TLC720897:TMT720940 TUY720897:TWP720940 UEU720897:UGL720940 UOQ720897:UQH720940 UYM720897:VAD720940 VII720897:VJZ720940 VSE720897:VTV720940 WCA720897:WDR720940 WLW720897:WNN720940 WVS720897:WXJ720940 K786433:BB786476 JG786433:KX786476 TC786433:UT786476 ACY786433:AEP786476 AMU786433:AOL786476 AWQ786433:AYH786476 BGM786433:BID786476 BQI786433:BRZ786476 CAE786433:CBV786476 CKA786433:CLR786476 CTW786433:CVN786476 DDS786433:DFJ786476 DNO786433:DPF786476 DXK786433:DZB786476 EHG786433:EIX786476 ERC786433:EST786476 FAY786433:FCP786476 FKU786433:FML786476 FUQ786433:FWH786476 GEM786433:GGD786476 GOI786433:GPZ786476 GYE786433:GZV786476 HIA786433:HJR786476 HRW786433:HTN786476 IBS786433:IDJ786476 ILO786433:INF786476 IVK786433:IXB786476 JFG786433:JGX786476 JPC786433:JQT786476 JYY786433:KAP786476 KIU786433:KKL786476 KSQ786433:KUH786476 LCM786433:LED786476 LMI786433:LNZ786476 LWE786433:LXV786476 MGA786433:MHR786476 MPW786433:MRN786476 MZS786433:NBJ786476 NJO786433:NLF786476 NTK786433:NVB786476 ODG786433:OEX786476 ONC786433:OOT786476 OWY786433:OYP786476 PGU786433:PIL786476 PQQ786433:PSH786476 QAM786433:QCD786476 QKI786433:QLZ786476 QUE786433:QVV786476 REA786433:RFR786476 RNW786433:RPN786476 RXS786433:RZJ786476 SHO786433:SJF786476 SRK786433:STB786476 TBG786433:TCX786476 TLC786433:TMT786476 TUY786433:TWP786476 UEU786433:UGL786476 UOQ786433:UQH786476 UYM786433:VAD786476 VII786433:VJZ786476 VSE786433:VTV786476 WCA786433:WDR786476 WLW786433:WNN786476 WVS786433:WXJ786476 K851969:BB852012 JG851969:KX852012 TC851969:UT852012 ACY851969:AEP852012 AMU851969:AOL852012 AWQ851969:AYH852012 BGM851969:BID852012 BQI851969:BRZ852012 CAE851969:CBV852012 CKA851969:CLR852012 CTW851969:CVN852012 DDS851969:DFJ852012 DNO851969:DPF852012 DXK851969:DZB852012 EHG851969:EIX852012 ERC851969:EST852012 FAY851969:FCP852012 FKU851969:FML852012 FUQ851969:FWH852012 GEM851969:GGD852012 GOI851969:GPZ852012 GYE851969:GZV852012 HIA851969:HJR852012 HRW851969:HTN852012 IBS851969:IDJ852012 ILO851969:INF852012 IVK851969:IXB852012 JFG851969:JGX852012 JPC851969:JQT852012 JYY851969:KAP852012 KIU851969:KKL852012 KSQ851969:KUH852012 LCM851969:LED852012 LMI851969:LNZ852012 LWE851969:LXV852012 MGA851969:MHR852012 MPW851969:MRN852012 MZS851969:NBJ852012 NJO851969:NLF852012 NTK851969:NVB852012 ODG851969:OEX852012 ONC851969:OOT852012 OWY851969:OYP852012 PGU851969:PIL852012 PQQ851969:PSH852012 QAM851969:QCD852012 QKI851969:QLZ852012 QUE851969:QVV852012 REA851969:RFR852012 RNW851969:RPN852012 RXS851969:RZJ852012 SHO851969:SJF852012 SRK851969:STB852012 TBG851969:TCX852012 TLC851969:TMT852012 TUY851969:TWP852012 UEU851969:UGL852012 UOQ851969:UQH852012 UYM851969:VAD852012 VII851969:VJZ852012 VSE851969:VTV852012 WCA851969:WDR852012 WLW851969:WNN852012 WVS851969:WXJ852012 K917505:BB917548 JG917505:KX917548 TC917505:UT917548 ACY917505:AEP917548 AMU917505:AOL917548 AWQ917505:AYH917548 BGM917505:BID917548 BQI917505:BRZ917548 CAE917505:CBV917548 CKA917505:CLR917548 CTW917505:CVN917548 DDS917505:DFJ917548 DNO917505:DPF917548 DXK917505:DZB917548 EHG917505:EIX917548 ERC917505:EST917548 FAY917505:FCP917548 FKU917505:FML917548 FUQ917505:FWH917548 GEM917505:GGD917548 GOI917505:GPZ917548 GYE917505:GZV917548 HIA917505:HJR917548 HRW917505:HTN917548 IBS917505:IDJ917548 ILO917505:INF917548 IVK917505:IXB917548 JFG917505:JGX917548 JPC917505:JQT917548 JYY917505:KAP917548 KIU917505:KKL917548 KSQ917505:KUH917548 LCM917505:LED917548 LMI917505:LNZ917548 LWE917505:LXV917548 MGA917505:MHR917548 MPW917505:MRN917548 MZS917505:NBJ917548 NJO917505:NLF917548 NTK917505:NVB917548 ODG917505:OEX917548 ONC917505:OOT917548 OWY917505:OYP917548 PGU917505:PIL917548 PQQ917505:PSH917548 QAM917505:QCD917548 QKI917505:QLZ917548 QUE917505:QVV917548 REA917505:RFR917548 RNW917505:RPN917548 RXS917505:RZJ917548 SHO917505:SJF917548 SRK917505:STB917548 TBG917505:TCX917548 TLC917505:TMT917548 TUY917505:TWP917548 UEU917505:UGL917548 UOQ917505:UQH917548 UYM917505:VAD917548 VII917505:VJZ917548 VSE917505:VTV917548 WCA917505:WDR917548 WLW917505:WNN917548 WVS917505:WXJ917548 K983041:BB983084 JG983041:KX983084 TC983041:UT983084 ACY983041:AEP983084 AMU983041:AOL983084 AWQ983041:AYH983084 BGM983041:BID983084 BQI983041:BRZ983084 CAE983041:CBV983084 CKA983041:CLR983084 CTW983041:CVN983084 DDS983041:DFJ983084 DNO983041:DPF983084 DXK983041:DZB983084 EHG983041:EIX983084 ERC983041:EST983084 FAY983041:FCP983084 FKU983041:FML983084 FUQ983041:FWH983084 GEM983041:GGD983084 GOI983041:GPZ983084 GYE983041:GZV983084 HIA983041:HJR983084 HRW983041:HTN983084 IBS983041:IDJ983084 ILO983041:INF983084 IVK983041:IXB983084 JFG983041:JGX983084 JPC983041:JQT983084 JYY983041:KAP983084 KIU983041:KKL983084 KSQ983041:KUH983084 LCM983041:LED983084 LMI983041:LNZ983084 LWE983041:LXV983084 MGA983041:MHR983084 MPW983041:MRN983084 MZS983041:NBJ983084 NJO983041:NLF983084 NTK983041:NVB983084 ODG983041:OEX983084 ONC983041:OOT983084 OWY983041:OYP983084 PGU983041:PIL983084 PQQ983041:PSH983084 QAM983041:QCD983084 QKI983041:QLZ983084 QUE983041:QVV983084 REA983041:RFR983084 RNW983041:RPN983084 RXS983041:RZJ983084 SHO983041:SJF983084 SRK983041:STB983084 TBG983041:TCX983084 TLC983041:TMT983084 TUY983041:TWP983084 UEU983041:UGL983084 UOQ983041:UQH983084 UYM983041:VAD983084 VII983041:VJZ983084 VSE983041:VTV983084 WCA983041:WDR983084 WLW983041:WNN983084 WVS983041:WXJ983084 WLV983074:WLV983084 JF1:JF8 TB1:TB8 ACX1:ACX8 AMT1:AMT8 AWP1:AWP8 BGL1:BGL8 BQH1:BQH8 CAD1:CAD8 CJZ1:CJZ8 CTV1:CTV8 DDR1:DDR8 DNN1:DNN8 DXJ1:DXJ8 EHF1:EHF8 ERB1:ERB8 FAX1:FAX8 FKT1:FKT8 FUP1:FUP8 GEL1:GEL8 GOH1:GOH8 GYD1:GYD8 HHZ1:HHZ8 HRV1:HRV8 IBR1:IBR8 ILN1:ILN8 IVJ1:IVJ8 JFF1:JFF8 JPB1:JPB8 JYX1:JYX8 KIT1:KIT8 KSP1:KSP8 LCL1:LCL8 LMH1:LMH8 LWD1:LWD8 MFZ1:MFZ8 MPV1:MPV8 MZR1:MZR8 NJN1:NJN8 NTJ1:NTJ8 ODF1:ODF8 ONB1:ONB8 OWX1:OWX8 PGT1:PGT8 PQP1:PQP8 QAL1:QAL8 QKH1:QKH8 QUD1:QUD8 RDZ1:RDZ8 RNV1:RNV8 RXR1:RXR8 SHN1:SHN8 SRJ1:SRJ8 TBF1:TBF8 TLB1:TLB8 TUX1:TUX8 UET1:UET8 UOP1:UOP8 UYL1:UYL8 VIH1:VIH8 VSD1:VSD8 WBZ1:WBZ8 WLV1:WLV8 WVR1:WVR8 J65537:J65544 JF65537:JF65544 TB65537:TB65544 ACX65537:ACX65544 AMT65537:AMT65544 AWP65537:AWP65544 BGL65537:BGL65544 BQH65537:BQH65544 CAD65537:CAD65544 CJZ65537:CJZ65544 CTV65537:CTV65544 DDR65537:DDR65544 DNN65537:DNN65544 DXJ65537:DXJ65544 EHF65537:EHF65544 ERB65537:ERB65544 FAX65537:FAX65544 FKT65537:FKT65544 FUP65537:FUP65544 GEL65537:GEL65544 GOH65537:GOH65544 GYD65537:GYD65544 HHZ65537:HHZ65544 HRV65537:HRV65544 IBR65537:IBR65544 ILN65537:ILN65544 IVJ65537:IVJ65544 JFF65537:JFF65544 JPB65537:JPB65544 JYX65537:JYX65544 KIT65537:KIT65544 KSP65537:KSP65544 LCL65537:LCL65544 LMH65537:LMH65544 LWD65537:LWD65544 MFZ65537:MFZ65544 MPV65537:MPV65544 MZR65537:MZR65544 NJN65537:NJN65544 NTJ65537:NTJ65544 ODF65537:ODF65544 ONB65537:ONB65544 OWX65537:OWX65544 PGT65537:PGT65544 PQP65537:PQP65544 QAL65537:QAL65544 QKH65537:QKH65544 QUD65537:QUD65544 RDZ65537:RDZ65544 RNV65537:RNV65544 RXR65537:RXR65544 SHN65537:SHN65544 SRJ65537:SRJ65544 TBF65537:TBF65544 TLB65537:TLB65544 TUX65537:TUX65544 UET65537:UET65544 UOP65537:UOP65544 UYL65537:UYL65544 VIH65537:VIH65544 VSD65537:VSD65544 WBZ65537:WBZ65544 WLV65537:WLV65544 WVR65537:WVR65544 J131073:J131080 JF131073:JF131080 TB131073:TB131080 ACX131073:ACX131080 AMT131073:AMT131080 AWP131073:AWP131080 BGL131073:BGL131080 BQH131073:BQH131080 CAD131073:CAD131080 CJZ131073:CJZ131080 CTV131073:CTV131080 DDR131073:DDR131080 DNN131073:DNN131080 DXJ131073:DXJ131080 EHF131073:EHF131080 ERB131073:ERB131080 FAX131073:FAX131080 FKT131073:FKT131080 FUP131073:FUP131080 GEL131073:GEL131080 GOH131073:GOH131080 GYD131073:GYD131080 HHZ131073:HHZ131080 HRV131073:HRV131080 IBR131073:IBR131080 ILN131073:ILN131080 IVJ131073:IVJ131080 JFF131073:JFF131080 JPB131073:JPB131080 JYX131073:JYX131080 KIT131073:KIT131080 KSP131073:KSP131080 LCL131073:LCL131080 LMH131073:LMH131080 LWD131073:LWD131080 MFZ131073:MFZ131080 MPV131073:MPV131080 MZR131073:MZR131080 NJN131073:NJN131080 NTJ131073:NTJ131080 ODF131073:ODF131080 ONB131073:ONB131080 OWX131073:OWX131080 PGT131073:PGT131080 PQP131073:PQP131080 QAL131073:QAL131080 QKH131073:QKH131080 QUD131073:QUD131080 RDZ131073:RDZ131080 RNV131073:RNV131080 RXR131073:RXR131080 SHN131073:SHN131080 SRJ131073:SRJ131080 TBF131073:TBF131080 TLB131073:TLB131080 TUX131073:TUX131080 UET131073:UET131080 UOP131073:UOP131080 UYL131073:UYL131080 VIH131073:VIH131080 VSD131073:VSD131080 WBZ131073:WBZ131080 WLV131073:WLV131080 WVR131073:WVR131080 J196609:J196616 JF196609:JF196616 TB196609:TB196616 ACX196609:ACX196616 AMT196609:AMT196616 AWP196609:AWP196616 BGL196609:BGL196616 BQH196609:BQH196616 CAD196609:CAD196616 CJZ196609:CJZ196616 CTV196609:CTV196616 DDR196609:DDR196616 DNN196609:DNN196616 DXJ196609:DXJ196616 EHF196609:EHF196616 ERB196609:ERB196616 FAX196609:FAX196616 FKT196609:FKT196616 FUP196609:FUP196616 GEL196609:GEL196616 GOH196609:GOH196616 GYD196609:GYD196616 HHZ196609:HHZ196616 HRV196609:HRV196616 IBR196609:IBR196616 ILN196609:ILN196616 IVJ196609:IVJ196616 JFF196609:JFF196616 JPB196609:JPB196616 JYX196609:JYX196616 KIT196609:KIT196616 KSP196609:KSP196616 LCL196609:LCL196616 LMH196609:LMH196616 LWD196609:LWD196616 MFZ196609:MFZ196616 MPV196609:MPV196616 MZR196609:MZR196616 NJN196609:NJN196616 NTJ196609:NTJ196616 ODF196609:ODF196616 ONB196609:ONB196616 OWX196609:OWX196616 PGT196609:PGT196616 PQP196609:PQP196616 QAL196609:QAL196616 QKH196609:QKH196616 QUD196609:QUD196616 RDZ196609:RDZ196616 RNV196609:RNV196616 RXR196609:RXR196616 SHN196609:SHN196616 SRJ196609:SRJ196616 TBF196609:TBF196616 TLB196609:TLB196616 TUX196609:TUX196616 UET196609:UET196616 UOP196609:UOP196616 UYL196609:UYL196616 VIH196609:VIH196616 VSD196609:VSD196616 WBZ196609:WBZ196616 WLV196609:WLV196616 WVR196609:WVR196616 J262145:J262152 JF262145:JF262152 TB262145:TB262152 ACX262145:ACX262152 AMT262145:AMT262152 AWP262145:AWP262152 BGL262145:BGL262152 BQH262145:BQH262152 CAD262145:CAD262152 CJZ262145:CJZ262152 CTV262145:CTV262152 DDR262145:DDR262152 DNN262145:DNN262152 DXJ262145:DXJ262152 EHF262145:EHF262152 ERB262145:ERB262152 FAX262145:FAX262152 FKT262145:FKT262152 FUP262145:FUP262152 GEL262145:GEL262152 GOH262145:GOH262152 GYD262145:GYD262152 HHZ262145:HHZ262152 HRV262145:HRV262152 IBR262145:IBR262152 ILN262145:ILN262152 IVJ262145:IVJ262152 JFF262145:JFF262152 JPB262145:JPB262152 JYX262145:JYX262152 KIT262145:KIT262152 KSP262145:KSP262152 LCL262145:LCL262152 LMH262145:LMH262152 LWD262145:LWD262152 MFZ262145:MFZ262152 MPV262145:MPV262152 MZR262145:MZR262152 NJN262145:NJN262152 NTJ262145:NTJ262152 ODF262145:ODF262152 ONB262145:ONB262152 OWX262145:OWX262152 PGT262145:PGT262152 PQP262145:PQP262152 QAL262145:QAL262152 QKH262145:QKH262152 QUD262145:QUD262152 RDZ262145:RDZ262152 RNV262145:RNV262152 RXR262145:RXR262152 SHN262145:SHN262152 SRJ262145:SRJ262152 TBF262145:TBF262152 TLB262145:TLB262152 TUX262145:TUX262152 UET262145:UET262152 UOP262145:UOP262152 UYL262145:UYL262152 VIH262145:VIH262152 VSD262145:VSD262152 WBZ262145:WBZ262152 WLV262145:WLV262152 WVR262145:WVR262152 J327681:J327688 JF327681:JF327688 TB327681:TB327688 ACX327681:ACX327688 AMT327681:AMT327688 AWP327681:AWP327688 BGL327681:BGL327688 BQH327681:BQH327688 CAD327681:CAD327688 CJZ327681:CJZ327688 CTV327681:CTV327688 DDR327681:DDR327688 DNN327681:DNN327688 DXJ327681:DXJ327688 EHF327681:EHF327688 ERB327681:ERB327688 FAX327681:FAX327688 FKT327681:FKT327688 FUP327681:FUP327688 GEL327681:GEL327688 GOH327681:GOH327688 GYD327681:GYD327688 HHZ327681:HHZ327688 HRV327681:HRV327688 IBR327681:IBR327688 ILN327681:ILN327688 IVJ327681:IVJ327688 JFF327681:JFF327688 JPB327681:JPB327688 JYX327681:JYX327688 KIT327681:KIT327688 KSP327681:KSP327688 LCL327681:LCL327688 LMH327681:LMH327688 LWD327681:LWD327688 MFZ327681:MFZ327688 MPV327681:MPV327688 MZR327681:MZR327688 NJN327681:NJN327688 NTJ327681:NTJ327688 ODF327681:ODF327688 ONB327681:ONB327688 OWX327681:OWX327688 PGT327681:PGT327688 PQP327681:PQP327688 QAL327681:QAL327688 QKH327681:QKH327688 QUD327681:QUD327688 RDZ327681:RDZ327688 RNV327681:RNV327688 RXR327681:RXR327688 SHN327681:SHN327688 SRJ327681:SRJ327688 TBF327681:TBF327688 TLB327681:TLB327688 TUX327681:TUX327688 UET327681:UET327688 UOP327681:UOP327688 UYL327681:UYL327688 VIH327681:VIH327688 VSD327681:VSD327688 WBZ327681:WBZ327688 WLV327681:WLV327688 WVR327681:WVR327688 J393217:J393224 JF393217:JF393224 TB393217:TB393224 ACX393217:ACX393224 AMT393217:AMT393224 AWP393217:AWP393224 BGL393217:BGL393224 BQH393217:BQH393224 CAD393217:CAD393224 CJZ393217:CJZ393224 CTV393217:CTV393224 DDR393217:DDR393224 DNN393217:DNN393224 DXJ393217:DXJ393224 EHF393217:EHF393224 ERB393217:ERB393224 FAX393217:FAX393224 FKT393217:FKT393224 FUP393217:FUP393224 GEL393217:GEL393224 GOH393217:GOH393224 GYD393217:GYD393224 HHZ393217:HHZ393224 HRV393217:HRV393224 IBR393217:IBR393224 ILN393217:ILN393224 IVJ393217:IVJ393224 JFF393217:JFF393224 JPB393217:JPB393224 JYX393217:JYX393224 KIT393217:KIT393224 KSP393217:KSP393224 LCL393217:LCL393224 LMH393217:LMH393224 LWD393217:LWD393224 MFZ393217:MFZ393224 MPV393217:MPV393224 MZR393217:MZR393224 NJN393217:NJN393224 NTJ393217:NTJ393224 ODF393217:ODF393224 ONB393217:ONB393224 OWX393217:OWX393224 PGT393217:PGT393224 PQP393217:PQP393224 QAL393217:QAL393224 QKH393217:QKH393224 QUD393217:QUD393224 RDZ393217:RDZ393224 RNV393217:RNV393224 RXR393217:RXR393224 SHN393217:SHN393224 SRJ393217:SRJ393224 TBF393217:TBF393224 TLB393217:TLB393224 TUX393217:TUX393224 UET393217:UET393224 UOP393217:UOP393224 UYL393217:UYL393224 VIH393217:VIH393224 VSD393217:VSD393224 WBZ393217:WBZ393224 WLV393217:WLV393224 WVR393217:WVR393224 J458753:J458760 JF458753:JF458760 TB458753:TB458760 ACX458753:ACX458760 AMT458753:AMT458760 AWP458753:AWP458760 BGL458753:BGL458760 BQH458753:BQH458760 CAD458753:CAD458760 CJZ458753:CJZ458760 CTV458753:CTV458760 DDR458753:DDR458760 DNN458753:DNN458760 DXJ458753:DXJ458760 EHF458753:EHF458760 ERB458753:ERB458760 FAX458753:FAX458760 FKT458753:FKT458760 FUP458753:FUP458760 GEL458753:GEL458760 GOH458753:GOH458760 GYD458753:GYD458760 HHZ458753:HHZ458760 HRV458753:HRV458760 IBR458753:IBR458760 ILN458753:ILN458760 IVJ458753:IVJ458760 JFF458753:JFF458760 JPB458753:JPB458760 JYX458753:JYX458760 KIT458753:KIT458760 KSP458753:KSP458760 LCL458753:LCL458760 LMH458753:LMH458760 LWD458753:LWD458760 MFZ458753:MFZ458760 MPV458753:MPV458760 MZR458753:MZR458760 NJN458753:NJN458760 NTJ458753:NTJ458760 ODF458753:ODF458760 ONB458753:ONB458760 OWX458753:OWX458760 PGT458753:PGT458760 PQP458753:PQP458760 QAL458753:QAL458760 QKH458753:QKH458760 QUD458753:QUD458760 RDZ458753:RDZ458760 RNV458753:RNV458760 RXR458753:RXR458760 SHN458753:SHN458760 SRJ458753:SRJ458760 TBF458753:TBF458760 TLB458753:TLB458760 TUX458753:TUX458760 UET458753:UET458760 UOP458753:UOP458760 UYL458753:UYL458760 VIH458753:VIH458760 VSD458753:VSD458760 WBZ458753:WBZ458760 WLV458753:WLV458760 WVR458753:WVR458760 J524289:J524296 JF524289:JF524296 TB524289:TB524296 ACX524289:ACX524296 AMT524289:AMT524296 AWP524289:AWP524296 BGL524289:BGL524296 BQH524289:BQH524296 CAD524289:CAD524296 CJZ524289:CJZ524296 CTV524289:CTV524296 DDR524289:DDR524296 DNN524289:DNN524296 DXJ524289:DXJ524296 EHF524289:EHF524296 ERB524289:ERB524296 FAX524289:FAX524296 FKT524289:FKT524296 FUP524289:FUP524296 GEL524289:GEL524296 GOH524289:GOH524296 GYD524289:GYD524296 HHZ524289:HHZ524296 HRV524289:HRV524296 IBR524289:IBR524296 ILN524289:ILN524296 IVJ524289:IVJ524296 JFF524289:JFF524296 JPB524289:JPB524296 JYX524289:JYX524296 KIT524289:KIT524296 KSP524289:KSP524296 LCL524289:LCL524296 LMH524289:LMH524296 LWD524289:LWD524296 MFZ524289:MFZ524296 MPV524289:MPV524296 MZR524289:MZR524296 NJN524289:NJN524296 NTJ524289:NTJ524296 ODF524289:ODF524296 ONB524289:ONB524296 OWX524289:OWX524296 PGT524289:PGT524296 PQP524289:PQP524296 QAL524289:QAL524296 QKH524289:QKH524296 QUD524289:QUD524296 RDZ524289:RDZ524296 RNV524289:RNV524296 RXR524289:RXR524296 SHN524289:SHN524296 SRJ524289:SRJ524296 TBF524289:TBF524296 TLB524289:TLB524296 TUX524289:TUX524296 UET524289:UET524296 UOP524289:UOP524296 UYL524289:UYL524296 VIH524289:VIH524296 VSD524289:VSD524296 WBZ524289:WBZ524296 WLV524289:WLV524296 WVR524289:WVR524296 J589825:J589832 JF589825:JF589832 TB589825:TB589832 ACX589825:ACX589832 AMT589825:AMT589832 AWP589825:AWP589832 BGL589825:BGL589832 BQH589825:BQH589832 CAD589825:CAD589832 CJZ589825:CJZ589832 CTV589825:CTV589832 DDR589825:DDR589832 DNN589825:DNN589832 DXJ589825:DXJ589832 EHF589825:EHF589832 ERB589825:ERB589832 FAX589825:FAX589832 FKT589825:FKT589832 FUP589825:FUP589832 GEL589825:GEL589832 GOH589825:GOH589832 GYD589825:GYD589832 HHZ589825:HHZ589832 HRV589825:HRV589832 IBR589825:IBR589832 ILN589825:ILN589832 IVJ589825:IVJ589832 JFF589825:JFF589832 JPB589825:JPB589832 JYX589825:JYX589832 KIT589825:KIT589832 KSP589825:KSP589832 LCL589825:LCL589832 LMH589825:LMH589832 LWD589825:LWD589832 MFZ589825:MFZ589832 MPV589825:MPV589832 MZR589825:MZR589832 NJN589825:NJN589832 NTJ589825:NTJ589832 ODF589825:ODF589832 ONB589825:ONB589832 OWX589825:OWX589832 PGT589825:PGT589832 PQP589825:PQP589832 QAL589825:QAL589832 QKH589825:QKH589832 QUD589825:QUD589832 RDZ589825:RDZ589832 RNV589825:RNV589832 RXR589825:RXR589832 SHN589825:SHN589832 SRJ589825:SRJ589832 TBF589825:TBF589832 TLB589825:TLB589832 TUX589825:TUX589832 UET589825:UET589832 UOP589825:UOP589832 UYL589825:UYL589832 VIH589825:VIH589832 VSD589825:VSD589832 WBZ589825:WBZ589832 WLV589825:WLV589832 WVR589825:WVR589832 J655361:J655368 JF655361:JF655368 TB655361:TB655368 ACX655361:ACX655368 AMT655361:AMT655368 AWP655361:AWP655368 BGL655361:BGL655368 BQH655361:BQH655368 CAD655361:CAD655368 CJZ655361:CJZ655368 CTV655361:CTV655368 DDR655361:DDR655368 DNN655361:DNN655368 DXJ655361:DXJ655368 EHF655361:EHF655368 ERB655361:ERB655368 FAX655361:FAX655368 FKT655361:FKT655368 FUP655361:FUP655368 GEL655361:GEL655368 GOH655361:GOH655368 GYD655361:GYD655368 HHZ655361:HHZ655368 HRV655361:HRV655368 IBR655361:IBR655368 ILN655361:ILN655368 IVJ655361:IVJ655368 JFF655361:JFF655368 JPB655361:JPB655368 JYX655361:JYX655368 KIT655361:KIT655368 KSP655361:KSP655368 LCL655361:LCL655368 LMH655361:LMH655368 LWD655361:LWD655368 MFZ655361:MFZ655368 MPV655361:MPV655368 MZR655361:MZR655368 NJN655361:NJN655368 NTJ655361:NTJ655368 ODF655361:ODF655368 ONB655361:ONB655368 OWX655361:OWX655368 PGT655361:PGT655368 PQP655361:PQP655368 QAL655361:QAL655368 QKH655361:QKH655368 QUD655361:QUD655368 RDZ655361:RDZ655368 RNV655361:RNV655368 RXR655361:RXR655368 SHN655361:SHN655368 SRJ655361:SRJ655368 TBF655361:TBF655368 TLB655361:TLB655368 TUX655361:TUX655368 UET655361:UET655368 UOP655361:UOP655368 UYL655361:UYL655368 VIH655361:VIH655368 VSD655361:VSD655368 WBZ655361:WBZ655368 WLV655361:WLV655368 WVR655361:WVR655368 J720897:J720904 JF720897:JF720904 TB720897:TB720904 ACX720897:ACX720904 AMT720897:AMT720904 AWP720897:AWP720904 BGL720897:BGL720904 BQH720897:BQH720904 CAD720897:CAD720904 CJZ720897:CJZ720904 CTV720897:CTV720904 DDR720897:DDR720904 DNN720897:DNN720904 DXJ720897:DXJ720904 EHF720897:EHF720904 ERB720897:ERB720904 FAX720897:FAX720904 FKT720897:FKT720904 FUP720897:FUP720904 GEL720897:GEL720904 GOH720897:GOH720904 GYD720897:GYD720904 HHZ720897:HHZ720904 HRV720897:HRV720904 IBR720897:IBR720904 ILN720897:ILN720904 IVJ720897:IVJ720904 JFF720897:JFF720904 JPB720897:JPB720904 JYX720897:JYX720904 KIT720897:KIT720904 KSP720897:KSP720904 LCL720897:LCL720904 LMH720897:LMH720904 LWD720897:LWD720904 MFZ720897:MFZ720904 MPV720897:MPV720904 MZR720897:MZR720904 NJN720897:NJN720904 NTJ720897:NTJ720904 ODF720897:ODF720904 ONB720897:ONB720904 OWX720897:OWX720904 PGT720897:PGT720904 PQP720897:PQP720904 QAL720897:QAL720904 QKH720897:QKH720904 QUD720897:QUD720904 RDZ720897:RDZ720904 RNV720897:RNV720904 RXR720897:RXR720904 SHN720897:SHN720904 SRJ720897:SRJ720904 TBF720897:TBF720904 TLB720897:TLB720904 TUX720897:TUX720904 UET720897:UET720904 UOP720897:UOP720904 UYL720897:UYL720904 VIH720897:VIH720904 VSD720897:VSD720904 WBZ720897:WBZ720904 WLV720897:WLV720904 WVR720897:WVR720904 J786433:J786440 JF786433:JF786440 TB786433:TB786440 ACX786433:ACX786440 AMT786433:AMT786440 AWP786433:AWP786440 BGL786433:BGL786440 BQH786433:BQH786440 CAD786433:CAD786440 CJZ786433:CJZ786440 CTV786433:CTV786440 DDR786433:DDR786440 DNN786433:DNN786440 DXJ786433:DXJ786440 EHF786433:EHF786440 ERB786433:ERB786440 FAX786433:FAX786440 FKT786433:FKT786440 FUP786433:FUP786440 GEL786433:GEL786440 GOH786433:GOH786440 GYD786433:GYD786440 HHZ786433:HHZ786440 HRV786433:HRV786440 IBR786433:IBR786440 ILN786433:ILN786440 IVJ786433:IVJ786440 JFF786433:JFF786440 JPB786433:JPB786440 JYX786433:JYX786440 KIT786433:KIT786440 KSP786433:KSP786440 LCL786433:LCL786440 LMH786433:LMH786440 LWD786433:LWD786440 MFZ786433:MFZ786440 MPV786433:MPV786440 MZR786433:MZR786440 NJN786433:NJN786440 NTJ786433:NTJ786440 ODF786433:ODF786440 ONB786433:ONB786440 OWX786433:OWX786440 PGT786433:PGT786440 PQP786433:PQP786440 QAL786433:QAL786440 QKH786433:QKH786440 QUD786433:QUD786440 RDZ786433:RDZ786440 RNV786433:RNV786440 RXR786433:RXR786440 SHN786433:SHN786440 SRJ786433:SRJ786440 TBF786433:TBF786440 TLB786433:TLB786440 TUX786433:TUX786440 UET786433:UET786440 UOP786433:UOP786440 UYL786433:UYL786440 VIH786433:VIH786440 VSD786433:VSD786440 WBZ786433:WBZ786440 WLV786433:WLV786440 WVR786433:WVR786440 J851969:J851976 JF851969:JF851976 TB851969:TB851976 ACX851969:ACX851976 AMT851969:AMT851976 AWP851969:AWP851976 BGL851969:BGL851976 BQH851969:BQH851976 CAD851969:CAD851976 CJZ851969:CJZ851976 CTV851969:CTV851976 DDR851969:DDR851976 DNN851969:DNN851976 DXJ851969:DXJ851976 EHF851969:EHF851976 ERB851969:ERB851976 FAX851969:FAX851976 FKT851969:FKT851976 FUP851969:FUP851976 GEL851969:GEL851976 GOH851969:GOH851976 GYD851969:GYD851976 HHZ851969:HHZ851976 HRV851969:HRV851976 IBR851969:IBR851976 ILN851969:ILN851976 IVJ851969:IVJ851976 JFF851969:JFF851976 JPB851969:JPB851976 JYX851969:JYX851976 KIT851969:KIT851976 KSP851969:KSP851976 LCL851969:LCL851976 LMH851969:LMH851976 LWD851969:LWD851976 MFZ851969:MFZ851976 MPV851969:MPV851976 MZR851969:MZR851976 NJN851969:NJN851976 NTJ851969:NTJ851976 ODF851969:ODF851976 ONB851969:ONB851976 OWX851969:OWX851976 PGT851969:PGT851976 PQP851969:PQP851976 QAL851969:QAL851976 QKH851969:QKH851976 QUD851969:QUD851976 RDZ851969:RDZ851976 RNV851969:RNV851976 RXR851969:RXR851976 SHN851969:SHN851976 SRJ851969:SRJ851976 TBF851969:TBF851976 TLB851969:TLB851976 TUX851969:TUX851976 UET851969:UET851976 UOP851969:UOP851976 UYL851969:UYL851976 VIH851969:VIH851976 VSD851969:VSD851976 WBZ851969:WBZ851976 WLV851969:WLV851976 WVR851969:WVR851976 J917505:J917512 JF917505:JF917512 TB917505:TB917512 ACX917505:ACX917512 AMT917505:AMT917512 AWP917505:AWP917512 BGL917505:BGL917512 BQH917505:BQH917512 CAD917505:CAD917512 CJZ917505:CJZ917512 CTV917505:CTV917512 DDR917505:DDR917512 DNN917505:DNN917512 DXJ917505:DXJ917512 EHF917505:EHF917512 ERB917505:ERB917512 FAX917505:FAX917512 FKT917505:FKT917512 FUP917505:FUP917512 GEL917505:GEL917512 GOH917505:GOH917512 GYD917505:GYD917512 HHZ917505:HHZ917512 HRV917505:HRV917512 IBR917505:IBR917512 ILN917505:ILN917512 IVJ917505:IVJ917512 JFF917505:JFF917512 JPB917505:JPB917512 JYX917505:JYX917512 KIT917505:KIT917512 KSP917505:KSP917512 LCL917505:LCL917512 LMH917505:LMH917512 LWD917505:LWD917512 MFZ917505:MFZ917512 MPV917505:MPV917512 MZR917505:MZR917512 NJN917505:NJN917512 NTJ917505:NTJ917512 ODF917505:ODF917512 ONB917505:ONB917512 OWX917505:OWX917512 PGT917505:PGT917512 PQP917505:PQP917512 QAL917505:QAL917512 QKH917505:QKH917512 QUD917505:QUD917512 RDZ917505:RDZ917512 RNV917505:RNV917512 RXR917505:RXR917512 SHN917505:SHN917512 SRJ917505:SRJ917512 TBF917505:TBF917512 TLB917505:TLB917512 TUX917505:TUX917512 UET917505:UET917512 UOP917505:UOP917512 UYL917505:UYL917512 VIH917505:VIH917512 VSD917505:VSD917512 WBZ917505:WBZ917512 WLV917505:WLV917512 WVR917505:WVR917512 J983041:J983048 JF983041:JF983048 TB983041:TB983048 ACX983041:ACX983048 AMT983041:AMT983048 AWP983041:AWP983048 BGL983041:BGL983048 BQH983041:BQH983048 CAD983041:CAD983048 CJZ983041:CJZ983048 CTV983041:CTV983048 DDR983041:DDR983048 DNN983041:DNN983048 DXJ983041:DXJ983048 EHF983041:EHF983048 ERB983041:ERB983048 FAX983041:FAX983048 FKT983041:FKT983048 FUP983041:FUP983048 GEL983041:GEL983048 GOH983041:GOH983048 GYD983041:GYD983048 HHZ983041:HHZ983048 HRV983041:HRV983048 IBR983041:IBR983048 ILN983041:ILN983048 IVJ983041:IVJ983048 JFF983041:JFF983048 JPB983041:JPB983048 JYX983041:JYX983048 KIT983041:KIT983048 KSP983041:KSP983048 LCL983041:LCL983048 LMH983041:LMH983048 LWD983041:LWD983048 MFZ983041:MFZ983048 MPV983041:MPV983048 MZR983041:MZR983048 NJN983041:NJN983048 NTJ983041:NTJ983048 ODF983041:ODF983048 ONB983041:ONB983048 OWX983041:OWX983048 PGT983041:PGT983048 PQP983041:PQP983048 QAL983041:QAL983048 QKH983041:QKH983048 QUD983041:QUD983048 RDZ983041:RDZ983048 RNV983041:RNV983048 RXR983041:RXR983048 SHN983041:SHN983048 SRJ983041:SRJ983048 TBF983041:TBF983048 TLB983041:TLB983048 TUX983041:TUX983048 UET983041:UET983048 UOP983041:UOP983048 UYL983041:UYL983048 VIH983041:VIH983048 VSD983041:VSD983048 WBZ983041:WBZ983048 WLV983041:WLV983048 WVR983041:WVR983048 WVR983074:WVR983084 JF34:JF44 TB34:TB44 ACX34:ACX44 AMT34:AMT44 AWP34:AWP44 BGL34:BGL44 BQH34:BQH44 CAD34:CAD44 CJZ34:CJZ44 CTV34:CTV44 DDR34:DDR44 DNN34:DNN44 DXJ34:DXJ44 EHF34:EHF44 ERB34:ERB44 FAX34:FAX44 FKT34:FKT44 FUP34:FUP44 GEL34:GEL44 GOH34:GOH44 GYD34:GYD44 HHZ34:HHZ44 HRV34:HRV44 IBR34:IBR44 ILN34:ILN44 IVJ34:IVJ44 JFF34:JFF44 JPB34:JPB44 JYX34:JYX44 KIT34:KIT44 KSP34:KSP44 LCL34:LCL44 LMH34:LMH44 LWD34:LWD44 MFZ34:MFZ44 MPV34:MPV44 MZR34:MZR44 NJN34:NJN44 NTJ34:NTJ44 ODF34:ODF44 ONB34:ONB44 OWX34:OWX44 PGT34:PGT44 PQP34:PQP44 QAL34:QAL44 QKH34:QKH44 QUD34:QUD44 RDZ34:RDZ44 RNV34:RNV44 RXR34:RXR44 SHN34:SHN44 SRJ34:SRJ44 TBF34:TBF44 TLB34:TLB44 TUX34:TUX44 UET34:UET44 UOP34:UOP44 UYL34:UYL44 VIH34:VIH44 VSD34:VSD44 WBZ34:WBZ44 WLV34:WLV44 WVR34:WVR44 J65570:J65580 JF65570:JF65580 TB65570:TB65580 ACX65570:ACX65580 AMT65570:AMT65580 AWP65570:AWP65580 BGL65570:BGL65580 BQH65570:BQH65580 CAD65570:CAD65580 CJZ65570:CJZ65580 CTV65570:CTV65580 DDR65570:DDR65580 DNN65570:DNN65580 DXJ65570:DXJ65580 EHF65570:EHF65580 ERB65570:ERB65580 FAX65570:FAX65580 FKT65570:FKT65580 FUP65570:FUP65580 GEL65570:GEL65580 GOH65570:GOH65580 GYD65570:GYD65580 HHZ65570:HHZ65580 HRV65570:HRV65580 IBR65570:IBR65580 ILN65570:ILN65580 IVJ65570:IVJ65580 JFF65570:JFF65580 JPB65570:JPB65580 JYX65570:JYX65580 KIT65570:KIT65580 KSP65570:KSP65580 LCL65570:LCL65580 LMH65570:LMH65580 LWD65570:LWD65580 MFZ65570:MFZ65580 MPV65570:MPV65580 MZR65570:MZR65580 NJN65570:NJN65580 NTJ65570:NTJ65580 ODF65570:ODF65580 ONB65570:ONB65580 OWX65570:OWX65580 PGT65570:PGT65580 PQP65570:PQP65580 QAL65570:QAL65580 QKH65570:QKH65580 QUD65570:QUD65580 RDZ65570:RDZ65580 RNV65570:RNV65580 RXR65570:RXR65580 SHN65570:SHN65580 SRJ65570:SRJ65580 TBF65570:TBF65580 TLB65570:TLB65580 TUX65570:TUX65580 UET65570:UET65580 UOP65570:UOP65580 UYL65570:UYL65580 VIH65570:VIH65580 VSD65570:VSD65580 WBZ65570:WBZ65580 WLV65570:WLV65580 WVR65570:WVR65580 J131106:J131116 JF131106:JF131116 TB131106:TB131116 ACX131106:ACX131116 AMT131106:AMT131116 AWP131106:AWP131116 BGL131106:BGL131116 BQH131106:BQH131116 CAD131106:CAD131116 CJZ131106:CJZ131116 CTV131106:CTV131116 DDR131106:DDR131116 DNN131106:DNN131116 DXJ131106:DXJ131116 EHF131106:EHF131116 ERB131106:ERB131116 FAX131106:FAX131116 FKT131106:FKT131116 FUP131106:FUP131116 GEL131106:GEL131116 GOH131106:GOH131116 GYD131106:GYD131116 HHZ131106:HHZ131116 HRV131106:HRV131116 IBR131106:IBR131116 ILN131106:ILN131116 IVJ131106:IVJ131116 JFF131106:JFF131116 JPB131106:JPB131116 JYX131106:JYX131116 KIT131106:KIT131116 KSP131106:KSP131116 LCL131106:LCL131116 LMH131106:LMH131116 LWD131106:LWD131116 MFZ131106:MFZ131116 MPV131106:MPV131116 MZR131106:MZR131116 NJN131106:NJN131116 NTJ131106:NTJ131116 ODF131106:ODF131116 ONB131106:ONB131116 OWX131106:OWX131116 PGT131106:PGT131116 PQP131106:PQP131116 QAL131106:QAL131116 QKH131106:QKH131116 QUD131106:QUD131116 RDZ131106:RDZ131116 RNV131106:RNV131116 RXR131106:RXR131116 SHN131106:SHN131116 SRJ131106:SRJ131116 TBF131106:TBF131116 TLB131106:TLB131116 TUX131106:TUX131116 UET131106:UET131116 UOP131106:UOP131116 UYL131106:UYL131116 VIH131106:VIH131116 VSD131106:VSD131116 WBZ131106:WBZ131116 WLV131106:WLV131116 WVR131106:WVR131116 J196642:J196652 JF196642:JF196652 TB196642:TB196652 ACX196642:ACX196652 AMT196642:AMT196652 AWP196642:AWP196652 BGL196642:BGL196652 BQH196642:BQH196652 CAD196642:CAD196652 CJZ196642:CJZ196652 CTV196642:CTV196652 DDR196642:DDR196652 DNN196642:DNN196652 DXJ196642:DXJ196652 EHF196642:EHF196652 ERB196642:ERB196652 FAX196642:FAX196652 FKT196642:FKT196652 FUP196642:FUP196652 GEL196642:GEL196652 GOH196642:GOH196652 GYD196642:GYD196652 HHZ196642:HHZ196652 HRV196642:HRV196652 IBR196642:IBR196652 ILN196642:ILN196652 IVJ196642:IVJ196652 JFF196642:JFF196652 JPB196642:JPB196652 JYX196642:JYX196652 KIT196642:KIT196652 KSP196642:KSP196652 LCL196642:LCL196652 LMH196642:LMH196652 LWD196642:LWD196652 MFZ196642:MFZ196652 MPV196642:MPV196652 MZR196642:MZR196652 NJN196642:NJN196652 NTJ196642:NTJ196652 ODF196642:ODF196652 ONB196642:ONB196652 OWX196642:OWX196652 PGT196642:PGT196652 PQP196642:PQP196652 QAL196642:QAL196652 QKH196642:QKH196652 QUD196642:QUD196652 RDZ196642:RDZ196652 RNV196642:RNV196652 RXR196642:RXR196652 SHN196642:SHN196652 SRJ196642:SRJ196652 TBF196642:TBF196652 TLB196642:TLB196652 TUX196642:TUX196652 UET196642:UET196652 UOP196642:UOP196652 UYL196642:UYL196652 VIH196642:VIH196652 VSD196642:VSD196652 WBZ196642:WBZ196652 WLV196642:WLV196652 WVR196642:WVR196652 J262178:J262188 JF262178:JF262188 TB262178:TB262188 ACX262178:ACX262188 AMT262178:AMT262188 AWP262178:AWP262188 BGL262178:BGL262188 BQH262178:BQH262188 CAD262178:CAD262188 CJZ262178:CJZ262188 CTV262178:CTV262188 DDR262178:DDR262188 DNN262178:DNN262188 DXJ262178:DXJ262188 EHF262178:EHF262188 ERB262178:ERB262188 FAX262178:FAX262188 FKT262178:FKT262188 FUP262178:FUP262188 GEL262178:GEL262188 GOH262178:GOH262188 GYD262178:GYD262188 HHZ262178:HHZ262188 HRV262178:HRV262188 IBR262178:IBR262188 ILN262178:ILN262188 IVJ262178:IVJ262188 JFF262178:JFF262188 JPB262178:JPB262188 JYX262178:JYX262188 KIT262178:KIT262188 KSP262178:KSP262188 LCL262178:LCL262188 LMH262178:LMH262188 LWD262178:LWD262188 MFZ262178:MFZ262188 MPV262178:MPV262188 MZR262178:MZR262188 NJN262178:NJN262188 NTJ262178:NTJ262188 ODF262178:ODF262188 ONB262178:ONB262188 OWX262178:OWX262188 PGT262178:PGT262188 PQP262178:PQP262188 QAL262178:QAL262188 QKH262178:QKH262188 QUD262178:QUD262188 RDZ262178:RDZ262188 RNV262178:RNV262188 RXR262178:RXR262188 SHN262178:SHN262188 SRJ262178:SRJ262188 TBF262178:TBF262188 TLB262178:TLB262188 TUX262178:TUX262188 UET262178:UET262188 UOP262178:UOP262188 UYL262178:UYL262188 VIH262178:VIH262188 VSD262178:VSD262188 WBZ262178:WBZ262188 WLV262178:WLV262188 WVR262178:WVR262188 J327714:J327724 JF327714:JF327724 TB327714:TB327724 ACX327714:ACX327724 AMT327714:AMT327724 AWP327714:AWP327724 BGL327714:BGL327724 BQH327714:BQH327724 CAD327714:CAD327724 CJZ327714:CJZ327724 CTV327714:CTV327724 DDR327714:DDR327724 DNN327714:DNN327724 DXJ327714:DXJ327724 EHF327714:EHF327724 ERB327714:ERB327724 FAX327714:FAX327724 FKT327714:FKT327724 FUP327714:FUP327724 GEL327714:GEL327724 GOH327714:GOH327724 GYD327714:GYD327724 HHZ327714:HHZ327724 HRV327714:HRV327724 IBR327714:IBR327724 ILN327714:ILN327724 IVJ327714:IVJ327724 JFF327714:JFF327724 JPB327714:JPB327724 JYX327714:JYX327724 KIT327714:KIT327724 KSP327714:KSP327724 LCL327714:LCL327724 LMH327714:LMH327724 LWD327714:LWD327724 MFZ327714:MFZ327724 MPV327714:MPV327724 MZR327714:MZR327724 NJN327714:NJN327724 NTJ327714:NTJ327724 ODF327714:ODF327724 ONB327714:ONB327724 OWX327714:OWX327724 PGT327714:PGT327724 PQP327714:PQP327724 QAL327714:QAL327724 QKH327714:QKH327724 QUD327714:QUD327724 RDZ327714:RDZ327724 RNV327714:RNV327724 RXR327714:RXR327724 SHN327714:SHN327724 SRJ327714:SRJ327724 TBF327714:TBF327724 TLB327714:TLB327724 TUX327714:TUX327724 UET327714:UET327724 UOP327714:UOP327724 UYL327714:UYL327724 VIH327714:VIH327724 VSD327714:VSD327724 WBZ327714:WBZ327724 WLV327714:WLV327724 WVR327714:WVR327724 J393250:J393260 JF393250:JF393260 TB393250:TB393260 ACX393250:ACX393260 AMT393250:AMT393260 AWP393250:AWP393260 BGL393250:BGL393260 BQH393250:BQH393260 CAD393250:CAD393260 CJZ393250:CJZ393260 CTV393250:CTV393260 DDR393250:DDR393260 DNN393250:DNN393260 DXJ393250:DXJ393260 EHF393250:EHF393260 ERB393250:ERB393260 FAX393250:FAX393260 FKT393250:FKT393260 FUP393250:FUP393260 GEL393250:GEL393260 GOH393250:GOH393260 GYD393250:GYD393260 HHZ393250:HHZ393260 HRV393250:HRV393260 IBR393250:IBR393260 ILN393250:ILN393260 IVJ393250:IVJ393260 JFF393250:JFF393260 JPB393250:JPB393260 JYX393250:JYX393260 KIT393250:KIT393260 KSP393250:KSP393260 LCL393250:LCL393260 LMH393250:LMH393260 LWD393250:LWD393260 MFZ393250:MFZ393260 MPV393250:MPV393260 MZR393250:MZR393260 NJN393250:NJN393260 NTJ393250:NTJ393260 ODF393250:ODF393260 ONB393250:ONB393260 OWX393250:OWX393260 PGT393250:PGT393260 PQP393250:PQP393260 QAL393250:QAL393260 QKH393250:QKH393260 QUD393250:QUD393260 RDZ393250:RDZ393260 RNV393250:RNV393260 RXR393250:RXR393260 SHN393250:SHN393260 SRJ393250:SRJ393260 TBF393250:TBF393260 TLB393250:TLB393260 TUX393250:TUX393260 UET393250:UET393260 UOP393250:UOP393260 UYL393250:UYL393260 VIH393250:VIH393260 VSD393250:VSD393260 WBZ393250:WBZ393260 WLV393250:WLV393260 WVR393250:WVR393260 J458786:J458796 JF458786:JF458796 TB458786:TB458796 ACX458786:ACX458796 AMT458786:AMT458796 AWP458786:AWP458796 BGL458786:BGL458796 BQH458786:BQH458796 CAD458786:CAD458796 CJZ458786:CJZ458796 CTV458786:CTV458796 DDR458786:DDR458796 DNN458786:DNN458796 DXJ458786:DXJ458796 EHF458786:EHF458796 ERB458786:ERB458796 FAX458786:FAX458796 FKT458786:FKT458796 FUP458786:FUP458796 GEL458786:GEL458796 GOH458786:GOH458796 GYD458786:GYD458796 HHZ458786:HHZ458796 HRV458786:HRV458796 IBR458786:IBR458796 ILN458786:ILN458796 IVJ458786:IVJ458796 JFF458786:JFF458796 JPB458786:JPB458796 JYX458786:JYX458796 KIT458786:KIT458796 KSP458786:KSP458796 LCL458786:LCL458796 LMH458786:LMH458796 LWD458786:LWD458796 MFZ458786:MFZ458796 MPV458786:MPV458796 MZR458786:MZR458796 NJN458786:NJN458796 NTJ458786:NTJ458796 ODF458786:ODF458796 ONB458786:ONB458796 OWX458786:OWX458796 PGT458786:PGT458796 PQP458786:PQP458796 QAL458786:QAL458796 QKH458786:QKH458796 QUD458786:QUD458796 RDZ458786:RDZ458796 RNV458786:RNV458796 RXR458786:RXR458796 SHN458786:SHN458796 SRJ458786:SRJ458796 TBF458786:TBF458796 TLB458786:TLB458796 TUX458786:TUX458796 UET458786:UET458796 UOP458786:UOP458796 UYL458786:UYL458796 VIH458786:VIH458796 VSD458786:VSD458796 WBZ458786:WBZ458796 WLV458786:WLV458796 WVR458786:WVR458796 J524322:J524332 JF524322:JF524332 TB524322:TB524332 ACX524322:ACX524332 AMT524322:AMT524332 AWP524322:AWP524332 BGL524322:BGL524332 BQH524322:BQH524332 CAD524322:CAD524332 CJZ524322:CJZ524332 CTV524322:CTV524332 DDR524322:DDR524332 DNN524322:DNN524332 DXJ524322:DXJ524332 EHF524322:EHF524332 ERB524322:ERB524332 FAX524322:FAX524332 FKT524322:FKT524332 FUP524322:FUP524332 GEL524322:GEL524332 GOH524322:GOH524332 GYD524322:GYD524332 HHZ524322:HHZ524332 HRV524322:HRV524332 IBR524322:IBR524332 ILN524322:ILN524332 IVJ524322:IVJ524332 JFF524322:JFF524332 JPB524322:JPB524332 JYX524322:JYX524332 KIT524322:KIT524332 KSP524322:KSP524332 LCL524322:LCL524332 LMH524322:LMH524332 LWD524322:LWD524332 MFZ524322:MFZ524332 MPV524322:MPV524332 MZR524322:MZR524332 NJN524322:NJN524332 NTJ524322:NTJ524332 ODF524322:ODF524332 ONB524322:ONB524332 OWX524322:OWX524332 PGT524322:PGT524332 PQP524322:PQP524332 QAL524322:QAL524332 QKH524322:QKH524332 QUD524322:QUD524332 RDZ524322:RDZ524332 RNV524322:RNV524332 RXR524322:RXR524332 SHN524322:SHN524332 SRJ524322:SRJ524332 TBF524322:TBF524332 TLB524322:TLB524332 TUX524322:TUX524332 UET524322:UET524332 UOP524322:UOP524332 UYL524322:UYL524332 VIH524322:VIH524332 VSD524322:VSD524332 WBZ524322:WBZ524332 WLV524322:WLV524332 WVR524322:WVR524332 J589858:J589868 JF589858:JF589868 TB589858:TB589868 ACX589858:ACX589868 AMT589858:AMT589868 AWP589858:AWP589868 BGL589858:BGL589868 BQH589858:BQH589868 CAD589858:CAD589868 CJZ589858:CJZ589868 CTV589858:CTV589868 DDR589858:DDR589868 DNN589858:DNN589868 DXJ589858:DXJ589868 EHF589858:EHF589868 ERB589858:ERB589868 FAX589858:FAX589868 FKT589858:FKT589868 FUP589858:FUP589868 GEL589858:GEL589868 GOH589858:GOH589868 GYD589858:GYD589868 HHZ589858:HHZ589868 HRV589858:HRV589868 IBR589858:IBR589868 ILN589858:ILN589868 IVJ589858:IVJ589868 JFF589858:JFF589868 JPB589858:JPB589868 JYX589858:JYX589868 KIT589858:KIT589868 KSP589858:KSP589868 LCL589858:LCL589868 LMH589858:LMH589868 LWD589858:LWD589868 MFZ589858:MFZ589868 MPV589858:MPV589868 MZR589858:MZR589868 NJN589858:NJN589868 NTJ589858:NTJ589868 ODF589858:ODF589868 ONB589858:ONB589868 OWX589858:OWX589868 PGT589858:PGT589868 PQP589858:PQP589868 QAL589858:QAL589868 QKH589858:QKH589868 QUD589858:QUD589868 RDZ589858:RDZ589868 RNV589858:RNV589868 RXR589858:RXR589868 SHN589858:SHN589868 SRJ589858:SRJ589868 TBF589858:TBF589868 TLB589858:TLB589868 TUX589858:TUX589868 UET589858:UET589868 UOP589858:UOP589868 UYL589858:UYL589868 VIH589858:VIH589868 VSD589858:VSD589868 WBZ589858:WBZ589868 WLV589858:WLV589868 WVR589858:WVR589868 J655394:J655404 JF655394:JF655404 TB655394:TB655404 ACX655394:ACX655404 AMT655394:AMT655404 AWP655394:AWP655404 BGL655394:BGL655404 BQH655394:BQH655404 CAD655394:CAD655404 CJZ655394:CJZ655404 CTV655394:CTV655404 DDR655394:DDR655404 DNN655394:DNN655404 DXJ655394:DXJ655404 EHF655394:EHF655404 ERB655394:ERB655404 FAX655394:FAX655404 FKT655394:FKT655404 FUP655394:FUP655404 GEL655394:GEL655404 GOH655394:GOH655404 GYD655394:GYD655404 HHZ655394:HHZ655404 HRV655394:HRV655404 IBR655394:IBR655404 ILN655394:ILN655404 IVJ655394:IVJ655404 JFF655394:JFF655404 JPB655394:JPB655404 JYX655394:JYX655404 KIT655394:KIT655404 KSP655394:KSP655404 LCL655394:LCL655404 LMH655394:LMH655404 LWD655394:LWD655404 MFZ655394:MFZ655404 MPV655394:MPV655404 MZR655394:MZR655404 NJN655394:NJN655404 NTJ655394:NTJ655404 ODF655394:ODF655404 ONB655394:ONB655404 OWX655394:OWX655404 PGT655394:PGT655404 PQP655394:PQP655404 QAL655394:QAL655404 QKH655394:QKH655404 QUD655394:QUD655404 RDZ655394:RDZ655404 RNV655394:RNV655404 RXR655394:RXR655404 SHN655394:SHN655404 SRJ655394:SRJ655404 TBF655394:TBF655404 TLB655394:TLB655404 TUX655394:TUX655404 UET655394:UET655404 UOP655394:UOP655404 UYL655394:UYL655404 VIH655394:VIH655404 VSD655394:VSD655404 WBZ655394:WBZ655404 WLV655394:WLV655404 WVR655394:WVR655404 J720930:J720940 JF720930:JF720940 TB720930:TB720940 ACX720930:ACX720940 AMT720930:AMT720940 AWP720930:AWP720940 BGL720930:BGL720940 BQH720930:BQH720940 CAD720930:CAD720940 CJZ720930:CJZ720940 CTV720930:CTV720940 DDR720930:DDR720940 DNN720930:DNN720940 DXJ720930:DXJ720940 EHF720930:EHF720940 ERB720930:ERB720940 FAX720930:FAX720940 FKT720930:FKT720940 FUP720930:FUP720940 GEL720930:GEL720940 GOH720930:GOH720940 GYD720930:GYD720940 HHZ720930:HHZ720940 HRV720930:HRV720940 IBR720930:IBR720940 ILN720930:ILN720940 IVJ720930:IVJ720940 JFF720930:JFF720940 JPB720930:JPB720940 JYX720930:JYX720940 KIT720930:KIT720940 KSP720930:KSP720940 LCL720930:LCL720940 LMH720930:LMH720940 LWD720930:LWD720940 MFZ720930:MFZ720940 MPV720930:MPV720940 MZR720930:MZR720940 NJN720930:NJN720940 NTJ720930:NTJ720940 ODF720930:ODF720940 ONB720930:ONB720940 OWX720930:OWX720940 PGT720930:PGT720940 PQP720930:PQP720940 QAL720930:QAL720940 QKH720930:QKH720940 QUD720930:QUD720940 RDZ720930:RDZ720940 RNV720930:RNV720940 RXR720930:RXR720940 SHN720930:SHN720940 SRJ720930:SRJ720940 TBF720930:TBF720940 TLB720930:TLB720940 TUX720930:TUX720940 UET720930:UET720940 UOP720930:UOP720940 UYL720930:UYL720940 VIH720930:VIH720940 VSD720930:VSD720940 WBZ720930:WBZ720940 WLV720930:WLV720940 WVR720930:WVR720940 J786466:J786476 JF786466:JF786476 TB786466:TB786476 ACX786466:ACX786476 AMT786466:AMT786476 AWP786466:AWP786476 BGL786466:BGL786476 BQH786466:BQH786476 CAD786466:CAD786476 CJZ786466:CJZ786476 CTV786466:CTV786476 DDR786466:DDR786476 DNN786466:DNN786476 DXJ786466:DXJ786476 EHF786466:EHF786476 ERB786466:ERB786476 FAX786466:FAX786476 FKT786466:FKT786476 FUP786466:FUP786476 GEL786466:GEL786476 GOH786466:GOH786476 GYD786466:GYD786476 HHZ786466:HHZ786476 HRV786466:HRV786476 IBR786466:IBR786476 ILN786466:ILN786476 IVJ786466:IVJ786476 JFF786466:JFF786476 JPB786466:JPB786476 JYX786466:JYX786476 KIT786466:KIT786476 KSP786466:KSP786476 LCL786466:LCL786476 LMH786466:LMH786476 LWD786466:LWD786476 MFZ786466:MFZ786476 MPV786466:MPV786476 MZR786466:MZR786476 NJN786466:NJN786476 NTJ786466:NTJ786476 ODF786466:ODF786476 ONB786466:ONB786476 OWX786466:OWX786476 PGT786466:PGT786476 PQP786466:PQP786476 QAL786466:QAL786476 QKH786466:QKH786476 QUD786466:QUD786476 RDZ786466:RDZ786476 RNV786466:RNV786476 RXR786466:RXR786476 SHN786466:SHN786476 SRJ786466:SRJ786476 TBF786466:TBF786476 TLB786466:TLB786476 TUX786466:TUX786476 UET786466:UET786476 UOP786466:UOP786476 UYL786466:UYL786476 VIH786466:VIH786476 VSD786466:VSD786476 WBZ786466:WBZ786476 WLV786466:WLV786476 WVR786466:WVR786476 J852002:J852012 JF852002:JF852012 TB852002:TB852012 ACX852002:ACX852012 AMT852002:AMT852012 AWP852002:AWP852012 BGL852002:BGL852012 BQH852002:BQH852012 CAD852002:CAD852012 CJZ852002:CJZ852012 CTV852002:CTV852012 DDR852002:DDR852012 DNN852002:DNN852012 DXJ852002:DXJ852012 EHF852002:EHF852012 ERB852002:ERB852012 FAX852002:FAX852012 FKT852002:FKT852012 FUP852002:FUP852012 GEL852002:GEL852012 GOH852002:GOH852012 GYD852002:GYD852012 HHZ852002:HHZ852012 HRV852002:HRV852012 IBR852002:IBR852012 ILN852002:ILN852012 IVJ852002:IVJ852012 JFF852002:JFF852012 JPB852002:JPB852012 JYX852002:JYX852012 KIT852002:KIT852012 KSP852002:KSP852012 LCL852002:LCL852012 LMH852002:LMH852012 LWD852002:LWD852012 MFZ852002:MFZ852012 MPV852002:MPV852012 MZR852002:MZR852012 NJN852002:NJN852012 NTJ852002:NTJ852012 ODF852002:ODF852012 ONB852002:ONB852012 OWX852002:OWX852012 PGT852002:PGT852012 PQP852002:PQP852012 QAL852002:QAL852012 QKH852002:QKH852012 QUD852002:QUD852012 RDZ852002:RDZ852012 RNV852002:RNV852012 RXR852002:RXR852012 SHN852002:SHN852012 SRJ852002:SRJ852012 TBF852002:TBF852012 TLB852002:TLB852012 TUX852002:TUX852012 UET852002:UET852012 UOP852002:UOP852012 UYL852002:UYL852012 VIH852002:VIH852012 VSD852002:VSD852012 WBZ852002:WBZ852012 WLV852002:WLV852012 WVR852002:WVR852012 J917538:J917548 JF917538:JF917548 TB917538:TB917548 ACX917538:ACX917548 AMT917538:AMT917548 AWP917538:AWP917548 BGL917538:BGL917548 BQH917538:BQH917548 CAD917538:CAD917548 CJZ917538:CJZ917548 CTV917538:CTV917548 DDR917538:DDR917548 DNN917538:DNN917548 DXJ917538:DXJ917548 EHF917538:EHF917548 ERB917538:ERB917548 FAX917538:FAX917548 FKT917538:FKT917548 FUP917538:FUP917548 GEL917538:GEL917548 GOH917538:GOH917548 GYD917538:GYD917548 HHZ917538:HHZ917548 HRV917538:HRV917548 IBR917538:IBR917548 ILN917538:ILN917548 IVJ917538:IVJ917548 JFF917538:JFF917548 JPB917538:JPB917548 JYX917538:JYX917548 KIT917538:KIT917548 KSP917538:KSP917548 LCL917538:LCL917548 LMH917538:LMH917548 LWD917538:LWD917548 MFZ917538:MFZ917548 MPV917538:MPV917548 MZR917538:MZR917548 NJN917538:NJN917548 NTJ917538:NTJ917548 ODF917538:ODF917548 ONB917538:ONB917548 OWX917538:OWX917548 PGT917538:PGT917548 PQP917538:PQP917548 QAL917538:QAL917548 QKH917538:QKH917548 QUD917538:QUD917548 RDZ917538:RDZ917548 RNV917538:RNV917548 RXR917538:RXR917548 SHN917538:SHN917548 SRJ917538:SRJ917548 TBF917538:TBF917548 TLB917538:TLB917548 TUX917538:TUX917548 UET917538:UET917548 UOP917538:UOP917548 UYL917538:UYL917548 VIH917538:VIH917548 VSD917538:VSD917548 WBZ917538:WBZ917548 WLV917538:WLV917548 WVR917538:WVR917548 J983074:J983084 JF983074:JF983084 TB983074:TB983084 ACX983074:ACX983084 AMT983074:AMT983084 AWP983074:AWP983084 BGL983074:BGL983084 BQH983074:BQH983084 CAD983074:CAD983084 CJZ983074:CJZ983084 CTV983074:CTV983084 DDR983074:DDR983084 DNN983074:DNN983084 DXJ983074:DXJ983084 EHF983074:EHF983084 ERB983074:ERB983084 FAX983074:FAX983084 FKT983074:FKT983084 FUP983074:FUP983084 GEL983074:GEL983084 GOH983074:GOH983084 GYD983074:GYD983084 HHZ983074:HHZ983084 HRV983074:HRV983084 IBR983074:IBR983084 ILN983074:ILN983084 IVJ983074:IVJ983084 JFF983074:JFF983084 JPB983074:JPB983084 JYX983074:JYX983084 KIT983074:KIT983084 KSP983074:KSP983084 LCL983074:LCL983084 LMH983074:LMH983084 LWD983074:LWD983084 MFZ983074:MFZ983084 MPV983074:MPV983084 MZR983074:MZR983084 NJN983074:NJN983084 NTJ983074:NTJ983084 ODF983074:ODF983084 ONB983074:ONB983084 OWX983074:OWX983084 PGT983074:PGT983084 PQP983074:PQP983084 QAL983074:QAL983084 A78:K65536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6" workbookViewId="0">
      <selection activeCell="A14" sqref="A14:B14"/>
    </sheetView>
  </sheetViews>
  <sheetFormatPr baseColWidth="10" defaultRowHeight="14.25" x14ac:dyDescent="0.2"/>
  <cols>
    <col min="1" max="1" width="40.42578125" style="129" customWidth="1"/>
    <col min="2" max="2" width="30.140625" style="129" customWidth="1"/>
    <col min="3" max="10" width="16" style="129" customWidth="1"/>
    <col min="11" max="11" width="18.42578125" style="129" customWidth="1"/>
    <col min="12" max="74" width="11.42578125" style="129"/>
    <col min="75" max="77" width="11.42578125" style="130"/>
    <col min="78" max="96" width="0" style="130" hidden="1" customWidth="1"/>
    <col min="97" max="102" width="11.42578125" style="130"/>
    <col min="103" max="16384" width="11.42578125" style="129"/>
  </cols>
  <sheetData>
    <row r="1" spans="1:85" x14ac:dyDescent="0.2">
      <c r="A1" s="128" t="s">
        <v>0</v>
      </c>
    </row>
    <row r="2" spans="1:85" x14ac:dyDescent="0.2">
      <c r="A2" s="128" t="str">
        <f>CONCATENATE("COMUNA: ",[4]NOMBRE!B2," - ","( ",[4]NOMBRE!C2,[4]NOMBRE!D2,[4]NOMBRE!E2,[4]NOMBRE!F2,[4]NOMBRE!G2," )")</f>
        <v>COMUNA: Linares - ( 07401 )</v>
      </c>
    </row>
    <row r="3" spans="1:85" x14ac:dyDescent="0.2">
      <c r="A3" s="128" t="str">
        <f>CONCATENATE("ESTABLECIMIENTO/ESTRATEGIA: ",[4]NOMBRE!B3," - ","( ",[4]NOMBRE!C3,[4]NOMBRE!D3,[4]NOMBRE!E3,[4]NOMBRE!F3,[4]NOMBRE!G3,[4]NOMBRE!H3," )")</f>
        <v>ESTABLECIMIENTO/ESTRATEGIA: Hospital Presidente Carlos Ibáñez del Campo - ( 116108 )</v>
      </c>
    </row>
    <row r="4" spans="1:85" x14ac:dyDescent="0.2">
      <c r="A4" s="128" t="str">
        <f>CONCATENATE("MES: ",[4]NOMBRE!B6," - ","( ",[4]NOMBRE!C6,[4]NOMBRE!D6," )")</f>
        <v>MES: ABRIL - ( 04 )</v>
      </c>
    </row>
    <row r="5" spans="1:85" x14ac:dyDescent="0.2">
      <c r="A5" s="128" t="str">
        <f>CONCATENATE("AÑO: ",[4]NOMBRE!B7)</f>
        <v>AÑO: 2017</v>
      </c>
    </row>
    <row r="6" spans="1:85" ht="15" customHeight="1" x14ac:dyDescent="0.2">
      <c r="A6" s="131"/>
      <c r="B6" s="131"/>
      <c r="C6" s="132" t="s">
        <v>1</v>
      </c>
      <c r="D6" s="131"/>
      <c r="E6" s="131"/>
      <c r="F6" s="131"/>
      <c r="G6" s="131"/>
      <c r="H6" s="3"/>
      <c r="I6" s="4"/>
      <c r="J6" s="5"/>
      <c r="K6" s="5"/>
    </row>
    <row r="7" spans="1:85" ht="15" x14ac:dyDescent="0.2">
      <c r="A7" s="127"/>
      <c r="B7" s="127"/>
      <c r="C7" s="127"/>
      <c r="D7" s="127"/>
      <c r="E7" s="127"/>
      <c r="F7" s="127"/>
      <c r="G7" s="127"/>
      <c r="H7" s="3"/>
      <c r="I7" s="4"/>
      <c r="J7" s="5"/>
      <c r="K7" s="5"/>
    </row>
    <row r="8" spans="1:85" x14ac:dyDescent="0.2">
      <c r="A8" s="7" t="s">
        <v>2</v>
      </c>
      <c r="B8" s="8"/>
      <c r="C8" s="9"/>
      <c r="D8" s="8"/>
      <c r="E8" s="10"/>
      <c r="F8" s="10"/>
      <c r="G8" s="11"/>
      <c r="H8" s="10"/>
      <c r="I8" s="12"/>
      <c r="J8" s="5"/>
      <c r="K8" s="5"/>
    </row>
    <row r="9" spans="1:85" ht="56.25" customHeight="1" x14ac:dyDescent="0.2">
      <c r="A9" s="410" t="s">
        <v>3</v>
      </c>
      <c r="B9" s="416"/>
      <c r="C9" s="126" t="s">
        <v>4</v>
      </c>
      <c r="D9" s="13" t="s">
        <v>5</v>
      </c>
      <c r="E9" s="14" t="s">
        <v>6</v>
      </c>
      <c r="F9" s="15" t="s">
        <v>7</v>
      </c>
      <c r="G9" s="197" t="s">
        <v>98</v>
      </c>
      <c r="H9" s="117" t="s">
        <v>8</v>
      </c>
      <c r="I9" s="118" t="s">
        <v>9</v>
      </c>
      <c r="J9" s="134" t="s">
        <v>10</v>
      </c>
      <c r="K9" s="16" t="s">
        <v>34</v>
      </c>
    </row>
    <row r="10" spans="1:85" ht="17.25" customHeight="1" x14ac:dyDescent="0.2">
      <c r="A10" s="424" t="s">
        <v>35</v>
      </c>
      <c r="B10" s="425"/>
      <c r="C10" s="18">
        <f t="shared" ref="C10:C34" si="0">SUM(D10:F10)</f>
        <v>0</v>
      </c>
      <c r="D10" s="19"/>
      <c r="E10" s="20"/>
      <c r="F10" s="198"/>
      <c r="G10" s="199"/>
      <c r="H10" s="21"/>
      <c r="I10" s="22"/>
      <c r="J10" s="23"/>
      <c r="K10" s="23"/>
      <c r="L10" s="138"/>
      <c r="CA10" s="130" t="str">
        <f t="shared" ref="CA10:CA21" si="1">IF(SUM(H10:I10)&lt;&gt;C10,"El nº de visitas de primer contacto más la suma de vdi seguimiento deben ser coincidentes con el total","")</f>
        <v/>
      </c>
      <c r="CG10" s="130">
        <f t="shared" ref="CG10:CG21" si="2">IF(SUM(H10:I10)&lt;&gt;C10,1,0)</f>
        <v>0</v>
      </c>
    </row>
    <row r="11" spans="1:85" ht="17.25" customHeight="1" x14ac:dyDescent="0.2">
      <c r="A11" s="422" t="s">
        <v>36</v>
      </c>
      <c r="B11" s="423"/>
      <c r="C11" s="18">
        <f t="shared" si="0"/>
        <v>0</v>
      </c>
      <c r="D11" s="26"/>
      <c r="E11" s="27"/>
      <c r="F11" s="28"/>
      <c r="G11" s="200"/>
      <c r="H11" s="29"/>
      <c r="I11" s="30"/>
      <c r="J11" s="31"/>
      <c r="K11" s="31"/>
      <c r="L11" s="138"/>
      <c r="CA11" s="130" t="str">
        <f t="shared" si="1"/>
        <v/>
      </c>
      <c r="CG11" s="130">
        <f t="shared" si="2"/>
        <v>0</v>
      </c>
    </row>
    <row r="12" spans="1:85" ht="17.25" customHeight="1" x14ac:dyDescent="0.2">
      <c r="A12" s="422" t="s">
        <v>37</v>
      </c>
      <c r="B12" s="423"/>
      <c r="C12" s="18">
        <f t="shared" si="0"/>
        <v>0</v>
      </c>
      <c r="D12" s="26"/>
      <c r="E12" s="27"/>
      <c r="F12" s="28"/>
      <c r="G12" s="200"/>
      <c r="H12" s="29"/>
      <c r="I12" s="30"/>
      <c r="J12" s="31"/>
      <c r="K12" s="31"/>
      <c r="L12" s="138"/>
      <c r="CA12" s="130" t="str">
        <f t="shared" si="1"/>
        <v/>
      </c>
      <c r="CG12" s="130">
        <f t="shared" si="2"/>
        <v>0</v>
      </c>
    </row>
    <row r="13" spans="1:85" ht="17.25" customHeight="1" x14ac:dyDescent="0.2">
      <c r="A13" s="422" t="s">
        <v>38</v>
      </c>
      <c r="B13" s="423"/>
      <c r="C13" s="18">
        <f t="shared" si="0"/>
        <v>0</v>
      </c>
      <c r="D13" s="26"/>
      <c r="E13" s="27"/>
      <c r="F13" s="28"/>
      <c r="G13" s="200"/>
      <c r="H13" s="29"/>
      <c r="I13" s="30"/>
      <c r="J13" s="31"/>
      <c r="K13" s="31"/>
      <c r="L13" s="138"/>
      <c r="CA13" s="130" t="str">
        <f t="shared" si="1"/>
        <v/>
      </c>
      <c r="CG13" s="130">
        <f t="shared" si="2"/>
        <v>0</v>
      </c>
    </row>
    <row r="14" spans="1:85" ht="25.5" customHeight="1" x14ac:dyDescent="0.2">
      <c r="A14" s="422" t="s">
        <v>39</v>
      </c>
      <c r="B14" s="423"/>
      <c r="C14" s="18">
        <f t="shared" si="0"/>
        <v>0</v>
      </c>
      <c r="D14" s="26"/>
      <c r="E14" s="27"/>
      <c r="F14" s="28"/>
      <c r="G14" s="200"/>
      <c r="H14" s="29"/>
      <c r="I14" s="30"/>
      <c r="J14" s="31"/>
      <c r="K14" s="31"/>
      <c r="L14" s="138"/>
      <c r="CA14" s="130" t="str">
        <f t="shared" si="1"/>
        <v/>
      </c>
      <c r="CG14" s="130">
        <f t="shared" si="2"/>
        <v>0</v>
      </c>
    </row>
    <row r="15" spans="1:85" ht="27" customHeight="1" x14ac:dyDescent="0.2">
      <c r="A15" s="422" t="s">
        <v>40</v>
      </c>
      <c r="B15" s="423"/>
      <c r="C15" s="18">
        <f t="shared" si="0"/>
        <v>0</v>
      </c>
      <c r="D15" s="26"/>
      <c r="E15" s="27"/>
      <c r="F15" s="28"/>
      <c r="G15" s="200"/>
      <c r="H15" s="29"/>
      <c r="I15" s="30"/>
      <c r="J15" s="31"/>
      <c r="K15" s="31"/>
      <c r="L15" s="138"/>
      <c r="CA15" s="130" t="str">
        <f t="shared" si="1"/>
        <v/>
      </c>
      <c r="CG15" s="130">
        <f t="shared" si="2"/>
        <v>0</v>
      </c>
    </row>
    <row r="16" spans="1:85" ht="17.25" customHeight="1" x14ac:dyDescent="0.2">
      <c r="A16" s="422" t="s">
        <v>41</v>
      </c>
      <c r="B16" s="423"/>
      <c r="C16" s="18">
        <f t="shared" si="0"/>
        <v>0</v>
      </c>
      <c r="D16" s="26"/>
      <c r="E16" s="27"/>
      <c r="F16" s="28"/>
      <c r="G16" s="200"/>
      <c r="H16" s="29"/>
      <c r="I16" s="30"/>
      <c r="J16" s="31"/>
      <c r="K16" s="31"/>
      <c r="L16" s="138"/>
      <c r="CA16" s="130" t="str">
        <f t="shared" si="1"/>
        <v/>
      </c>
      <c r="CG16" s="130">
        <f t="shared" si="2"/>
        <v>0</v>
      </c>
    </row>
    <row r="17" spans="1:86" ht="17.25" customHeight="1" x14ac:dyDescent="0.2">
      <c r="A17" s="422" t="s">
        <v>42</v>
      </c>
      <c r="B17" s="423"/>
      <c r="C17" s="18">
        <f t="shared" si="0"/>
        <v>0</v>
      </c>
      <c r="D17" s="26"/>
      <c r="E17" s="27"/>
      <c r="F17" s="28"/>
      <c r="G17" s="200"/>
      <c r="H17" s="29"/>
      <c r="I17" s="30"/>
      <c r="J17" s="31"/>
      <c r="K17" s="31"/>
      <c r="L17" s="138"/>
      <c r="CA17" s="130" t="str">
        <f t="shared" si="1"/>
        <v/>
      </c>
      <c r="CG17" s="130">
        <f t="shared" si="2"/>
        <v>0</v>
      </c>
    </row>
    <row r="18" spans="1:86" ht="17.25" customHeight="1" x14ac:dyDescent="0.2">
      <c r="A18" s="422" t="s">
        <v>43</v>
      </c>
      <c r="B18" s="428"/>
      <c r="C18" s="18">
        <f t="shared" si="0"/>
        <v>0</v>
      </c>
      <c r="D18" s="26"/>
      <c r="E18" s="27"/>
      <c r="F18" s="28"/>
      <c r="G18" s="200"/>
      <c r="H18" s="29"/>
      <c r="I18" s="30"/>
      <c r="J18" s="31"/>
      <c r="K18" s="32"/>
      <c r="L18" s="138"/>
      <c r="CA18" s="130" t="str">
        <f t="shared" si="1"/>
        <v/>
      </c>
      <c r="CG18" s="130">
        <f t="shared" si="2"/>
        <v>0</v>
      </c>
    </row>
    <row r="19" spans="1:86" ht="17.25" customHeight="1" x14ac:dyDescent="0.2">
      <c r="A19" s="422" t="s">
        <v>44</v>
      </c>
      <c r="B19" s="423"/>
      <c r="C19" s="18">
        <f t="shared" si="0"/>
        <v>0</v>
      </c>
      <c r="D19" s="26"/>
      <c r="E19" s="27"/>
      <c r="F19" s="28"/>
      <c r="G19" s="200"/>
      <c r="H19" s="29"/>
      <c r="I19" s="30"/>
      <c r="J19" s="31"/>
      <c r="K19" s="32"/>
      <c r="L19" s="138"/>
      <c r="CA19" s="130" t="str">
        <f t="shared" si="1"/>
        <v/>
      </c>
      <c r="CG19" s="130">
        <f t="shared" si="2"/>
        <v>0</v>
      </c>
    </row>
    <row r="20" spans="1:86" ht="17.25" customHeight="1" x14ac:dyDescent="0.2">
      <c r="A20" s="422" t="s">
        <v>45</v>
      </c>
      <c r="B20" s="423"/>
      <c r="C20" s="18">
        <f t="shared" si="0"/>
        <v>0</v>
      </c>
      <c r="D20" s="26"/>
      <c r="E20" s="27"/>
      <c r="F20" s="28"/>
      <c r="G20" s="200"/>
      <c r="H20" s="29"/>
      <c r="I20" s="30"/>
      <c r="J20" s="31"/>
      <c r="K20" s="32"/>
      <c r="L20" s="138"/>
      <c r="CA20" s="130" t="str">
        <f t="shared" si="1"/>
        <v/>
      </c>
      <c r="CG20" s="130">
        <f t="shared" si="2"/>
        <v>0</v>
      </c>
    </row>
    <row r="21" spans="1:86" ht="17.25" customHeight="1" x14ac:dyDescent="0.2">
      <c r="A21" s="422" t="s">
        <v>46</v>
      </c>
      <c r="B21" s="423"/>
      <c r="C21" s="18">
        <f t="shared" si="0"/>
        <v>0</v>
      </c>
      <c r="D21" s="26"/>
      <c r="E21" s="27"/>
      <c r="F21" s="28"/>
      <c r="G21" s="200"/>
      <c r="H21" s="29"/>
      <c r="I21" s="30"/>
      <c r="J21" s="31"/>
      <c r="K21" s="31"/>
      <c r="L21" s="138"/>
      <c r="CA21" s="130" t="str">
        <f t="shared" si="1"/>
        <v/>
      </c>
      <c r="CG21" s="130">
        <f t="shared" si="2"/>
        <v>0</v>
      </c>
    </row>
    <row r="22" spans="1:86" ht="17.25" customHeight="1" x14ac:dyDescent="0.2">
      <c r="A22" s="422" t="s">
        <v>47</v>
      </c>
      <c r="B22" s="423"/>
      <c r="C22" s="18">
        <f t="shared" si="0"/>
        <v>0</v>
      </c>
      <c r="D22" s="26"/>
      <c r="E22" s="27"/>
      <c r="F22" s="28"/>
      <c r="G22" s="200"/>
      <c r="H22" s="29"/>
      <c r="I22" s="30"/>
      <c r="J22" s="32"/>
      <c r="K22" s="31"/>
      <c r="L22" s="138" t="s">
        <v>48</v>
      </c>
      <c r="CA22" s="130" t="str">
        <f>IF(C22=0,"",IF(J22="",IF(C22="",""," No olvide escribir la columna Programa de atención domiciliaria a personas con dependencia severa."),""))</f>
        <v/>
      </c>
      <c r="CB22" s="130" t="str">
        <f>IF(J22&lt;=C22,"","Programa de atención Domiciliaria a personas con Dependencia severa debe ser MENOR O IGUAL  al Total")</f>
        <v/>
      </c>
      <c r="CG22" s="130">
        <f>IF(J22&lt;=C22,0,1)</f>
        <v>0</v>
      </c>
    </row>
    <row r="23" spans="1:86" ht="17.25" customHeight="1" x14ac:dyDescent="0.2">
      <c r="A23" s="422" t="s">
        <v>49</v>
      </c>
      <c r="B23" s="423"/>
      <c r="C23" s="18">
        <f t="shared" si="0"/>
        <v>0</v>
      </c>
      <c r="D23" s="26"/>
      <c r="E23" s="27"/>
      <c r="F23" s="28"/>
      <c r="G23" s="200"/>
      <c r="H23" s="29"/>
      <c r="I23" s="30"/>
      <c r="J23" s="31"/>
      <c r="K23" s="31"/>
      <c r="L23" s="138"/>
      <c r="CA23" s="130" t="str">
        <f t="shared" ref="CA23:CA32" si="3">IF(SUM(H23:I23)&lt;&gt;C23,"El nº de visitas de primer contacto más la suma de vdi seguimiento deben ser coincidentes con el total","")</f>
        <v/>
      </c>
      <c r="CG23" s="130">
        <f t="shared" ref="CG23:CG32" si="4">IF(SUM(H23:I23)&lt;&gt;C23,1,0)</f>
        <v>0</v>
      </c>
    </row>
    <row r="24" spans="1:86" ht="17.25" customHeight="1" x14ac:dyDescent="0.2">
      <c r="A24" s="422" t="s">
        <v>50</v>
      </c>
      <c r="B24" s="423"/>
      <c r="C24" s="18">
        <f t="shared" si="0"/>
        <v>0</v>
      </c>
      <c r="D24" s="26"/>
      <c r="E24" s="27"/>
      <c r="F24" s="28"/>
      <c r="G24" s="200"/>
      <c r="H24" s="29"/>
      <c r="I24" s="30"/>
      <c r="J24" s="31"/>
      <c r="K24" s="32"/>
      <c r="L24" s="138"/>
      <c r="CA24" s="130" t="str">
        <f t="shared" si="3"/>
        <v/>
      </c>
      <c r="CG24" s="130">
        <f t="shared" si="4"/>
        <v>0</v>
      </c>
    </row>
    <row r="25" spans="1:86" ht="17.25" customHeight="1" x14ac:dyDescent="0.2">
      <c r="A25" s="422" t="s">
        <v>51</v>
      </c>
      <c r="B25" s="428"/>
      <c r="C25" s="18">
        <f t="shared" si="0"/>
        <v>0</v>
      </c>
      <c r="D25" s="26"/>
      <c r="E25" s="27"/>
      <c r="F25" s="28"/>
      <c r="G25" s="200"/>
      <c r="H25" s="29"/>
      <c r="I25" s="30"/>
      <c r="J25" s="31"/>
      <c r="K25" s="32"/>
      <c r="L25" s="138"/>
      <c r="CA25" s="130" t="str">
        <f t="shared" si="3"/>
        <v/>
      </c>
      <c r="CG25" s="130">
        <f t="shared" si="4"/>
        <v>0</v>
      </c>
    </row>
    <row r="26" spans="1:86" ht="17.25" customHeight="1" x14ac:dyDescent="0.2">
      <c r="A26" s="422" t="s">
        <v>52</v>
      </c>
      <c r="B26" s="428"/>
      <c r="C26" s="18">
        <f t="shared" si="0"/>
        <v>0</v>
      </c>
      <c r="D26" s="26"/>
      <c r="E26" s="27"/>
      <c r="F26" s="28"/>
      <c r="G26" s="200"/>
      <c r="H26" s="29"/>
      <c r="I26" s="30"/>
      <c r="J26" s="31"/>
      <c r="K26" s="32"/>
      <c r="L26" s="138"/>
      <c r="CA26" s="130" t="str">
        <f t="shared" si="3"/>
        <v/>
      </c>
      <c r="CG26" s="130">
        <f t="shared" si="4"/>
        <v>0</v>
      </c>
    </row>
    <row r="27" spans="1:86" ht="26.25" customHeight="1" x14ac:dyDescent="0.2">
      <c r="A27" s="422" t="s">
        <v>53</v>
      </c>
      <c r="B27" s="423"/>
      <c r="C27" s="18">
        <f t="shared" si="0"/>
        <v>0</v>
      </c>
      <c r="D27" s="26"/>
      <c r="E27" s="27"/>
      <c r="F27" s="28"/>
      <c r="G27" s="200"/>
      <c r="H27" s="29"/>
      <c r="I27" s="30"/>
      <c r="J27" s="31"/>
      <c r="K27" s="31"/>
      <c r="L27" s="138"/>
      <c r="CA27" s="130" t="str">
        <f t="shared" si="3"/>
        <v/>
      </c>
      <c r="CG27" s="130">
        <f t="shared" si="4"/>
        <v>0</v>
      </c>
    </row>
    <row r="28" spans="1:86" ht="24.75" customHeight="1" x14ac:dyDescent="0.2">
      <c r="A28" s="422" t="s">
        <v>54</v>
      </c>
      <c r="B28" s="428"/>
      <c r="C28" s="18">
        <f t="shared" si="0"/>
        <v>0</v>
      </c>
      <c r="D28" s="26"/>
      <c r="E28" s="27"/>
      <c r="F28" s="28"/>
      <c r="G28" s="200"/>
      <c r="H28" s="29"/>
      <c r="I28" s="30"/>
      <c r="J28" s="31"/>
      <c r="K28" s="31"/>
      <c r="L28" s="138"/>
      <c r="CA28" s="130" t="str">
        <f t="shared" si="3"/>
        <v/>
      </c>
      <c r="CG28" s="130">
        <f t="shared" si="4"/>
        <v>0</v>
      </c>
    </row>
    <row r="29" spans="1:86" ht="17.25" customHeight="1" x14ac:dyDescent="0.2">
      <c r="A29" s="424" t="s">
        <v>55</v>
      </c>
      <c r="B29" s="432"/>
      <c r="C29" s="18">
        <f t="shared" si="0"/>
        <v>0</v>
      </c>
      <c r="D29" s="26"/>
      <c r="E29" s="27"/>
      <c r="F29" s="28"/>
      <c r="G29" s="200"/>
      <c r="H29" s="29"/>
      <c r="I29" s="30"/>
      <c r="J29" s="31"/>
      <c r="K29" s="31"/>
      <c r="L29" s="138"/>
      <c r="CA29" s="130" t="str">
        <f t="shared" si="3"/>
        <v/>
      </c>
      <c r="CG29" s="130">
        <f t="shared" si="4"/>
        <v>0</v>
      </c>
    </row>
    <row r="30" spans="1:86" ht="17.25" customHeight="1" x14ac:dyDescent="0.2">
      <c r="A30" s="422" t="s">
        <v>56</v>
      </c>
      <c r="B30" s="423"/>
      <c r="C30" s="18">
        <f t="shared" si="0"/>
        <v>0</v>
      </c>
      <c r="D30" s="26"/>
      <c r="E30" s="27"/>
      <c r="F30" s="28"/>
      <c r="G30" s="200"/>
      <c r="H30" s="29"/>
      <c r="I30" s="30"/>
      <c r="J30" s="32"/>
      <c r="K30" s="32"/>
      <c r="L30" s="138" t="s">
        <v>48</v>
      </c>
      <c r="CA30" s="130" t="str">
        <f t="shared" si="3"/>
        <v/>
      </c>
      <c r="CB30" s="130" t="str">
        <f>IF(J30&lt;=C30,"","Programa de atención Domiciliaria a personas con Dependencia severa debe ser MENOR O IGUAL  al Total")</f>
        <v/>
      </c>
      <c r="CG30" s="130">
        <f t="shared" si="4"/>
        <v>0</v>
      </c>
      <c r="CH30" s="130">
        <f>IF(J30&lt;=C30,0,1)</f>
        <v>0</v>
      </c>
    </row>
    <row r="31" spans="1:86" ht="17.25" customHeight="1" x14ac:dyDescent="0.2">
      <c r="A31" s="422" t="s">
        <v>57</v>
      </c>
      <c r="B31" s="423"/>
      <c r="C31" s="18">
        <f t="shared" si="0"/>
        <v>0</v>
      </c>
      <c r="D31" s="37"/>
      <c r="E31" s="38"/>
      <c r="F31" s="39"/>
      <c r="G31" s="201"/>
      <c r="H31" s="40"/>
      <c r="I31" s="41"/>
      <c r="J31" s="42"/>
      <c r="K31" s="32"/>
      <c r="L31" s="138" t="s">
        <v>48</v>
      </c>
      <c r="CA31" s="130" t="str">
        <f t="shared" si="3"/>
        <v/>
      </c>
      <c r="CB31" s="130" t="str">
        <f>IF(J31&lt;=C31,"","Programa de atención Domiciliaria a personas con Dependencia severa debe ser MENOR O IGUAL  al Total")</f>
        <v/>
      </c>
      <c r="CG31" s="130">
        <f t="shared" si="4"/>
        <v>0</v>
      </c>
      <c r="CH31" s="130">
        <f>IF(J31&lt;=C31,0,1)</f>
        <v>0</v>
      </c>
    </row>
    <row r="32" spans="1:86" ht="17.25" customHeight="1" x14ac:dyDescent="0.2">
      <c r="A32" s="422" t="s">
        <v>58</v>
      </c>
      <c r="B32" s="423"/>
      <c r="C32" s="18">
        <f t="shared" si="0"/>
        <v>0</v>
      </c>
      <c r="D32" s="43"/>
      <c r="E32" s="27"/>
      <c r="F32" s="28"/>
      <c r="G32" s="200"/>
      <c r="H32" s="29"/>
      <c r="I32" s="30"/>
      <c r="J32" s="32"/>
      <c r="K32" s="32"/>
      <c r="L32" s="138" t="s">
        <v>48</v>
      </c>
      <c r="CA32" s="130" t="str">
        <f t="shared" si="3"/>
        <v/>
      </c>
      <c r="CB32" s="130" t="str">
        <f>IF(J32&lt;=C32,"","Programa de atención Domiciliaria a personas con Dependencia severa debe ser MENOR O IGUAL  al Total")</f>
        <v/>
      </c>
      <c r="CG32" s="130">
        <f t="shared" si="4"/>
        <v>0</v>
      </c>
      <c r="CH32" s="130">
        <f>IF(J32&lt;=C32,0,1)</f>
        <v>0</v>
      </c>
    </row>
    <row r="33" spans="1:12" ht="17.25" customHeight="1" x14ac:dyDescent="0.2">
      <c r="A33" s="424" t="s">
        <v>59</v>
      </c>
      <c r="B33" s="425"/>
      <c r="C33" s="18">
        <f t="shared" si="0"/>
        <v>0</v>
      </c>
      <c r="D33" s="26"/>
      <c r="E33" s="27"/>
      <c r="F33" s="28"/>
      <c r="G33" s="200"/>
      <c r="H33" s="29"/>
      <c r="I33" s="30"/>
      <c r="J33" s="31"/>
      <c r="K33" s="32"/>
      <c r="L33" s="138"/>
    </row>
    <row r="34" spans="1:12" ht="17.25" customHeight="1" x14ac:dyDescent="0.2">
      <c r="A34" s="429" t="s">
        <v>60</v>
      </c>
      <c r="B34" s="430"/>
      <c r="C34" s="18">
        <f t="shared" si="0"/>
        <v>0</v>
      </c>
      <c r="D34" s="44"/>
      <c r="E34" s="45"/>
      <c r="F34" s="46"/>
      <c r="G34" s="202"/>
      <c r="H34" s="47"/>
      <c r="I34" s="48"/>
      <c r="J34" s="49"/>
      <c r="K34" s="142"/>
      <c r="L34" s="138"/>
    </row>
    <row r="35" spans="1:12" x14ac:dyDescent="0.2">
      <c r="A35" s="50" t="s">
        <v>11</v>
      </c>
      <c r="B35" s="51"/>
      <c r="C35" s="51"/>
      <c r="D35" s="52"/>
      <c r="E35" s="53"/>
      <c r="F35" s="53"/>
      <c r="G35" s="54"/>
      <c r="H35" s="55"/>
      <c r="I35" s="12"/>
      <c r="J35" s="5"/>
      <c r="K35" s="5"/>
    </row>
    <row r="36" spans="1:12" ht="42" x14ac:dyDescent="0.2">
      <c r="A36" s="410" t="s">
        <v>3</v>
      </c>
      <c r="B36" s="417"/>
      <c r="C36" s="56" t="s">
        <v>4</v>
      </c>
      <c r="D36" s="56" t="s">
        <v>5</v>
      </c>
      <c r="E36" s="57" t="s">
        <v>12</v>
      </c>
      <c r="F36" s="14" t="s">
        <v>13</v>
      </c>
      <c r="G36" s="13" t="s">
        <v>14</v>
      </c>
      <c r="H36" s="197" t="s">
        <v>33</v>
      </c>
      <c r="I36" s="12"/>
      <c r="J36" s="5"/>
      <c r="K36" s="5"/>
    </row>
    <row r="37" spans="1:12" x14ac:dyDescent="0.2">
      <c r="A37" s="426" t="s">
        <v>61</v>
      </c>
      <c r="B37" s="427"/>
      <c r="C37" s="203">
        <f t="shared" ref="C37:C43" si="5">SUM(D37:F37)</f>
        <v>0</v>
      </c>
      <c r="D37" s="59"/>
      <c r="E37" s="60"/>
      <c r="F37" s="61"/>
      <c r="G37" s="204"/>
      <c r="H37" s="205"/>
      <c r="I37" s="144"/>
      <c r="J37" s="5"/>
      <c r="K37" s="5"/>
    </row>
    <row r="38" spans="1:12" x14ac:dyDescent="0.2">
      <c r="A38" s="422" t="s">
        <v>62</v>
      </c>
      <c r="B38" s="428"/>
      <c r="C38" s="206">
        <f t="shared" si="5"/>
        <v>0</v>
      </c>
      <c r="D38" s="43"/>
      <c r="E38" s="64"/>
      <c r="F38" s="65"/>
      <c r="G38" s="207"/>
      <c r="H38" s="205"/>
      <c r="I38" s="144"/>
      <c r="J38" s="5"/>
      <c r="K38" s="5"/>
    </row>
    <row r="39" spans="1:12" x14ac:dyDescent="0.2">
      <c r="A39" s="422" t="s">
        <v>63</v>
      </c>
      <c r="B39" s="428"/>
      <c r="C39" s="18">
        <f t="shared" si="5"/>
        <v>0</v>
      </c>
      <c r="D39" s="43"/>
      <c r="E39" s="64"/>
      <c r="F39" s="65"/>
      <c r="G39" s="207"/>
      <c r="H39" s="205"/>
      <c r="I39" s="144"/>
      <c r="J39" s="5"/>
      <c r="K39" s="5"/>
    </row>
    <row r="40" spans="1:12" x14ac:dyDescent="0.2">
      <c r="A40" s="422" t="s">
        <v>64</v>
      </c>
      <c r="B40" s="428"/>
      <c r="C40" s="18">
        <f t="shared" si="5"/>
        <v>0</v>
      </c>
      <c r="D40" s="43"/>
      <c r="E40" s="38"/>
      <c r="F40" s="65"/>
      <c r="G40" s="208"/>
      <c r="H40" s="209"/>
      <c r="I40" s="144"/>
      <c r="J40" s="5"/>
      <c r="K40" s="5"/>
    </row>
    <row r="41" spans="1:12" ht="21" x14ac:dyDescent="0.2">
      <c r="A41" s="431" t="s">
        <v>65</v>
      </c>
      <c r="B41" s="68" t="s">
        <v>66</v>
      </c>
      <c r="C41" s="210">
        <f t="shared" si="5"/>
        <v>43</v>
      </c>
      <c r="D41" s="59">
        <v>40</v>
      </c>
      <c r="E41" s="60"/>
      <c r="F41" s="61">
        <v>3</v>
      </c>
      <c r="G41" s="204"/>
      <c r="H41" s="211"/>
      <c r="I41" s="144"/>
      <c r="J41" s="5"/>
      <c r="K41" s="5"/>
    </row>
    <row r="42" spans="1:12" x14ac:dyDescent="0.2">
      <c r="A42" s="431"/>
      <c r="B42" s="125" t="s">
        <v>67</v>
      </c>
      <c r="C42" s="18">
        <f t="shared" si="5"/>
        <v>0</v>
      </c>
      <c r="D42" s="43"/>
      <c r="E42" s="64"/>
      <c r="F42" s="65"/>
      <c r="G42" s="207"/>
      <c r="H42" s="211"/>
      <c r="I42" s="144"/>
      <c r="J42" s="5"/>
      <c r="K42" s="5"/>
    </row>
    <row r="43" spans="1:12" ht="21" x14ac:dyDescent="0.2">
      <c r="A43" s="431"/>
      <c r="B43" s="69" t="s">
        <v>68</v>
      </c>
      <c r="C43" s="212">
        <f t="shared" si="5"/>
        <v>0</v>
      </c>
      <c r="D43" s="70"/>
      <c r="E43" s="71"/>
      <c r="F43" s="72"/>
      <c r="G43" s="213"/>
      <c r="H43" s="205"/>
      <c r="I43" s="144"/>
      <c r="J43" s="5"/>
      <c r="K43" s="5"/>
    </row>
    <row r="44" spans="1:12" x14ac:dyDescent="0.2">
      <c r="A44" s="424" t="s">
        <v>69</v>
      </c>
      <c r="B44" s="425"/>
      <c r="C44" s="210">
        <f>SUM(D44:G44)</f>
        <v>0</v>
      </c>
      <c r="D44" s="59"/>
      <c r="E44" s="60"/>
      <c r="F44" s="61"/>
      <c r="G44" s="167"/>
      <c r="H44" s="214"/>
      <c r="I44" s="144"/>
      <c r="J44" s="5"/>
      <c r="K44" s="5"/>
    </row>
    <row r="45" spans="1:12" x14ac:dyDescent="0.2">
      <c r="A45" s="420" t="s">
        <v>70</v>
      </c>
      <c r="B45" s="421"/>
      <c r="C45" s="18">
        <f>SUM(D45:G45)</f>
        <v>594</v>
      </c>
      <c r="D45" s="43">
        <v>268</v>
      </c>
      <c r="E45" s="64"/>
      <c r="F45" s="65"/>
      <c r="G45" s="171">
        <v>326</v>
      </c>
      <c r="H45" s="209"/>
      <c r="I45" s="144"/>
      <c r="J45" s="5"/>
      <c r="K45" s="5"/>
    </row>
    <row r="46" spans="1:12" x14ac:dyDescent="0.2">
      <c r="A46" s="433" t="s">
        <v>4</v>
      </c>
      <c r="B46" s="434"/>
      <c r="C46" s="215">
        <f>SUM(C37:C45)</f>
        <v>637</v>
      </c>
      <c r="D46" s="215">
        <f>SUM(D37:D45)</f>
        <v>308</v>
      </c>
      <c r="E46" s="216">
        <f>SUM(E37:E45)</f>
        <v>0</v>
      </c>
      <c r="F46" s="217">
        <f>SUM(F37:F45)</f>
        <v>3</v>
      </c>
      <c r="G46" s="218">
        <f>SUM(G44:G45)</f>
        <v>326</v>
      </c>
      <c r="H46" s="218">
        <f>SUM(H37:H45)</f>
        <v>0</v>
      </c>
      <c r="I46" s="144"/>
      <c r="J46" s="5"/>
      <c r="K46" s="5"/>
    </row>
    <row r="47" spans="1:12" x14ac:dyDescent="0.2">
      <c r="A47" s="76" t="s">
        <v>15</v>
      </c>
      <c r="B47" s="77"/>
      <c r="C47" s="78"/>
      <c r="D47" s="78"/>
      <c r="E47" s="78"/>
      <c r="F47" s="79"/>
      <c r="G47" s="80"/>
      <c r="H47" s="1"/>
      <c r="I47" s="12"/>
      <c r="J47" s="5"/>
      <c r="K47" s="5"/>
    </row>
    <row r="48" spans="1:12" x14ac:dyDescent="0.2">
      <c r="A48" s="153" t="s">
        <v>16</v>
      </c>
      <c r="B48" s="81"/>
      <c r="C48" s="81"/>
      <c r="D48" s="81"/>
      <c r="E48" s="81"/>
      <c r="F48" s="82"/>
      <c r="G48" s="82"/>
      <c r="H48" s="82"/>
      <c r="I48" s="12"/>
      <c r="J48" s="5"/>
      <c r="K48" s="5"/>
    </row>
    <row r="49" spans="1:80" ht="63" x14ac:dyDescent="0.2">
      <c r="A49" s="410" t="s">
        <v>3</v>
      </c>
      <c r="B49" s="417"/>
      <c r="C49" s="126" t="s">
        <v>4</v>
      </c>
      <c r="D49" s="83" t="s">
        <v>17</v>
      </c>
      <c r="E49" s="15" t="s">
        <v>18</v>
      </c>
      <c r="F49" s="16" t="s">
        <v>10</v>
      </c>
      <c r="G49" s="84"/>
      <c r="H49" s="85"/>
      <c r="I49" s="12"/>
      <c r="J49" s="5"/>
      <c r="K49" s="5"/>
    </row>
    <row r="50" spans="1:80" x14ac:dyDescent="0.2">
      <c r="A50" s="444" t="s">
        <v>19</v>
      </c>
      <c r="B50" s="445"/>
      <c r="C50" s="86">
        <f t="shared" ref="C50:C55" si="6">SUM(D50:E50)</f>
        <v>14</v>
      </c>
      <c r="D50" s="87">
        <v>9</v>
      </c>
      <c r="E50" s="88">
        <v>5</v>
      </c>
      <c r="F50" s="89"/>
      <c r="G50" s="155"/>
      <c r="H50" s="90"/>
      <c r="I50" s="12"/>
      <c r="J50" s="5"/>
      <c r="K50" s="5"/>
    </row>
    <row r="51" spans="1:80" x14ac:dyDescent="0.2">
      <c r="A51" s="435" t="s">
        <v>20</v>
      </c>
      <c r="B51" s="436"/>
      <c r="C51" s="91">
        <f t="shared" si="6"/>
        <v>58</v>
      </c>
      <c r="D51" s="92">
        <v>25</v>
      </c>
      <c r="E51" s="93">
        <v>33</v>
      </c>
      <c r="F51" s="94"/>
      <c r="G51" s="155"/>
      <c r="H51" s="90"/>
      <c r="I51" s="12"/>
      <c r="J51" s="5"/>
      <c r="K51" s="5"/>
    </row>
    <row r="52" spans="1:80" x14ac:dyDescent="0.2">
      <c r="A52" s="437" t="s">
        <v>21</v>
      </c>
      <c r="B52" s="95" t="s">
        <v>22</v>
      </c>
      <c r="C52" s="86">
        <f t="shared" si="6"/>
        <v>18</v>
      </c>
      <c r="D52" s="87">
        <v>10</v>
      </c>
      <c r="E52" s="88">
        <v>8</v>
      </c>
      <c r="F52" s="96">
        <v>2</v>
      </c>
      <c r="G52" s="157" t="s">
        <v>48</v>
      </c>
      <c r="H52" s="90"/>
      <c r="I52" s="12"/>
      <c r="J52" s="5"/>
      <c r="K52" s="5"/>
      <c r="CA52" s="130" t="str">
        <f>IF(F52&lt;=C52,"","Programa de atención Domiciliaria a personas con Dependencia severa debe ser MENOR O IGUAL  al Total")</f>
        <v/>
      </c>
      <c r="CB52" s="130">
        <f>IF(C52=0,"",IF(F52="",IF(C52="","",1),0))</f>
        <v>0</v>
      </c>
    </row>
    <row r="53" spans="1:80" x14ac:dyDescent="0.2">
      <c r="A53" s="438"/>
      <c r="B53" s="97" t="s">
        <v>23</v>
      </c>
      <c r="C53" s="98">
        <f t="shared" si="6"/>
        <v>36</v>
      </c>
      <c r="D53" s="99">
        <v>16</v>
      </c>
      <c r="E53" s="100">
        <v>20</v>
      </c>
      <c r="F53" s="101">
        <v>5</v>
      </c>
      <c r="G53" s="157" t="s">
        <v>48</v>
      </c>
      <c r="H53" s="90"/>
      <c r="I53" s="12"/>
      <c r="J53" s="5"/>
      <c r="K53" s="5"/>
      <c r="CA53" s="130" t="str">
        <f>IF(F53&lt;=C53,"","Programa de atención Domiciliaria a personas con Dependencia severa debe ser MENOR O IGUAL  al Total")</f>
        <v/>
      </c>
      <c r="CB53" s="130">
        <f>IF(C53=0,"",IF(F53="",IF(C53="","",1),0))</f>
        <v>0</v>
      </c>
    </row>
    <row r="54" spans="1:80" x14ac:dyDescent="0.2">
      <c r="A54" s="446" t="s">
        <v>24</v>
      </c>
      <c r="B54" s="446"/>
      <c r="C54" s="86">
        <f t="shared" si="6"/>
        <v>238</v>
      </c>
      <c r="D54" s="87">
        <v>99</v>
      </c>
      <c r="E54" s="102">
        <v>139</v>
      </c>
      <c r="F54" s="89"/>
      <c r="G54" s="155"/>
      <c r="H54" s="90"/>
      <c r="I54" s="12"/>
      <c r="J54" s="5"/>
      <c r="K54" s="5"/>
    </row>
    <row r="55" spans="1:80" x14ac:dyDescent="0.2">
      <c r="A55" s="405" t="s">
        <v>25</v>
      </c>
      <c r="B55" s="405"/>
      <c r="C55" s="103">
        <f t="shared" si="6"/>
        <v>0</v>
      </c>
      <c r="D55" s="104"/>
      <c r="E55" s="105"/>
      <c r="F55" s="106"/>
      <c r="G55" s="157" t="s">
        <v>48</v>
      </c>
      <c r="H55" s="90"/>
      <c r="I55" s="12"/>
      <c r="J55" s="5"/>
      <c r="K55" s="5"/>
      <c r="CA55" s="130" t="str">
        <f>IF(F55&lt;=C55,"","Programa de atención Domiciliaria a personas con Dependencia severa debe ser MENOR O IGUAL  al Total")</f>
        <v/>
      </c>
      <c r="CB55" s="130" t="str">
        <f>IF(C55=0,"",IF(F55="",IF(C55="","",1),0))</f>
        <v/>
      </c>
    </row>
    <row r="56" spans="1:80" x14ac:dyDescent="0.2">
      <c r="A56" s="406" t="s">
        <v>71</v>
      </c>
      <c r="B56" s="406"/>
      <c r="C56" s="219">
        <f>D56</f>
        <v>0</v>
      </c>
      <c r="D56" s="43"/>
      <c r="E56" s="119"/>
      <c r="F56" s="107"/>
      <c r="G56" s="157" t="s">
        <v>48</v>
      </c>
      <c r="H56" s="90"/>
      <c r="I56" s="12"/>
      <c r="J56" s="5"/>
      <c r="K56" s="5"/>
      <c r="CA56" s="130" t="str">
        <f>IF(F56&lt;=C56,"","Programa de atención Domiciliaria a personas con Dependencia severa debe ser MENOR O IGUAL  al Total")</f>
        <v/>
      </c>
      <c r="CB56" s="130" t="str">
        <f>IF(C56=0,"",IF(F56="",IF(C56="","",1),0))</f>
        <v/>
      </c>
    </row>
    <row r="57" spans="1:80" x14ac:dyDescent="0.2">
      <c r="A57" s="439" t="s">
        <v>26</v>
      </c>
      <c r="B57" s="439"/>
      <c r="C57" s="220">
        <f>D57</f>
        <v>0</v>
      </c>
      <c r="D57" s="70"/>
      <c r="E57" s="120"/>
      <c r="F57" s="121"/>
      <c r="G57" s="162"/>
      <c r="H57" s="12"/>
      <c r="I57" s="5"/>
      <c r="J57" s="5"/>
      <c r="K57" s="5"/>
    </row>
    <row r="58" spans="1:80" x14ac:dyDescent="0.2">
      <c r="A58" s="153" t="s">
        <v>27</v>
      </c>
      <c r="B58" s="81"/>
      <c r="C58" s="81"/>
      <c r="D58" s="81"/>
      <c r="E58" s="81"/>
      <c r="F58" s="81"/>
      <c r="G58" s="81"/>
      <c r="H58" s="163"/>
      <c r="I58" s="12"/>
      <c r="J58" s="5"/>
      <c r="K58" s="5"/>
    </row>
    <row r="59" spans="1:80" x14ac:dyDescent="0.2">
      <c r="A59" s="414" t="s">
        <v>72</v>
      </c>
      <c r="B59" s="440"/>
      <c r="C59" s="409" t="s">
        <v>28</v>
      </c>
      <c r="D59" s="409"/>
      <c r="E59" s="409"/>
      <c r="F59" s="409"/>
      <c r="G59" s="410"/>
      <c r="H59" s="411" t="s">
        <v>29</v>
      </c>
      <c r="I59" s="412"/>
      <c r="J59" s="5"/>
      <c r="K59" s="5"/>
    </row>
    <row r="60" spans="1:80" x14ac:dyDescent="0.2">
      <c r="A60" s="441"/>
      <c r="B60" s="442"/>
      <c r="C60" s="414" t="s">
        <v>4</v>
      </c>
      <c r="D60" s="410" t="s">
        <v>30</v>
      </c>
      <c r="E60" s="416"/>
      <c r="F60" s="417"/>
      <c r="G60" s="418" t="s">
        <v>31</v>
      </c>
      <c r="H60" s="413"/>
      <c r="I60" s="412"/>
      <c r="J60" s="5"/>
      <c r="K60" s="5"/>
    </row>
    <row r="61" spans="1:80" ht="21" x14ac:dyDescent="0.2">
      <c r="A61" s="415"/>
      <c r="B61" s="443"/>
      <c r="C61" s="415"/>
      <c r="D61" s="83" t="s">
        <v>73</v>
      </c>
      <c r="E61" s="14" t="s">
        <v>74</v>
      </c>
      <c r="F61" s="164" t="s">
        <v>75</v>
      </c>
      <c r="G61" s="419"/>
      <c r="H61" s="16" t="s">
        <v>76</v>
      </c>
      <c r="I61" s="126" t="s">
        <v>77</v>
      </c>
    </row>
    <row r="62" spans="1:80" x14ac:dyDescent="0.2">
      <c r="A62" s="407" t="s">
        <v>78</v>
      </c>
      <c r="B62" s="408"/>
      <c r="C62" s="58">
        <f t="shared" ref="C62:C67" si="7">SUM(D62:F62)+H62</f>
        <v>0</v>
      </c>
      <c r="D62" s="59"/>
      <c r="E62" s="60"/>
      <c r="F62" s="166"/>
      <c r="G62" s="167"/>
      <c r="H62" s="168"/>
      <c r="I62" s="74"/>
      <c r="J62" s="130"/>
    </row>
    <row r="63" spans="1:80" x14ac:dyDescent="0.2">
      <c r="A63" s="403" t="s">
        <v>79</v>
      </c>
      <c r="B63" s="404"/>
      <c r="C63" s="63">
        <f t="shared" si="7"/>
        <v>0</v>
      </c>
      <c r="D63" s="43"/>
      <c r="E63" s="64"/>
      <c r="F63" s="170"/>
      <c r="G63" s="171"/>
      <c r="H63" s="107"/>
      <c r="I63" s="75"/>
      <c r="J63" s="130"/>
    </row>
    <row r="64" spans="1:80" x14ac:dyDescent="0.2">
      <c r="A64" s="403" t="s">
        <v>80</v>
      </c>
      <c r="B64" s="404"/>
      <c r="C64" s="63">
        <f t="shared" si="7"/>
        <v>0</v>
      </c>
      <c r="D64" s="43"/>
      <c r="E64" s="64"/>
      <c r="F64" s="170"/>
      <c r="G64" s="171"/>
      <c r="H64" s="107"/>
      <c r="I64" s="75"/>
      <c r="J64" s="130"/>
    </row>
    <row r="65" spans="1:10" x14ac:dyDescent="0.2">
      <c r="A65" s="403" t="s">
        <v>81</v>
      </c>
      <c r="B65" s="404"/>
      <c r="C65" s="63">
        <f t="shared" si="7"/>
        <v>0</v>
      </c>
      <c r="D65" s="43"/>
      <c r="E65" s="64"/>
      <c r="F65" s="170"/>
      <c r="G65" s="171"/>
      <c r="H65" s="107"/>
      <c r="I65" s="75"/>
      <c r="J65" s="130"/>
    </row>
    <row r="66" spans="1:10" x14ac:dyDescent="0.2">
      <c r="A66" s="403" t="s">
        <v>82</v>
      </c>
      <c r="B66" s="404"/>
      <c r="C66" s="63">
        <f t="shared" si="7"/>
        <v>0</v>
      </c>
      <c r="D66" s="43"/>
      <c r="E66" s="64"/>
      <c r="F66" s="170"/>
      <c r="G66" s="171"/>
      <c r="H66" s="107"/>
      <c r="I66" s="75"/>
      <c r="J66" s="130"/>
    </row>
    <row r="67" spans="1:10" x14ac:dyDescent="0.2">
      <c r="A67" s="447" t="s">
        <v>83</v>
      </c>
      <c r="B67" s="448"/>
      <c r="C67" s="109">
        <f t="shared" si="7"/>
        <v>0</v>
      </c>
      <c r="D67" s="70"/>
      <c r="E67" s="71"/>
      <c r="F67" s="173"/>
      <c r="G67" s="174"/>
      <c r="H67" s="175"/>
      <c r="I67" s="110"/>
      <c r="J67" s="130"/>
    </row>
    <row r="68" spans="1:10" x14ac:dyDescent="0.2">
      <c r="A68" s="176" t="s">
        <v>32</v>
      </c>
      <c r="B68" s="5"/>
      <c r="C68" s="5"/>
      <c r="D68" s="5"/>
      <c r="E68" s="5"/>
      <c r="F68" s="5"/>
      <c r="G68" s="5"/>
      <c r="H68" s="5"/>
      <c r="I68" s="12"/>
    </row>
    <row r="69" spans="1:10" x14ac:dyDescent="0.2">
      <c r="A69" s="177" t="s">
        <v>84</v>
      </c>
      <c r="B69" s="178"/>
      <c r="C69" s="178"/>
      <c r="D69" s="178"/>
      <c r="E69" s="178"/>
      <c r="F69" s="179"/>
      <c r="G69" s="179"/>
    </row>
    <row r="70" spans="1:10" x14ac:dyDescent="0.2">
      <c r="A70" s="449" t="s">
        <v>85</v>
      </c>
      <c r="B70" s="449" t="s">
        <v>86</v>
      </c>
      <c r="C70" s="451" t="s">
        <v>87</v>
      </c>
      <c r="D70" s="452"/>
      <c r="E70" s="452"/>
      <c r="F70" s="452"/>
      <c r="G70" s="453"/>
    </row>
    <row r="71" spans="1:10" x14ac:dyDescent="0.2">
      <c r="A71" s="450"/>
      <c r="B71" s="450"/>
      <c r="C71" s="180" t="s">
        <v>88</v>
      </c>
      <c r="D71" s="181" t="s">
        <v>89</v>
      </c>
      <c r="E71" s="182" t="s">
        <v>90</v>
      </c>
      <c r="F71" s="182" t="s">
        <v>91</v>
      </c>
      <c r="G71" s="183" t="s">
        <v>92</v>
      </c>
    </row>
    <row r="72" spans="1:10" x14ac:dyDescent="0.2">
      <c r="A72" s="184" t="s">
        <v>93</v>
      </c>
      <c r="B72" s="221">
        <f>SUM(C72:G72)</f>
        <v>0</v>
      </c>
      <c r="C72" s="59"/>
      <c r="D72" s="186"/>
      <c r="E72" s="186"/>
      <c r="F72" s="186"/>
      <c r="G72" s="108"/>
      <c r="H72" s="130"/>
    </row>
    <row r="73" spans="1:10" x14ac:dyDescent="0.2">
      <c r="A73" s="187" t="s">
        <v>67</v>
      </c>
      <c r="B73" s="222">
        <f>SUM(C73:G73)</f>
        <v>0</v>
      </c>
      <c r="C73" s="70"/>
      <c r="D73" s="72"/>
      <c r="E73" s="72"/>
      <c r="F73" s="72"/>
      <c r="G73" s="111"/>
      <c r="H73" s="130"/>
    </row>
    <row r="74" spans="1:10" x14ac:dyDescent="0.2">
      <c r="A74" s="177" t="s">
        <v>94</v>
      </c>
      <c r="B74" s="178"/>
      <c r="C74" s="178"/>
      <c r="D74" s="178"/>
      <c r="E74" s="178"/>
      <c r="F74" s="179"/>
      <c r="G74" s="179"/>
    </row>
    <row r="75" spans="1:10" x14ac:dyDescent="0.2">
      <c r="A75" s="449" t="s">
        <v>85</v>
      </c>
      <c r="B75" s="449" t="s">
        <v>95</v>
      </c>
      <c r="C75" s="451" t="s">
        <v>96</v>
      </c>
      <c r="D75" s="452"/>
      <c r="E75" s="452"/>
      <c r="F75" s="452"/>
      <c r="G75" s="453"/>
    </row>
    <row r="76" spans="1:10" x14ac:dyDescent="0.2">
      <c r="A76" s="450"/>
      <c r="B76" s="450"/>
      <c r="C76" s="180" t="s">
        <v>88</v>
      </c>
      <c r="D76" s="181" t="s">
        <v>89</v>
      </c>
      <c r="E76" s="182" t="s">
        <v>90</v>
      </c>
      <c r="F76" s="182" t="s">
        <v>91</v>
      </c>
      <c r="G76" s="183" t="s">
        <v>92</v>
      </c>
    </row>
    <row r="77" spans="1:10" ht="25.5" customHeight="1" x14ac:dyDescent="0.2">
      <c r="A77" s="189" t="s">
        <v>97</v>
      </c>
      <c r="B77" s="223">
        <f>SUM(C77:G77)</f>
        <v>0</v>
      </c>
      <c r="C77" s="191"/>
      <c r="D77" s="192"/>
      <c r="E77" s="192"/>
      <c r="F77" s="192"/>
      <c r="G77" s="193"/>
      <c r="H77" s="130"/>
    </row>
    <row r="78" spans="1:10" x14ac:dyDescent="0.2">
      <c r="A78" s="113"/>
      <c r="B78" s="194"/>
      <c r="C78" s="113"/>
      <c r="D78" s="194"/>
      <c r="E78" s="195"/>
      <c r="F78" s="194"/>
      <c r="G78" s="195"/>
    </row>
    <row r="195" spans="1:2" hidden="1" x14ac:dyDescent="0.2">
      <c r="A195" s="196">
        <f>SUM(C10:C34,C46,C50:C57,C62:C67,B72:B73,B77)</f>
        <v>1001</v>
      </c>
      <c r="B195" s="129">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opLeftCell="A53" workbookViewId="0">
      <selection activeCell="A8" sqref="A8"/>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",[5]NOMBRE!B2," - ","( ",[5]NOMBRE!C2,[5]NOMBRE!D2,[5]NOMBRE!E2,[5]NOMBRE!F2,[5]NOMBRE!G2," )")</f>
        <v>COMUNA: Linares - ( 07401 )</v>
      </c>
    </row>
    <row r="3" spans="1:85" x14ac:dyDescent="0.2">
      <c r="A3" s="224" t="str">
        <f>CONCATENATE("ESTABLECIMIENTO/ESTRATEGIA: ",[5]NOMBRE!B3," - ","( ",[5]NOMBRE!C3,[5]NOMBRE!D3,[5]NOMBRE!E3,[5]NOMBRE!F3,[5]NOMBRE!G3,[5]NOMBRE!H3," )")</f>
        <v>ESTABLECIMIENTO/ESTRATEGIA: Hospital Presidente Carlos Ibáñez del Campo - ( 116108 )</v>
      </c>
    </row>
    <row r="4" spans="1:85" x14ac:dyDescent="0.2">
      <c r="A4" s="224" t="str">
        <f>CONCATENATE("MES: ",[5]NOMBRE!B6," - ","( ",[5]NOMBRE!C6,[5]NOMBRE!D6," )")</f>
        <v>MES: MAYO - ( 05 )</v>
      </c>
    </row>
    <row r="5" spans="1:85" x14ac:dyDescent="0.2">
      <c r="A5" s="224" t="str">
        <f>CONCATENATE("AÑO: ",[5]NOMBRE!B7)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4" t="s">
        <v>3</v>
      </c>
      <c r="B9" s="481"/>
      <c r="C9" s="239" t="s">
        <v>4</v>
      </c>
      <c r="D9" s="240" t="s">
        <v>5</v>
      </c>
      <c r="E9" s="241" t="s">
        <v>6</v>
      </c>
      <c r="F9" s="242" t="s">
        <v>7</v>
      </c>
      <c r="G9" s="243" t="s">
        <v>98</v>
      </c>
      <c r="H9" s="244" t="s">
        <v>8</v>
      </c>
      <c r="I9" s="245" t="s">
        <v>9</v>
      </c>
      <c r="J9" s="246" t="s">
        <v>10</v>
      </c>
      <c r="K9" s="247" t="s">
        <v>34</v>
      </c>
    </row>
    <row r="10" spans="1:85" ht="17.25" customHeight="1" x14ac:dyDescent="0.2">
      <c r="A10" s="482" t="s">
        <v>35</v>
      </c>
      <c r="B10" s="483"/>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9" t="s">
        <v>36</v>
      </c>
      <c r="B11" s="484"/>
      <c r="C11" s="248">
        <f t="shared" si="0"/>
        <v>0</v>
      </c>
      <c r="D11" s="257"/>
      <c r="E11" s="258"/>
      <c r="F11" s="259"/>
      <c r="G11" s="260"/>
      <c r="H11" s="261"/>
      <c r="I11" s="262"/>
      <c r="J11" s="263"/>
      <c r="K11" s="263"/>
      <c r="L11" s="256"/>
      <c r="CA11" s="226" t="str">
        <f t="shared" si="1"/>
        <v/>
      </c>
      <c r="CG11" s="226">
        <f t="shared" si="2"/>
        <v>0</v>
      </c>
    </row>
    <row r="12" spans="1:85" ht="17.25" customHeight="1" x14ac:dyDescent="0.2">
      <c r="A12" s="479" t="s">
        <v>37</v>
      </c>
      <c r="B12" s="484"/>
      <c r="C12" s="248">
        <f t="shared" si="0"/>
        <v>0</v>
      </c>
      <c r="D12" s="257"/>
      <c r="E12" s="258"/>
      <c r="F12" s="259"/>
      <c r="G12" s="260"/>
      <c r="H12" s="261"/>
      <c r="I12" s="262"/>
      <c r="J12" s="263"/>
      <c r="K12" s="263"/>
      <c r="L12" s="256"/>
      <c r="CA12" s="226" t="str">
        <f t="shared" si="1"/>
        <v/>
      </c>
      <c r="CG12" s="226">
        <f t="shared" si="2"/>
        <v>0</v>
      </c>
    </row>
    <row r="13" spans="1:85" ht="17.25" customHeight="1" x14ac:dyDescent="0.2">
      <c r="A13" s="479" t="s">
        <v>38</v>
      </c>
      <c r="B13" s="484"/>
      <c r="C13" s="248">
        <f t="shared" si="0"/>
        <v>0</v>
      </c>
      <c r="D13" s="257"/>
      <c r="E13" s="258"/>
      <c r="F13" s="259"/>
      <c r="G13" s="260"/>
      <c r="H13" s="261"/>
      <c r="I13" s="262"/>
      <c r="J13" s="263"/>
      <c r="K13" s="263"/>
      <c r="L13" s="256"/>
      <c r="CA13" s="226" t="str">
        <f t="shared" si="1"/>
        <v/>
      </c>
      <c r="CG13" s="226">
        <f t="shared" si="2"/>
        <v>0</v>
      </c>
    </row>
    <row r="14" spans="1:85" ht="25.5" customHeight="1" x14ac:dyDescent="0.2">
      <c r="A14" s="479" t="s">
        <v>39</v>
      </c>
      <c r="B14" s="484"/>
      <c r="C14" s="248">
        <f t="shared" si="0"/>
        <v>0</v>
      </c>
      <c r="D14" s="257"/>
      <c r="E14" s="258"/>
      <c r="F14" s="259"/>
      <c r="G14" s="260"/>
      <c r="H14" s="261"/>
      <c r="I14" s="262"/>
      <c r="J14" s="263"/>
      <c r="K14" s="263"/>
      <c r="L14" s="256"/>
      <c r="CA14" s="226" t="str">
        <f t="shared" si="1"/>
        <v/>
      </c>
      <c r="CG14" s="226">
        <f t="shared" si="2"/>
        <v>0</v>
      </c>
    </row>
    <row r="15" spans="1:85" ht="27" customHeight="1" x14ac:dyDescent="0.2">
      <c r="A15" s="479" t="s">
        <v>40</v>
      </c>
      <c r="B15" s="484"/>
      <c r="C15" s="248">
        <f t="shared" si="0"/>
        <v>0</v>
      </c>
      <c r="D15" s="257"/>
      <c r="E15" s="258"/>
      <c r="F15" s="259"/>
      <c r="G15" s="260"/>
      <c r="H15" s="261"/>
      <c r="I15" s="262"/>
      <c r="J15" s="263"/>
      <c r="K15" s="263"/>
      <c r="L15" s="256"/>
      <c r="CA15" s="226" t="str">
        <f t="shared" si="1"/>
        <v/>
      </c>
      <c r="CG15" s="226">
        <f t="shared" si="2"/>
        <v>0</v>
      </c>
    </row>
    <row r="16" spans="1:85" ht="17.25" customHeight="1" x14ac:dyDescent="0.2">
      <c r="A16" s="479" t="s">
        <v>41</v>
      </c>
      <c r="B16" s="484"/>
      <c r="C16" s="248">
        <f t="shared" si="0"/>
        <v>0</v>
      </c>
      <c r="D16" s="257"/>
      <c r="E16" s="258"/>
      <c r="F16" s="259"/>
      <c r="G16" s="260"/>
      <c r="H16" s="261"/>
      <c r="I16" s="262"/>
      <c r="J16" s="263"/>
      <c r="K16" s="263"/>
      <c r="L16" s="256"/>
      <c r="CA16" s="226" t="str">
        <f t="shared" si="1"/>
        <v/>
      </c>
      <c r="CG16" s="226">
        <f t="shared" si="2"/>
        <v>0</v>
      </c>
    </row>
    <row r="17" spans="1:86" ht="17.25" customHeight="1" x14ac:dyDescent="0.2">
      <c r="A17" s="479" t="s">
        <v>42</v>
      </c>
      <c r="B17" s="484"/>
      <c r="C17" s="248">
        <f t="shared" si="0"/>
        <v>0</v>
      </c>
      <c r="D17" s="257"/>
      <c r="E17" s="258"/>
      <c r="F17" s="259"/>
      <c r="G17" s="260"/>
      <c r="H17" s="261"/>
      <c r="I17" s="262"/>
      <c r="J17" s="263"/>
      <c r="K17" s="263"/>
      <c r="L17" s="256"/>
      <c r="CA17" s="226" t="str">
        <f t="shared" si="1"/>
        <v/>
      </c>
      <c r="CG17" s="226">
        <f t="shared" si="2"/>
        <v>0</v>
      </c>
    </row>
    <row r="18" spans="1:86" ht="17.25" customHeight="1" x14ac:dyDescent="0.2">
      <c r="A18" s="479" t="s">
        <v>43</v>
      </c>
      <c r="B18" s="480"/>
      <c r="C18" s="248">
        <f t="shared" si="0"/>
        <v>0</v>
      </c>
      <c r="D18" s="257"/>
      <c r="E18" s="258"/>
      <c r="F18" s="259"/>
      <c r="G18" s="260"/>
      <c r="H18" s="261"/>
      <c r="I18" s="262"/>
      <c r="J18" s="263"/>
      <c r="K18" s="264"/>
      <c r="L18" s="256"/>
      <c r="CA18" s="226" t="str">
        <f t="shared" si="1"/>
        <v/>
      </c>
      <c r="CG18" s="226">
        <f t="shared" si="2"/>
        <v>0</v>
      </c>
    </row>
    <row r="19" spans="1:86" ht="17.25" customHeight="1" x14ac:dyDescent="0.2">
      <c r="A19" s="479" t="s">
        <v>44</v>
      </c>
      <c r="B19" s="484"/>
      <c r="C19" s="248">
        <f t="shared" si="0"/>
        <v>0</v>
      </c>
      <c r="D19" s="257"/>
      <c r="E19" s="258"/>
      <c r="F19" s="259"/>
      <c r="G19" s="260"/>
      <c r="H19" s="261"/>
      <c r="I19" s="262"/>
      <c r="J19" s="263"/>
      <c r="K19" s="264"/>
      <c r="L19" s="256"/>
      <c r="CA19" s="226" t="str">
        <f t="shared" si="1"/>
        <v/>
      </c>
      <c r="CG19" s="226">
        <f t="shared" si="2"/>
        <v>0</v>
      </c>
    </row>
    <row r="20" spans="1:86" ht="17.25" customHeight="1" x14ac:dyDescent="0.2">
      <c r="A20" s="479" t="s">
        <v>45</v>
      </c>
      <c r="B20" s="484"/>
      <c r="C20" s="248">
        <f t="shared" si="0"/>
        <v>0</v>
      </c>
      <c r="D20" s="257"/>
      <c r="E20" s="258"/>
      <c r="F20" s="259"/>
      <c r="G20" s="260"/>
      <c r="H20" s="261"/>
      <c r="I20" s="262"/>
      <c r="J20" s="263"/>
      <c r="K20" s="264"/>
      <c r="L20" s="256"/>
      <c r="CA20" s="226" t="str">
        <f t="shared" si="1"/>
        <v/>
      </c>
      <c r="CG20" s="226">
        <f t="shared" si="2"/>
        <v>0</v>
      </c>
    </row>
    <row r="21" spans="1:86" ht="17.25" customHeight="1" x14ac:dyDescent="0.2">
      <c r="A21" s="479" t="s">
        <v>46</v>
      </c>
      <c r="B21" s="484"/>
      <c r="C21" s="248">
        <f t="shared" si="0"/>
        <v>0</v>
      </c>
      <c r="D21" s="257"/>
      <c r="E21" s="258"/>
      <c r="F21" s="259"/>
      <c r="G21" s="260"/>
      <c r="H21" s="261"/>
      <c r="I21" s="262"/>
      <c r="J21" s="263"/>
      <c r="K21" s="263"/>
      <c r="L21" s="256"/>
      <c r="CA21" s="226" t="str">
        <f t="shared" si="1"/>
        <v/>
      </c>
      <c r="CG21" s="226">
        <f t="shared" si="2"/>
        <v>0</v>
      </c>
    </row>
    <row r="22" spans="1:86" ht="17.25" customHeight="1" x14ac:dyDescent="0.2">
      <c r="A22" s="479" t="s">
        <v>47</v>
      </c>
      <c r="B22" s="484"/>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9" t="s">
        <v>49</v>
      </c>
      <c r="B23" s="484"/>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9" t="s">
        <v>50</v>
      </c>
      <c r="B24" s="484"/>
      <c r="C24" s="248">
        <f t="shared" si="0"/>
        <v>0</v>
      </c>
      <c r="D24" s="257"/>
      <c r="E24" s="258"/>
      <c r="F24" s="259"/>
      <c r="G24" s="260"/>
      <c r="H24" s="261"/>
      <c r="I24" s="262"/>
      <c r="J24" s="263"/>
      <c r="K24" s="264"/>
      <c r="L24" s="256"/>
      <c r="CA24" s="226" t="str">
        <f t="shared" si="3"/>
        <v/>
      </c>
      <c r="CG24" s="226">
        <f t="shared" si="4"/>
        <v>0</v>
      </c>
    </row>
    <row r="25" spans="1:86" ht="17.25" customHeight="1" x14ac:dyDescent="0.2">
      <c r="A25" s="479" t="s">
        <v>51</v>
      </c>
      <c r="B25" s="480"/>
      <c r="C25" s="248">
        <f t="shared" si="0"/>
        <v>0</v>
      </c>
      <c r="D25" s="257"/>
      <c r="E25" s="258"/>
      <c r="F25" s="259"/>
      <c r="G25" s="260"/>
      <c r="H25" s="261"/>
      <c r="I25" s="262"/>
      <c r="J25" s="263"/>
      <c r="K25" s="264"/>
      <c r="L25" s="256"/>
      <c r="CA25" s="226" t="str">
        <f t="shared" si="3"/>
        <v/>
      </c>
      <c r="CG25" s="226">
        <f t="shared" si="4"/>
        <v>0</v>
      </c>
    </row>
    <row r="26" spans="1:86" ht="17.25" customHeight="1" x14ac:dyDescent="0.2">
      <c r="A26" s="479" t="s">
        <v>52</v>
      </c>
      <c r="B26" s="480"/>
      <c r="C26" s="248">
        <f t="shared" si="0"/>
        <v>0</v>
      </c>
      <c r="D26" s="257"/>
      <c r="E26" s="258"/>
      <c r="F26" s="259"/>
      <c r="G26" s="260"/>
      <c r="H26" s="261"/>
      <c r="I26" s="262"/>
      <c r="J26" s="263"/>
      <c r="K26" s="264"/>
      <c r="L26" s="256"/>
      <c r="CA26" s="226" t="str">
        <f t="shared" si="3"/>
        <v/>
      </c>
      <c r="CG26" s="226">
        <f t="shared" si="4"/>
        <v>0</v>
      </c>
    </row>
    <row r="27" spans="1:86" ht="26.25" customHeight="1" x14ac:dyDescent="0.2">
      <c r="A27" s="479" t="s">
        <v>53</v>
      </c>
      <c r="B27" s="484"/>
      <c r="C27" s="248">
        <f t="shared" si="0"/>
        <v>0</v>
      </c>
      <c r="D27" s="257"/>
      <c r="E27" s="258"/>
      <c r="F27" s="259"/>
      <c r="G27" s="260"/>
      <c r="H27" s="261"/>
      <c r="I27" s="262"/>
      <c r="J27" s="263"/>
      <c r="K27" s="263"/>
      <c r="L27" s="256"/>
      <c r="CA27" s="226" t="str">
        <f t="shared" si="3"/>
        <v/>
      </c>
      <c r="CG27" s="226">
        <f t="shared" si="4"/>
        <v>0</v>
      </c>
    </row>
    <row r="28" spans="1:86" ht="24.75" customHeight="1" x14ac:dyDescent="0.2">
      <c r="A28" s="479" t="s">
        <v>54</v>
      </c>
      <c r="B28" s="480"/>
      <c r="C28" s="248">
        <f t="shared" si="0"/>
        <v>0</v>
      </c>
      <c r="D28" s="257"/>
      <c r="E28" s="258"/>
      <c r="F28" s="259"/>
      <c r="G28" s="260"/>
      <c r="H28" s="261"/>
      <c r="I28" s="262"/>
      <c r="J28" s="263"/>
      <c r="K28" s="263"/>
      <c r="L28" s="256"/>
      <c r="CA28" s="226" t="str">
        <f t="shared" si="3"/>
        <v/>
      </c>
      <c r="CG28" s="226">
        <f t="shared" si="4"/>
        <v>0</v>
      </c>
    </row>
    <row r="29" spans="1:86" ht="17.25" customHeight="1" x14ac:dyDescent="0.2">
      <c r="A29" s="482"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9" t="s">
        <v>56</v>
      </c>
      <c r="B30" s="484"/>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9" t="s">
        <v>57</v>
      </c>
      <c r="B31" s="484"/>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9" t="s">
        <v>58</v>
      </c>
      <c r="B32" s="484"/>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2" t="s">
        <v>59</v>
      </c>
      <c r="B33" s="483"/>
      <c r="C33" s="248">
        <f t="shared" si="0"/>
        <v>0</v>
      </c>
      <c r="D33" s="257"/>
      <c r="E33" s="258"/>
      <c r="F33" s="259"/>
      <c r="G33" s="260"/>
      <c r="H33" s="261"/>
      <c r="I33" s="262"/>
      <c r="J33" s="263"/>
      <c r="K33" s="264"/>
      <c r="L33" s="256"/>
    </row>
    <row r="34" spans="1:12" ht="17.25" customHeight="1" x14ac:dyDescent="0.2">
      <c r="A34" s="490" t="s">
        <v>60</v>
      </c>
      <c r="B34" s="491"/>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4" t="s">
        <v>3</v>
      </c>
      <c r="B36" s="475"/>
      <c r="C36" s="286" t="s">
        <v>4</v>
      </c>
      <c r="D36" s="286" t="s">
        <v>5</v>
      </c>
      <c r="E36" s="287" t="s">
        <v>12</v>
      </c>
      <c r="F36" s="241" t="s">
        <v>13</v>
      </c>
      <c r="G36" s="240" t="s">
        <v>14</v>
      </c>
      <c r="H36" s="243" t="s">
        <v>33</v>
      </c>
      <c r="I36" s="238"/>
      <c r="J36" s="231"/>
      <c r="K36" s="231"/>
    </row>
    <row r="37" spans="1:12" x14ac:dyDescent="0.2">
      <c r="A37" s="488" t="s">
        <v>61</v>
      </c>
      <c r="B37" s="489"/>
      <c r="C37" s="288">
        <f t="shared" ref="C37:C43" si="5">SUM(D37:F37)</f>
        <v>0</v>
      </c>
      <c r="D37" s="289"/>
      <c r="E37" s="290"/>
      <c r="F37" s="291"/>
      <c r="G37" s="292"/>
      <c r="H37" s="293"/>
      <c r="I37" s="294"/>
      <c r="J37" s="231"/>
      <c r="K37" s="231"/>
    </row>
    <row r="38" spans="1:12" x14ac:dyDescent="0.2">
      <c r="A38" s="479" t="s">
        <v>62</v>
      </c>
      <c r="B38" s="480"/>
      <c r="C38" s="295">
        <f t="shared" si="5"/>
        <v>0</v>
      </c>
      <c r="D38" s="272"/>
      <c r="E38" s="296"/>
      <c r="F38" s="297"/>
      <c r="G38" s="298"/>
      <c r="H38" s="293"/>
      <c r="I38" s="294"/>
      <c r="J38" s="231"/>
      <c r="K38" s="231"/>
    </row>
    <row r="39" spans="1:12" x14ac:dyDescent="0.2">
      <c r="A39" s="479" t="s">
        <v>63</v>
      </c>
      <c r="B39" s="480"/>
      <c r="C39" s="248">
        <f t="shared" si="5"/>
        <v>0</v>
      </c>
      <c r="D39" s="272"/>
      <c r="E39" s="296"/>
      <c r="F39" s="297"/>
      <c r="G39" s="298"/>
      <c r="H39" s="293"/>
      <c r="I39" s="294"/>
      <c r="J39" s="231"/>
      <c r="K39" s="231"/>
    </row>
    <row r="40" spans="1:12" x14ac:dyDescent="0.2">
      <c r="A40" s="479" t="s">
        <v>64</v>
      </c>
      <c r="B40" s="480"/>
      <c r="C40" s="248">
        <f t="shared" si="5"/>
        <v>0</v>
      </c>
      <c r="D40" s="272"/>
      <c r="E40" s="266"/>
      <c r="F40" s="297"/>
      <c r="G40" s="299"/>
      <c r="H40" s="300"/>
      <c r="I40" s="294"/>
      <c r="J40" s="231"/>
      <c r="K40" s="231"/>
    </row>
    <row r="41" spans="1:12" ht="21" x14ac:dyDescent="0.2">
      <c r="A41" s="492" t="s">
        <v>65</v>
      </c>
      <c r="B41" s="301" t="s">
        <v>66</v>
      </c>
      <c r="C41" s="302">
        <f t="shared" si="5"/>
        <v>49</v>
      </c>
      <c r="D41" s="289">
        <v>49</v>
      </c>
      <c r="E41" s="290"/>
      <c r="F41" s="291"/>
      <c r="G41" s="292"/>
      <c r="H41" s="303"/>
      <c r="I41" s="294"/>
      <c r="J41" s="231"/>
      <c r="K41" s="231"/>
    </row>
    <row r="42" spans="1:12" x14ac:dyDescent="0.2">
      <c r="A42" s="492"/>
      <c r="B42" s="304" t="s">
        <v>67</v>
      </c>
      <c r="C42" s="248">
        <f t="shared" si="5"/>
        <v>0</v>
      </c>
      <c r="D42" s="272"/>
      <c r="E42" s="296"/>
      <c r="F42" s="297"/>
      <c r="G42" s="298"/>
      <c r="H42" s="303"/>
      <c r="I42" s="294"/>
      <c r="J42" s="231"/>
      <c r="K42" s="231"/>
    </row>
    <row r="43" spans="1:12" ht="21" x14ac:dyDescent="0.2">
      <c r="A43" s="492"/>
      <c r="B43" s="305" t="s">
        <v>68</v>
      </c>
      <c r="C43" s="306">
        <f t="shared" si="5"/>
        <v>0</v>
      </c>
      <c r="D43" s="307"/>
      <c r="E43" s="308"/>
      <c r="F43" s="309"/>
      <c r="G43" s="310"/>
      <c r="H43" s="293"/>
      <c r="I43" s="294"/>
      <c r="J43" s="231"/>
      <c r="K43" s="231"/>
    </row>
    <row r="44" spans="1:12" x14ac:dyDescent="0.2">
      <c r="A44" s="482" t="s">
        <v>69</v>
      </c>
      <c r="B44" s="483"/>
      <c r="C44" s="302">
        <f>SUM(D44:G44)</f>
        <v>0</v>
      </c>
      <c r="D44" s="289"/>
      <c r="E44" s="290"/>
      <c r="F44" s="291"/>
      <c r="G44" s="311"/>
      <c r="H44" s="312"/>
      <c r="I44" s="294"/>
      <c r="J44" s="231"/>
      <c r="K44" s="231"/>
    </row>
    <row r="45" spans="1:12" x14ac:dyDescent="0.2">
      <c r="A45" s="486" t="s">
        <v>70</v>
      </c>
      <c r="B45" s="487"/>
      <c r="C45" s="248">
        <f>SUM(D45:G45)</f>
        <v>289</v>
      </c>
      <c r="D45" s="272">
        <v>6</v>
      </c>
      <c r="E45" s="296">
        <v>103</v>
      </c>
      <c r="F45" s="297">
        <v>57</v>
      </c>
      <c r="G45" s="313">
        <v>123</v>
      </c>
      <c r="H45" s="300"/>
      <c r="I45" s="294"/>
      <c r="J45" s="231"/>
      <c r="K45" s="231"/>
    </row>
    <row r="46" spans="1:12" x14ac:dyDescent="0.2">
      <c r="A46" s="461" t="s">
        <v>4</v>
      </c>
      <c r="B46" s="462"/>
      <c r="C46" s="314">
        <f>SUM(C37:C45)</f>
        <v>338</v>
      </c>
      <c r="D46" s="314">
        <f>SUM(D37:D45)</f>
        <v>55</v>
      </c>
      <c r="E46" s="315">
        <f>SUM(E37:E45)</f>
        <v>103</v>
      </c>
      <c r="F46" s="316">
        <f>SUM(F37:F45)</f>
        <v>57</v>
      </c>
      <c r="G46" s="317">
        <f>SUM(G44:G45)</f>
        <v>123</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4" t="s">
        <v>3</v>
      </c>
      <c r="B49" s="475"/>
      <c r="C49" s="239" t="s">
        <v>4</v>
      </c>
      <c r="D49" s="326" t="s">
        <v>17</v>
      </c>
      <c r="E49" s="242" t="s">
        <v>18</v>
      </c>
      <c r="F49" s="247" t="s">
        <v>10</v>
      </c>
      <c r="G49" s="327"/>
      <c r="H49" s="328"/>
      <c r="I49" s="238"/>
      <c r="J49" s="231"/>
      <c r="K49" s="231"/>
    </row>
    <row r="50" spans="1:80" x14ac:dyDescent="0.2">
      <c r="A50" s="476" t="s">
        <v>19</v>
      </c>
      <c r="B50" s="477"/>
      <c r="C50" s="329">
        <f t="shared" ref="C50:C55" ca="1" si="6">SUM(D50:E50)</f>
        <v>30</v>
      </c>
      <c r="D50" s="330">
        <f ca="1">+Enero!D50+Febrero!D50+'Marzo '!D50+'Abril '!D50+'Mayo '!D50</f>
        <v>0</v>
      </c>
      <c r="E50" s="331">
        <v>20</v>
      </c>
      <c r="F50" s="332"/>
      <c r="G50" s="333"/>
      <c r="H50" s="334"/>
      <c r="I50" s="238"/>
      <c r="J50" s="231"/>
      <c r="K50" s="231"/>
    </row>
    <row r="51" spans="1:80" x14ac:dyDescent="0.2">
      <c r="A51" s="463" t="s">
        <v>20</v>
      </c>
      <c r="B51" s="464"/>
      <c r="C51" s="335">
        <f t="shared" si="6"/>
        <v>105</v>
      </c>
      <c r="D51" s="336">
        <v>49</v>
      </c>
      <c r="E51" s="337">
        <v>56</v>
      </c>
      <c r="F51" s="338"/>
      <c r="G51" s="333"/>
      <c r="H51" s="334"/>
      <c r="I51" s="238"/>
      <c r="J51" s="231"/>
      <c r="K51" s="231"/>
    </row>
    <row r="52" spans="1:80" x14ac:dyDescent="0.2">
      <c r="A52" s="465" t="s">
        <v>21</v>
      </c>
      <c r="B52" s="339" t="s">
        <v>22</v>
      </c>
      <c r="C52" s="329">
        <f t="shared" si="6"/>
        <v>0</v>
      </c>
      <c r="D52" s="330"/>
      <c r="E52" s="331"/>
      <c r="F52" s="340"/>
      <c r="G52" s="341" t="s">
        <v>48</v>
      </c>
      <c r="H52" s="334"/>
      <c r="I52" s="238"/>
      <c r="J52" s="231"/>
      <c r="K52" s="231"/>
      <c r="CA52" s="226" t="str">
        <f>IF(F52&lt;=C52,"","Programa de atención Domiciliaria a personas con Dependencia severa debe ser MENOR O IGUAL  al Total")</f>
        <v/>
      </c>
      <c r="CB52" s="226" t="str">
        <f>IF(C52=0,"",IF(F52="",IF(C52="","",1),0))</f>
        <v/>
      </c>
    </row>
    <row r="53" spans="1:80" x14ac:dyDescent="0.2">
      <c r="A53" s="466"/>
      <c r="B53" s="342" t="s">
        <v>23</v>
      </c>
      <c r="C53" s="343">
        <f t="shared" si="6"/>
        <v>110</v>
      </c>
      <c r="D53" s="344">
        <v>45</v>
      </c>
      <c r="E53" s="345">
        <v>65</v>
      </c>
      <c r="F53" s="346">
        <v>5</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78" t="s">
        <v>24</v>
      </c>
      <c r="B54" s="478"/>
      <c r="C54" s="329">
        <f t="shared" si="6"/>
        <v>161</v>
      </c>
      <c r="D54" s="330">
        <v>74</v>
      </c>
      <c r="E54" s="347">
        <v>87</v>
      </c>
      <c r="F54" s="332"/>
      <c r="G54" s="333"/>
      <c r="H54" s="334"/>
      <c r="I54" s="238"/>
      <c r="J54" s="231"/>
      <c r="K54" s="231"/>
    </row>
    <row r="55" spans="1:80" x14ac:dyDescent="0.2">
      <c r="A55" s="501" t="s">
        <v>25</v>
      </c>
      <c r="B55" s="501"/>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2" t="s">
        <v>71</v>
      </c>
      <c r="B56" s="502"/>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7" t="s">
        <v>26</v>
      </c>
      <c r="B57" s="467"/>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8" t="s">
        <v>72</v>
      </c>
      <c r="B59" s="469"/>
      <c r="C59" s="493" t="s">
        <v>28</v>
      </c>
      <c r="D59" s="493"/>
      <c r="E59" s="493"/>
      <c r="F59" s="493"/>
      <c r="G59" s="474"/>
      <c r="H59" s="494" t="s">
        <v>29</v>
      </c>
      <c r="I59" s="495"/>
      <c r="J59" s="231"/>
      <c r="K59" s="231"/>
    </row>
    <row r="60" spans="1:80" x14ac:dyDescent="0.2">
      <c r="A60" s="470"/>
      <c r="B60" s="471"/>
      <c r="C60" s="468" t="s">
        <v>4</v>
      </c>
      <c r="D60" s="474" t="s">
        <v>30</v>
      </c>
      <c r="E60" s="481"/>
      <c r="F60" s="475"/>
      <c r="G60" s="497" t="s">
        <v>31</v>
      </c>
      <c r="H60" s="496"/>
      <c r="I60" s="495"/>
      <c r="J60" s="231"/>
      <c r="K60" s="231"/>
    </row>
    <row r="61" spans="1:80" ht="21" x14ac:dyDescent="0.2">
      <c r="A61" s="472"/>
      <c r="B61" s="473"/>
      <c r="C61" s="472"/>
      <c r="D61" s="326" t="s">
        <v>73</v>
      </c>
      <c r="E61" s="241" t="s">
        <v>74</v>
      </c>
      <c r="F61" s="360" t="s">
        <v>75</v>
      </c>
      <c r="G61" s="498"/>
      <c r="H61" s="247" t="s">
        <v>76</v>
      </c>
      <c r="I61" s="239" t="s">
        <v>77</v>
      </c>
    </row>
    <row r="62" spans="1:80" x14ac:dyDescent="0.2">
      <c r="A62" s="503" t="s">
        <v>78</v>
      </c>
      <c r="B62" s="504"/>
      <c r="C62" s="361">
        <f t="shared" ref="C62:C67" si="7">SUM(D62:F62)+H62</f>
        <v>0</v>
      </c>
      <c r="D62" s="289"/>
      <c r="E62" s="290"/>
      <c r="F62" s="362"/>
      <c r="G62" s="311"/>
      <c r="H62" s="363"/>
      <c r="I62" s="364"/>
      <c r="J62" s="226"/>
    </row>
    <row r="63" spans="1:80" x14ac:dyDescent="0.2">
      <c r="A63" s="499" t="s">
        <v>79</v>
      </c>
      <c r="B63" s="500"/>
      <c r="C63" s="365">
        <f t="shared" si="7"/>
        <v>0</v>
      </c>
      <c r="D63" s="272"/>
      <c r="E63" s="296"/>
      <c r="F63" s="366"/>
      <c r="G63" s="313"/>
      <c r="H63" s="354"/>
      <c r="I63" s="367"/>
      <c r="J63" s="226"/>
    </row>
    <row r="64" spans="1:80" x14ac:dyDescent="0.2">
      <c r="A64" s="499" t="s">
        <v>80</v>
      </c>
      <c r="B64" s="500"/>
      <c r="C64" s="365">
        <f t="shared" si="7"/>
        <v>0</v>
      </c>
      <c r="D64" s="272"/>
      <c r="E64" s="296"/>
      <c r="F64" s="366"/>
      <c r="G64" s="313"/>
      <c r="H64" s="354"/>
      <c r="I64" s="367"/>
      <c r="J64" s="226"/>
    </row>
    <row r="65" spans="1:10" x14ac:dyDescent="0.2">
      <c r="A65" s="499" t="s">
        <v>81</v>
      </c>
      <c r="B65" s="500"/>
      <c r="C65" s="365">
        <f t="shared" si="7"/>
        <v>0</v>
      </c>
      <c r="D65" s="272"/>
      <c r="E65" s="296"/>
      <c r="F65" s="366"/>
      <c r="G65" s="313"/>
      <c r="H65" s="354"/>
      <c r="I65" s="367"/>
      <c r="J65" s="226"/>
    </row>
    <row r="66" spans="1:10" x14ac:dyDescent="0.2">
      <c r="A66" s="499" t="s">
        <v>82</v>
      </c>
      <c r="B66" s="500"/>
      <c r="C66" s="365">
        <f t="shared" si="7"/>
        <v>0</v>
      </c>
      <c r="D66" s="272"/>
      <c r="E66" s="296"/>
      <c r="F66" s="366"/>
      <c r="G66" s="313"/>
      <c r="H66" s="354"/>
      <c r="I66" s="367"/>
      <c r="J66" s="226"/>
    </row>
    <row r="67" spans="1:10" x14ac:dyDescent="0.2">
      <c r="A67" s="454" t="s">
        <v>83</v>
      </c>
      <c r="B67" s="455"/>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6" t="s">
        <v>85</v>
      </c>
      <c r="B70" s="456" t="s">
        <v>86</v>
      </c>
      <c r="C70" s="458" t="s">
        <v>87</v>
      </c>
      <c r="D70" s="459"/>
      <c r="E70" s="459"/>
      <c r="F70" s="459"/>
      <c r="G70" s="460"/>
    </row>
    <row r="71" spans="1:10" x14ac:dyDescent="0.2">
      <c r="A71" s="457"/>
      <c r="B71" s="457"/>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6" t="s">
        <v>85</v>
      </c>
      <c r="B75" s="456" t="s">
        <v>95</v>
      </c>
      <c r="C75" s="458" t="s">
        <v>96</v>
      </c>
      <c r="D75" s="459"/>
      <c r="E75" s="459"/>
      <c r="F75" s="459"/>
      <c r="G75" s="460"/>
    </row>
    <row r="76" spans="1:10" x14ac:dyDescent="0.2">
      <c r="A76" s="457"/>
      <c r="B76" s="457"/>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 ca="1">SUM(C10:C34,C46,C50:C57,C62:C67,B72:B73,B77)</f>
        <v>744</v>
      </c>
      <c r="B195" s="225">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D10" sqref="D10"/>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",[6]NOMBRE!B2," - ","( ",[6]NOMBRE!C2,[6]NOMBRE!D2,[6]NOMBRE!E2,[6]NOMBRE!F2,[6]NOMBRE!G2," )")</f>
        <v>COMUNA: Linares - ( 07401 )</v>
      </c>
    </row>
    <row r="3" spans="1:85" x14ac:dyDescent="0.2">
      <c r="A3" s="224" t="str">
        <f>CONCATENATE("ESTABLECIMIENTO/ESTRATEGIA: ",[6]NOMBRE!B3," - ","( ",[6]NOMBRE!C3,[6]NOMBRE!D3,[6]NOMBRE!E3,[6]NOMBRE!F3,[6]NOMBRE!G3,[6]NOMBRE!H3," )")</f>
        <v>ESTABLECIMIENTO/ESTRATEGIA: Hospital Presidente Carlos Ibáñez del Campo - ( 116108 )</v>
      </c>
    </row>
    <row r="4" spans="1:85" x14ac:dyDescent="0.2">
      <c r="A4" s="224" t="str">
        <f>CONCATENATE("MES: ",[6]NOMBRE!B6," - ","( ",[6]NOMBRE!C6,[6]NOMBRE!D6," )")</f>
        <v>MES: JUNIO - ( 06 )</v>
      </c>
    </row>
    <row r="5" spans="1:85" x14ac:dyDescent="0.2">
      <c r="A5" s="224" t="str">
        <f>CONCATENATE("AÑO: ",[6]NOMBRE!B7)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4" t="s">
        <v>3</v>
      </c>
      <c r="B9" s="481"/>
      <c r="C9" s="239" t="s">
        <v>4</v>
      </c>
      <c r="D9" s="240" t="s">
        <v>5</v>
      </c>
      <c r="E9" s="241" t="s">
        <v>6</v>
      </c>
      <c r="F9" s="242" t="s">
        <v>7</v>
      </c>
      <c r="G9" s="243" t="s">
        <v>98</v>
      </c>
      <c r="H9" s="244" t="s">
        <v>8</v>
      </c>
      <c r="I9" s="245" t="s">
        <v>9</v>
      </c>
      <c r="J9" s="246" t="s">
        <v>10</v>
      </c>
      <c r="K9" s="247" t="s">
        <v>34</v>
      </c>
    </row>
    <row r="10" spans="1:85" ht="17.25" customHeight="1" x14ac:dyDescent="0.2">
      <c r="A10" s="482" t="s">
        <v>35</v>
      </c>
      <c r="B10" s="483"/>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9" t="s">
        <v>36</v>
      </c>
      <c r="B11" s="484"/>
      <c r="C11" s="248">
        <f t="shared" si="0"/>
        <v>0</v>
      </c>
      <c r="D11" s="257"/>
      <c r="E11" s="258"/>
      <c r="F11" s="259"/>
      <c r="G11" s="260"/>
      <c r="H11" s="261"/>
      <c r="I11" s="262"/>
      <c r="J11" s="263"/>
      <c r="K11" s="263"/>
      <c r="L11" s="256"/>
      <c r="CA11" s="226" t="str">
        <f t="shared" si="1"/>
        <v/>
      </c>
      <c r="CG11" s="226">
        <f t="shared" si="2"/>
        <v>0</v>
      </c>
    </row>
    <row r="12" spans="1:85" ht="17.25" customHeight="1" x14ac:dyDescent="0.2">
      <c r="A12" s="479" t="s">
        <v>37</v>
      </c>
      <c r="B12" s="484"/>
      <c r="C12" s="248">
        <f t="shared" si="0"/>
        <v>0</v>
      </c>
      <c r="D12" s="257"/>
      <c r="E12" s="258"/>
      <c r="F12" s="259"/>
      <c r="G12" s="260"/>
      <c r="H12" s="261"/>
      <c r="I12" s="262"/>
      <c r="J12" s="263"/>
      <c r="K12" s="263"/>
      <c r="L12" s="256"/>
      <c r="CA12" s="226" t="str">
        <f t="shared" si="1"/>
        <v/>
      </c>
      <c r="CG12" s="226">
        <f t="shared" si="2"/>
        <v>0</v>
      </c>
    </row>
    <row r="13" spans="1:85" ht="17.25" customHeight="1" x14ac:dyDescent="0.2">
      <c r="A13" s="479" t="s">
        <v>38</v>
      </c>
      <c r="B13" s="484"/>
      <c r="C13" s="248">
        <f t="shared" si="0"/>
        <v>0</v>
      </c>
      <c r="D13" s="257"/>
      <c r="E13" s="258"/>
      <c r="F13" s="259"/>
      <c r="G13" s="260"/>
      <c r="H13" s="261"/>
      <c r="I13" s="262"/>
      <c r="J13" s="263"/>
      <c r="K13" s="263"/>
      <c r="L13" s="256"/>
      <c r="CA13" s="226" t="str">
        <f t="shared" si="1"/>
        <v/>
      </c>
      <c r="CG13" s="226">
        <f t="shared" si="2"/>
        <v>0</v>
      </c>
    </row>
    <row r="14" spans="1:85" ht="25.5" customHeight="1" x14ac:dyDescent="0.2">
      <c r="A14" s="479" t="s">
        <v>39</v>
      </c>
      <c r="B14" s="484"/>
      <c r="C14" s="248">
        <f t="shared" si="0"/>
        <v>0</v>
      </c>
      <c r="D14" s="257"/>
      <c r="E14" s="258"/>
      <c r="F14" s="259"/>
      <c r="G14" s="260"/>
      <c r="H14" s="261"/>
      <c r="I14" s="262"/>
      <c r="J14" s="263"/>
      <c r="K14" s="263"/>
      <c r="L14" s="256"/>
      <c r="CA14" s="226" t="str">
        <f t="shared" si="1"/>
        <v/>
      </c>
      <c r="CG14" s="226">
        <f t="shared" si="2"/>
        <v>0</v>
      </c>
    </row>
    <row r="15" spans="1:85" ht="27" customHeight="1" x14ac:dyDescent="0.2">
      <c r="A15" s="479" t="s">
        <v>40</v>
      </c>
      <c r="B15" s="484"/>
      <c r="C15" s="248">
        <f t="shared" si="0"/>
        <v>0</v>
      </c>
      <c r="D15" s="257"/>
      <c r="E15" s="258"/>
      <c r="F15" s="259"/>
      <c r="G15" s="260"/>
      <c r="H15" s="261"/>
      <c r="I15" s="262"/>
      <c r="J15" s="263"/>
      <c r="K15" s="263"/>
      <c r="L15" s="256"/>
      <c r="CA15" s="226" t="str">
        <f t="shared" si="1"/>
        <v/>
      </c>
      <c r="CG15" s="226">
        <f t="shared" si="2"/>
        <v>0</v>
      </c>
    </row>
    <row r="16" spans="1:85" ht="17.25" customHeight="1" x14ac:dyDescent="0.2">
      <c r="A16" s="479" t="s">
        <v>41</v>
      </c>
      <c r="B16" s="484"/>
      <c r="C16" s="248">
        <f t="shared" si="0"/>
        <v>0</v>
      </c>
      <c r="D16" s="257"/>
      <c r="E16" s="258"/>
      <c r="F16" s="259"/>
      <c r="G16" s="260"/>
      <c r="H16" s="261"/>
      <c r="I16" s="262"/>
      <c r="J16" s="263"/>
      <c r="K16" s="263"/>
      <c r="L16" s="256"/>
      <c r="CA16" s="226" t="str">
        <f t="shared" si="1"/>
        <v/>
      </c>
      <c r="CG16" s="226">
        <f t="shared" si="2"/>
        <v>0</v>
      </c>
    </row>
    <row r="17" spans="1:86" ht="17.25" customHeight="1" x14ac:dyDescent="0.2">
      <c r="A17" s="479" t="s">
        <v>42</v>
      </c>
      <c r="B17" s="484"/>
      <c r="C17" s="248">
        <f t="shared" si="0"/>
        <v>0</v>
      </c>
      <c r="D17" s="257"/>
      <c r="E17" s="258"/>
      <c r="F17" s="259"/>
      <c r="G17" s="260"/>
      <c r="H17" s="261"/>
      <c r="I17" s="262"/>
      <c r="J17" s="263"/>
      <c r="K17" s="263"/>
      <c r="L17" s="256"/>
      <c r="CA17" s="226" t="str">
        <f t="shared" si="1"/>
        <v/>
      </c>
      <c r="CG17" s="226">
        <f t="shared" si="2"/>
        <v>0</v>
      </c>
    </row>
    <row r="18" spans="1:86" ht="17.25" customHeight="1" x14ac:dyDescent="0.2">
      <c r="A18" s="479" t="s">
        <v>43</v>
      </c>
      <c r="B18" s="480"/>
      <c r="C18" s="248">
        <f t="shared" si="0"/>
        <v>0</v>
      </c>
      <c r="D18" s="257"/>
      <c r="E18" s="258"/>
      <c r="F18" s="259"/>
      <c r="G18" s="260"/>
      <c r="H18" s="261"/>
      <c r="I18" s="262"/>
      <c r="J18" s="263"/>
      <c r="K18" s="264"/>
      <c r="L18" s="256"/>
      <c r="CA18" s="226" t="str">
        <f t="shared" si="1"/>
        <v/>
      </c>
      <c r="CG18" s="226">
        <f t="shared" si="2"/>
        <v>0</v>
      </c>
    </row>
    <row r="19" spans="1:86" ht="17.25" customHeight="1" x14ac:dyDescent="0.2">
      <c r="A19" s="479" t="s">
        <v>44</v>
      </c>
      <c r="B19" s="484"/>
      <c r="C19" s="248">
        <f t="shared" si="0"/>
        <v>0</v>
      </c>
      <c r="D19" s="257"/>
      <c r="E19" s="258"/>
      <c r="F19" s="259"/>
      <c r="G19" s="260"/>
      <c r="H19" s="261"/>
      <c r="I19" s="262"/>
      <c r="J19" s="263"/>
      <c r="K19" s="264"/>
      <c r="L19" s="256"/>
      <c r="CA19" s="226" t="str">
        <f t="shared" si="1"/>
        <v/>
      </c>
      <c r="CG19" s="226">
        <f t="shared" si="2"/>
        <v>0</v>
      </c>
    </row>
    <row r="20" spans="1:86" ht="17.25" customHeight="1" x14ac:dyDescent="0.2">
      <c r="A20" s="479" t="s">
        <v>45</v>
      </c>
      <c r="B20" s="484"/>
      <c r="C20" s="248">
        <f t="shared" si="0"/>
        <v>0</v>
      </c>
      <c r="D20" s="257"/>
      <c r="E20" s="258"/>
      <c r="F20" s="259"/>
      <c r="G20" s="260"/>
      <c r="H20" s="261"/>
      <c r="I20" s="262"/>
      <c r="J20" s="263"/>
      <c r="K20" s="264"/>
      <c r="L20" s="256"/>
      <c r="CA20" s="226" t="str">
        <f t="shared" si="1"/>
        <v/>
      </c>
      <c r="CG20" s="226">
        <f t="shared" si="2"/>
        <v>0</v>
      </c>
    </row>
    <row r="21" spans="1:86" ht="17.25" customHeight="1" x14ac:dyDescent="0.2">
      <c r="A21" s="479" t="s">
        <v>46</v>
      </c>
      <c r="B21" s="484"/>
      <c r="C21" s="248">
        <f t="shared" si="0"/>
        <v>0</v>
      </c>
      <c r="D21" s="257"/>
      <c r="E21" s="258"/>
      <c r="F21" s="259"/>
      <c r="G21" s="260"/>
      <c r="H21" s="261"/>
      <c r="I21" s="262"/>
      <c r="J21" s="263"/>
      <c r="K21" s="263"/>
      <c r="L21" s="256"/>
      <c r="CA21" s="226" t="str">
        <f t="shared" si="1"/>
        <v/>
      </c>
      <c r="CG21" s="226">
        <f t="shared" si="2"/>
        <v>0</v>
      </c>
    </row>
    <row r="22" spans="1:86" ht="17.25" customHeight="1" x14ac:dyDescent="0.2">
      <c r="A22" s="479" t="s">
        <v>47</v>
      </c>
      <c r="B22" s="484"/>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9" t="s">
        <v>49</v>
      </c>
      <c r="B23" s="484"/>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9" t="s">
        <v>50</v>
      </c>
      <c r="B24" s="484"/>
      <c r="C24" s="248">
        <f t="shared" si="0"/>
        <v>0</v>
      </c>
      <c r="D24" s="257"/>
      <c r="E24" s="258"/>
      <c r="F24" s="259"/>
      <c r="G24" s="260"/>
      <c r="H24" s="261"/>
      <c r="I24" s="262"/>
      <c r="J24" s="263"/>
      <c r="K24" s="264"/>
      <c r="L24" s="256"/>
      <c r="CA24" s="226" t="str">
        <f t="shared" si="3"/>
        <v/>
      </c>
      <c r="CG24" s="226">
        <f t="shared" si="4"/>
        <v>0</v>
      </c>
    </row>
    <row r="25" spans="1:86" ht="17.25" customHeight="1" x14ac:dyDescent="0.2">
      <c r="A25" s="479" t="s">
        <v>51</v>
      </c>
      <c r="B25" s="480"/>
      <c r="C25" s="248">
        <f t="shared" si="0"/>
        <v>0</v>
      </c>
      <c r="D25" s="257"/>
      <c r="E25" s="258"/>
      <c r="F25" s="259"/>
      <c r="G25" s="260"/>
      <c r="H25" s="261"/>
      <c r="I25" s="262"/>
      <c r="J25" s="263"/>
      <c r="K25" s="264"/>
      <c r="L25" s="256"/>
      <c r="CA25" s="226" t="str">
        <f t="shared" si="3"/>
        <v/>
      </c>
      <c r="CG25" s="226">
        <f t="shared" si="4"/>
        <v>0</v>
      </c>
    </row>
    <row r="26" spans="1:86" ht="17.25" customHeight="1" x14ac:dyDescent="0.2">
      <c r="A26" s="479" t="s">
        <v>52</v>
      </c>
      <c r="B26" s="480"/>
      <c r="C26" s="248">
        <f t="shared" si="0"/>
        <v>0</v>
      </c>
      <c r="D26" s="257"/>
      <c r="E26" s="258"/>
      <c r="F26" s="259"/>
      <c r="G26" s="260"/>
      <c r="H26" s="261"/>
      <c r="I26" s="262"/>
      <c r="J26" s="263"/>
      <c r="K26" s="264"/>
      <c r="L26" s="256"/>
      <c r="CA26" s="226" t="str">
        <f t="shared" si="3"/>
        <v/>
      </c>
      <c r="CG26" s="226">
        <f t="shared" si="4"/>
        <v>0</v>
      </c>
    </row>
    <row r="27" spans="1:86" ht="26.25" customHeight="1" x14ac:dyDescent="0.2">
      <c r="A27" s="479" t="s">
        <v>53</v>
      </c>
      <c r="B27" s="484"/>
      <c r="C27" s="248">
        <f t="shared" si="0"/>
        <v>0</v>
      </c>
      <c r="D27" s="257"/>
      <c r="E27" s="258"/>
      <c r="F27" s="259"/>
      <c r="G27" s="260"/>
      <c r="H27" s="261"/>
      <c r="I27" s="262"/>
      <c r="J27" s="263"/>
      <c r="K27" s="263"/>
      <c r="L27" s="256"/>
      <c r="CA27" s="226" t="str">
        <f t="shared" si="3"/>
        <v/>
      </c>
      <c r="CG27" s="226">
        <f t="shared" si="4"/>
        <v>0</v>
      </c>
    </row>
    <row r="28" spans="1:86" ht="24.75" customHeight="1" x14ac:dyDescent="0.2">
      <c r="A28" s="479" t="s">
        <v>54</v>
      </c>
      <c r="B28" s="480"/>
      <c r="C28" s="248">
        <f t="shared" si="0"/>
        <v>0</v>
      </c>
      <c r="D28" s="257"/>
      <c r="E28" s="258"/>
      <c r="F28" s="259"/>
      <c r="G28" s="260"/>
      <c r="H28" s="261"/>
      <c r="I28" s="262"/>
      <c r="J28" s="263"/>
      <c r="K28" s="263"/>
      <c r="L28" s="256"/>
      <c r="CA28" s="226" t="str">
        <f t="shared" si="3"/>
        <v/>
      </c>
      <c r="CG28" s="226">
        <f t="shared" si="4"/>
        <v>0</v>
      </c>
    </row>
    <row r="29" spans="1:86" ht="17.25" customHeight="1" x14ac:dyDescent="0.2">
      <c r="A29" s="482"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9" t="s">
        <v>56</v>
      </c>
      <c r="B30" s="484"/>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9" t="s">
        <v>57</v>
      </c>
      <c r="B31" s="484"/>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9" t="s">
        <v>58</v>
      </c>
      <c r="B32" s="484"/>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2" t="s">
        <v>59</v>
      </c>
      <c r="B33" s="483"/>
      <c r="C33" s="248">
        <f t="shared" si="0"/>
        <v>0</v>
      </c>
      <c r="D33" s="257"/>
      <c r="E33" s="258"/>
      <c r="F33" s="259"/>
      <c r="G33" s="260"/>
      <c r="H33" s="261"/>
      <c r="I33" s="262"/>
      <c r="J33" s="263"/>
      <c r="K33" s="264"/>
      <c r="L33" s="256"/>
    </row>
    <row r="34" spans="1:12" ht="17.25" customHeight="1" x14ac:dyDescent="0.2">
      <c r="A34" s="490" t="s">
        <v>60</v>
      </c>
      <c r="B34" s="491"/>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4" t="s">
        <v>3</v>
      </c>
      <c r="B36" s="475"/>
      <c r="C36" s="286" t="s">
        <v>4</v>
      </c>
      <c r="D36" s="286" t="s">
        <v>5</v>
      </c>
      <c r="E36" s="287" t="s">
        <v>12</v>
      </c>
      <c r="F36" s="241" t="s">
        <v>13</v>
      </c>
      <c r="G36" s="240" t="s">
        <v>14</v>
      </c>
      <c r="H36" s="243" t="s">
        <v>33</v>
      </c>
      <c r="I36" s="238"/>
      <c r="J36" s="231"/>
      <c r="K36" s="231"/>
    </row>
    <row r="37" spans="1:12" x14ac:dyDescent="0.2">
      <c r="A37" s="488" t="s">
        <v>61</v>
      </c>
      <c r="B37" s="489"/>
      <c r="C37" s="288">
        <f t="shared" ref="C37:C43" si="5">SUM(D37:F37)</f>
        <v>0</v>
      </c>
      <c r="D37" s="289"/>
      <c r="E37" s="290"/>
      <c r="F37" s="291"/>
      <c r="G37" s="292"/>
      <c r="H37" s="293"/>
      <c r="I37" s="294"/>
      <c r="J37" s="231"/>
      <c r="K37" s="231"/>
    </row>
    <row r="38" spans="1:12" x14ac:dyDescent="0.2">
      <c r="A38" s="479" t="s">
        <v>62</v>
      </c>
      <c r="B38" s="480"/>
      <c r="C38" s="295">
        <f t="shared" si="5"/>
        <v>0</v>
      </c>
      <c r="D38" s="272"/>
      <c r="E38" s="296"/>
      <c r="F38" s="297"/>
      <c r="G38" s="298"/>
      <c r="H38" s="293"/>
      <c r="I38" s="294"/>
      <c r="J38" s="231"/>
      <c r="K38" s="231"/>
    </row>
    <row r="39" spans="1:12" x14ac:dyDescent="0.2">
      <c r="A39" s="479" t="s">
        <v>63</v>
      </c>
      <c r="B39" s="480"/>
      <c r="C39" s="248">
        <f t="shared" si="5"/>
        <v>0</v>
      </c>
      <c r="D39" s="272"/>
      <c r="E39" s="296"/>
      <c r="F39" s="297"/>
      <c r="G39" s="298"/>
      <c r="H39" s="293"/>
      <c r="I39" s="294"/>
      <c r="J39" s="231"/>
      <c r="K39" s="231"/>
    </row>
    <row r="40" spans="1:12" x14ac:dyDescent="0.2">
      <c r="A40" s="479" t="s">
        <v>64</v>
      </c>
      <c r="B40" s="480"/>
      <c r="C40" s="248">
        <f t="shared" si="5"/>
        <v>0</v>
      </c>
      <c r="D40" s="272"/>
      <c r="E40" s="266"/>
      <c r="F40" s="297"/>
      <c r="G40" s="299"/>
      <c r="H40" s="300"/>
      <c r="I40" s="294"/>
      <c r="J40" s="231"/>
      <c r="K40" s="231"/>
    </row>
    <row r="41" spans="1:12" ht="21" x14ac:dyDescent="0.2">
      <c r="A41" s="492" t="s">
        <v>65</v>
      </c>
      <c r="B41" s="301" t="s">
        <v>66</v>
      </c>
      <c r="C41" s="302">
        <f t="shared" si="5"/>
        <v>64</v>
      </c>
      <c r="D41" s="289">
        <v>64</v>
      </c>
      <c r="E41" s="290"/>
      <c r="F41" s="291"/>
      <c r="G41" s="292"/>
      <c r="H41" s="303"/>
      <c r="I41" s="294"/>
      <c r="J41" s="231"/>
      <c r="K41" s="231"/>
    </row>
    <row r="42" spans="1:12" x14ac:dyDescent="0.2">
      <c r="A42" s="492"/>
      <c r="B42" s="304" t="s">
        <v>67</v>
      </c>
      <c r="C42" s="248">
        <f t="shared" si="5"/>
        <v>0</v>
      </c>
      <c r="D42" s="272"/>
      <c r="E42" s="296"/>
      <c r="F42" s="297"/>
      <c r="G42" s="298"/>
      <c r="H42" s="303"/>
      <c r="I42" s="294"/>
      <c r="J42" s="231"/>
      <c r="K42" s="231"/>
    </row>
    <row r="43" spans="1:12" ht="21" x14ac:dyDescent="0.2">
      <c r="A43" s="492"/>
      <c r="B43" s="305" t="s">
        <v>68</v>
      </c>
      <c r="C43" s="306">
        <f t="shared" si="5"/>
        <v>0</v>
      </c>
      <c r="D43" s="307"/>
      <c r="E43" s="308"/>
      <c r="F43" s="309"/>
      <c r="G43" s="310"/>
      <c r="H43" s="293"/>
      <c r="I43" s="294"/>
      <c r="J43" s="231"/>
      <c r="K43" s="231"/>
    </row>
    <row r="44" spans="1:12" x14ac:dyDescent="0.2">
      <c r="A44" s="482" t="s">
        <v>69</v>
      </c>
      <c r="B44" s="483"/>
      <c r="C44" s="302">
        <f>SUM(D44:G44)</f>
        <v>0</v>
      </c>
      <c r="D44" s="289"/>
      <c r="E44" s="290"/>
      <c r="F44" s="291"/>
      <c r="G44" s="311"/>
      <c r="H44" s="312"/>
      <c r="I44" s="294"/>
      <c r="J44" s="231"/>
      <c r="K44" s="231"/>
    </row>
    <row r="45" spans="1:12" x14ac:dyDescent="0.2">
      <c r="A45" s="486" t="s">
        <v>70</v>
      </c>
      <c r="B45" s="487"/>
      <c r="C45" s="248">
        <f>SUM(D45:G45)</f>
        <v>431</v>
      </c>
      <c r="D45" s="272">
        <v>26</v>
      </c>
      <c r="E45" s="296">
        <v>141</v>
      </c>
      <c r="F45" s="297">
        <v>86</v>
      </c>
      <c r="G45" s="313">
        <v>178</v>
      </c>
      <c r="H45" s="300"/>
      <c r="I45" s="294"/>
      <c r="J45" s="231"/>
      <c r="K45" s="231"/>
    </row>
    <row r="46" spans="1:12" x14ac:dyDescent="0.2">
      <c r="A46" s="461" t="s">
        <v>4</v>
      </c>
      <c r="B46" s="462"/>
      <c r="C46" s="314">
        <f>SUM(C37:C45)</f>
        <v>495</v>
      </c>
      <c r="D46" s="314">
        <f>SUM(D37:D45)</f>
        <v>90</v>
      </c>
      <c r="E46" s="315">
        <f>SUM(E37:E45)</f>
        <v>141</v>
      </c>
      <c r="F46" s="316">
        <f>SUM(F37:F45)</f>
        <v>86</v>
      </c>
      <c r="G46" s="317">
        <f>SUM(G44:G45)</f>
        <v>178</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4" t="s">
        <v>3</v>
      </c>
      <c r="B49" s="475"/>
      <c r="C49" s="239" t="s">
        <v>4</v>
      </c>
      <c r="D49" s="326" t="s">
        <v>17</v>
      </c>
      <c r="E49" s="242" t="s">
        <v>18</v>
      </c>
      <c r="F49" s="247" t="s">
        <v>10</v>
      </c>
      <c r="G49" s="327"/>
      <c r="H49" s="328"/>
      <c r="I49" s="238"/>
      <c r="J49" s="231"/>
      <c r="K49" s="231"/>
    </row>
    <row r="50" spans="1:80" x14ac:dyDescent="0.2">
      <c r="A50" s="476" t="s">
        <v>19</v>
      </c>
      <c r="B50" s="477"/>
      <c r="C50" s="329">
        <f t="shared" ref="C50:C55" si="6">SUM(D50:E50)</f>
        <v>15</v>
      </c>
      <c r="D50" s="330">
        <v>6</v>
      </c>
      <c r="E50" s="331">
        <v>9</v>
      </c>
      <c r="F50" s="332"/>
      <c r="G50" s="333"/>
      <c r="H50" s="334"/>
      <c r="I50" s="238"/>
      <c r="J50" s="231"/>
      <c r="K50" s="231"/>
    </row>
    <row r="51" spans="1:80" x14ac:dyDescent="0.2">
      <c r="A51" s="463" t="s">
        <v>20</v>
      </c>
      <c r="B51" s="464"/>
      <c r="C51" s="335">
        <f t="shared" si="6"/>
        <v>66</v>
      </c>
      <c r="D51" s="336">
        <v>35</v>
      </c>
      <c r="E51" s="337">
        <v>31</v>
      </c>
      <c r="F51" s="338"/>
      <c r="G51" s="333"/>
      <c r="H51" s="334"/>
      <c r="I51" s="238"/>
      <c r="J51" s="231"/>
      <c r="K51" s="231"/>
    </row>
    <row r="52" spans="1:80" x14ac:dyDescent="0.2">
      <c r="A52" s="465" t="s">
        <v>21</v>
      </c>
      <c r="B52" s="339" t="s">
        <v>22</v>
      </c>
      <c r="C52" s="329">
        <f t="shared" si="6"/>
        <v>0</v>
      </c>
      <c r="D52" s="330"/>
      <c r="E52" s="331"/>
      <c r="F52" s="340"/>
      <c r="G52" s="341" t="s">
        <v>48</v>
      </c>
      <c r="H52" s="334"/>
      <c r="I52" s="238"/>
      <c r="J52" s="231"/>
      <c r="K52" s="231"/>
      <c r="CA52" s="226" t="str">
        <f>IF(F52&lt;=C52,"","Programa de atención Domiciliaria a personas con Dependencia severa debe ser MENOR O IGUAL  al Total")</f>
        <v/>
      </c>
      <c r="CB52" s="226" t="str">
        <f>IF(C52=0,"",IF(F52="",IF(C52="","",1),0))</f>
        <v/>
      </c>
    </row>
    <row r="53" spans="1:80" x14ac:dyDescent="0.2">
      <c r="A53" s="466"/>
      <c r="B53" s="342" t="s">
        <v>23</v>
      </c>
      <c r="C53" s="343">
        <f t="shared" si="6"/>
        <v>198</v>
      </c>
      <c r="D53" s="344">
        <v>127</v>
      </c>
      <c r="E53" s="345">
        <v>71</v>
      </c>
      <c r="F53" s="346">
        <v>17</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78" t="s">
        <v>24</v>
      </c>
      <c r="B54" s="478"/>
      <c r="C54" s="329">
        <f t="shared" si="6"/>
        <v>152</v>
      </c>
      <c r="D54" s="330">
        <v>85</v>
      </c>
      <c r="E54" s="347">
        <v>67</v>
      </c>
      <c r="F54" s="332"/>
      <c r="G54" s="333"/>
      <c r="H54" s="334"/>
      <c r="I54" s="238"/>
      <c r="J54" s="231"/>
      <c r="K54" s="231"/>
    </row>
    <row r="55" spans="1:80" x14ac:dyDescent="0.2">
      <c r="A55" s="501" t="s">
        <v>25</v>
      </c>
      <c r="B55" s="501"/>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2" t="s">
        <v>71</v>
      </c>
      <c r="B56" s="502"/>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7" t="s">
        <v>26</v>
      </c>
      <c r="B57" s="467"/>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8" t="s">
        <v>72</v>
      </c>
      <c r="B59" s="469"/>
      <c r="C59" s="493" t="s">
        <v>28</v>
      </c>
      <c r="D59" s="493"/>
      <c r="E59" s="493"/>
      <c r="F59" s="493"/>
      <c r="G59" s="474"/>
      <c r="H59" s="494" t="s">
        <v>29</v>
      </c>
      <c r="I59" s="495"/>
      <c r="J59" s="231"/>
      <c r="K59" s="231"/>
    </row>
    <row r="60" spans="1:80" x14ac:dyDescent="0.2">
      <c r="A60" s="470"/>
      <c r="B60" s="471"/>
      <c r="C60" s="468" t="s">
        <v>4</v>
      </c>
      <c r="D60" s="474" t="s">
        <v>30</v>
      </c>
      <c r="E60" s="481"/>
      <c r="F60" s="475"/>
      <c r="G60" s="497" t="s">
        <v>31</v>
      </c>
      <c r="H60" s="496"/>
      <c r="I60" s="495"/>
      <c r="J60" s="231"/>
      <c r="K60" s="231"/>
    </row>
    <row r="61" spans="1:80" ht="21" x14ac:dyDescent="0.2">
      <c r="A61" s="472"/>
      <c r="B61" s="473"/>
      <c r="C61" s="472"/>
      <c r="D61" s="326" t="s">
        <v>73</v>
      </c>
      <c r="E61" s="241" t="s">
        <v>74</v>
      </c>
      <c r="F61" s="360" t="s">
        <v>75</v>
      </c>
      <c r="G61" s="498"/>
      <c r="H61" s="247" t="s">
        <v>76</v>
      </c>
      <c r="I61" s="239" t="s">
        <v>77</v>
      </c>
    </row>
    <row r="62" spans="1:80" x14ac:dyDescent="0.2">
      <c r="A62" s="503" t="s">
        <v>78</v>
      </c>
      <c r="B62" s="504"/>
      <c r="C62" s="361">
        <f t="shared" ref="C62:C67" si="7">SUM(D62:F62)+H62</f>
        <v>0</v>
      </c>
      <c r="D62" s="289"/>
      <c r="E62" s="290"/>
      <c r="F62" s="362"/>
      <c r="G62" s="311"/>
      <c r="H62" s="363"/>
      <c r="I62" s="364"/>
      <c r="J62" s="226"/>
    </row>
    <row r="63" spans="1:80" x14ac:dyDescent="0.2">
      <c r="A63" s="499" t="s">
        <v>79</v>
      </c>
      <c r="B63" s="500"/>
      <c r="C63" s="365">
        <f t="shared" si="7"/>
        <v>0</v>
      </c>
      <c r="D63" s="272"/>
      <c r="E63" s="296"/>
      <c r="F63" s="366"/>
      <c r="G63" s="313"/>
      <c r="H63" s="354"/>
      <c r="I63" s="367"/>
      <c r="J63" s="226"/>
    </row>
    <row r="64" spans="1:80" x14ac:dyDescent="0.2">
      <c r="A64" s="499" t="s">
        <v>80</v>
      </c>
      <c r="B64" s="500"/>
      <c r="C64" s="365">
        <f t="shared" si="7"/>
        <v>0</v>
      </c>
      <c r="D64" s="272"/>
      <c r="E64" s="296"/>
      <c r="F64" s="366"/>
      <c r="G64" s="313"/>
      <c r="H64" s="354"/>
      <c r="I64" s="367"/>
      <c r="J64" s="226"/>
    </row>
    <row r="65" spans="1:10" x14ac:dyDescent="0.2">
      <c r="A65" s="499" t="s">
        <v>81</v>
      </c>
      <c r="B65" s="500"/>
      <c r="C65" s="365">
        <f t="shared" si="7"/>
        <v>0</v>
      </c>
      <c r="D65" s="272"/>
      <c r="E65" s="296"/>
      <c r="F65" s="366"/>
      <c r="G65" s="313"/>
      <c r="H65" s="354"/>
      <c r="I65" s="367"/>
      <c r="J65" s="226"/>
    </row>
    <row r="66" spans="1:10" x14ac:dyDescent="0.2">
      <c r="A66" s="499" t="s">
        <v>82</v>
      </c>
      <c r="B66" s="500"/>
      <c r="C66" s="365">
        <f t="shared" si="7"/>
        <v>0</v>
      </c>
      <c r="D66" s="272"/>
      <c r="E66" s="296"/>
      <c r="F66" s="366"/>
      <c r="G66" s="313"/>
      <c r="H66" s="354"/>
      <c r="I66" s="367"/>
      <c r="J66" s="226"/>
    </row>
    <row r="67" spans="1:10" x14ac:dyDescent="0.2">
      <c r="A67" s="454" t="s">
        <v>83</v>
      </c>
      <c r="B67" s="455"/>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6" t="s">
        <v>85</v>
      </c>
      <c r="B70" s="456" t="s">
        <v>86</v>
      </c>
      <c r="C70" s="458" t="s">
        <v>87</v>
      </c>
      <c r="D70" s="459"/>
      <c r="E70" s="459"/>
      <c r="F70" s="459"/>
      <c r="G70" s="460"/>
    </row>
    <row r="71" spans="1:10" x14ac:dyDescent="0.2">
      <c r="A71" s="457"/>
      <c r="B71" s="457"/>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6" t="s">
        <v>85</v>
      </c>
      <c r="B75" s="456" t="s">
        <v>95</v>
      </c>
      <c r="C75" s="458" t="s">
        <v>96</v>
      </c>
      <c r="D75" s="459"/>
      <c r="E75" s="459"/>
      <c r="F75" s="459"/>
      <c r="G75" s="460"/>
    </row>
    <row r="76" spans="1:10" x14ac:dyDescent="0.2">
      <c r="A76" s="457"/>
      <c r="B76" s="457"/>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926</v>
      </c>
      <c r="B195" s="225">
        <f>SUM(CG7:CO78)</f>
        <v>0</v>
      </c>
    </row>
  </sheetData>
  <mergeCells count="61">
    <mergeCell ref="A66:B66"/>
    <mergeCell ref="A55:B55"/>
    <mergeCell ref="A56:B56"/>
    <mergeCell ref="A62:B62"/>
    <mergeCell ref="A63:B63"/>
    <mergeCell ref="A64:B64"/>
    <mergeCell ref="A65:B65"/>
    <mergeCell ref="C59:G59"/>
    <mergeCell ref="H59:I60"/>
    <mergeCell ref="C60:C61"/>
    <mergeCell ref="D60:F60"/>
    <mergeCell ref="G60:G61"/>
    <mergeCell ref="A45:B45"/>
    <mergeCell ref="A31:B31"/>
    <mergeCell ref="A32:B32"/>
    <mergeCell ref="A33:B33"/>
    <mergeCell ref="A36:B36"/>
    <mergeCell ref="A37:B37"/>
    <mergeCell ref="A38:B38"/>
    <mergeCell ref="A39:B39"/>
    <mergeCell ref="A44:B44"/>
    <mergeCell ref="A34:B34"/>
    <mergeCell ref="A40:B40"/>
    <mergeCell ref="A41:A43"/>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 ref="A46:B46"/>
    <mergeCell ref="A51:B51"/>
    <mergeCell ref="A52:A53"/>
    <mergeCell ref="A57:B57"/>
    <mergeCell ref="A59:B61"/>
    <mergeCell ref="A49:B49"/>
    <mergeCell ref="A50:B50"/>
    <mergeCell ref="A54:B54"/>
    <mergeCell ref="A67:B67"/>
    <mergeCell ref="A70:A71"/>
    <mergeCell ref="B70:B71"/>
    <mergeCell ref="C70:G70"/>
    <mergeCell ref="A75:A76"/>
    <mergeCell ref="B75:B76"/>
    <mergeCell ref="C75:G75"/>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workbookViewId="0">
      <selection activeCell="B6" sqref="B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",[7]NOMBRE!B2," - ","( ",[7]NOMBRE!C2,[7]NOMBRE!D2,[7]NOMBRE!E2,[7]NOMBRE!F2,[7]NOMBRE!G2," )")</f>
        <v>COMUNA: Linares - ( 07401 )</v>
      </c>
    </row>
    <row r="3" spans="1:85" x14ac:dyDescent="0.2">
      <c r="A3" s="224" t="str">
        <f>CONCATENATE("ESTABLECIMIENTO/ESTRATEGIA: ",[7]NOMBRE!B3," - ","( ",[7]NOMBRE!C3,[7]NOMBRE!D3,[7]NOMBRE!E3,[7]NOMBRE!F3,[7]NOMBRE!G3,[7]NOMBRE!H3," )")</f>
        <v>ESTABLECIMIENTO/ESTRATEGIA: Hospital Presidente Carlos Ibañez del Campo - ( 116108 )</v>
      </c>
    </row>
    <row r="4" spans="1:85" x14ac:dyDescent="0.2">
      <c r="A4" s="224" t="str">
        <f>CONCATENATE("MES: ",[7]NOMBRE!B6," - ","( ",[7]NOMBRE!C6,[7]NOMBRE!D6," )")</f>
        <v>MES: JULIO - ( 07 )</v>
      </c>
    </row>
    <row r="5" spans="1:85" x14ac:dyDescent="0.2">
      <c r="A5" s="224" t="str">
        <f>CONCATENATE("AÑO: ",[7]NOMBRE!B7)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4" t="s">
        <v>3</v>
      </c>
      <c r="B9" s="481"/>
      <c r="C9" s="399" t="s">
        <v>4</v>
      </c>
      <c r="D9" s="240" t="s">
        <v>5</v>
      </c>
      <c r="E9" s="241" t="s">
        <v>6</v>
      </c>
      <c r="F9" s="242" t="s">
        <v>7</v>
      </c>
      <c r="G9" s="243" t="s">
        <v>98</v>
      </c>
      <c r="H9" s="244" t="s">
        <v>8</v>
      </c>
      <c r="I9" s="245" t="s">
        <v>9</v>
      </c>
      <c r="J9" s="246" t="s">
        <v>10</v>
      </c>
      <c r="K9" s="247" t="s">
        <v>34</v>
      </c>
    </row>
    <row r="10" spans="1:85" ht="17.25" customHeight="1" x14ac:dyDescent="0.2">
      <c r="A10" s="482" t="s">
        <v>35</v>
      </c>
      <c r="B10" s="483"/>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9" t="s">
        <v>36</v>
      </c>
      <c r="B11" s="484"/>
      <c r="C11" s="248">
        <f t="shared" si="0"/>
        <v>0</v>
      </c>
      <c r="D11" s="257"/>
      <c r="E11" s="258"/>
      <c r="F11" s="259"/>
      <c r="G11" s="260"/>
      <c r="H11" s="261"/>
      <c r="I11" s="262"/>
      <c r="J11" s="263"/>
      <c r="K11" s="263"/>
      <c r="L11" s="256"/>
      <c r="CA11" s="226" t="str">
        <f t="shared" si="1"/>
        <v/>
      </c>
      <c r="CG11" s="226">
        <f t="shared" si="2"/>
        <v>0</v>
      </c>
    </row>
    <row r="12" spans="1:85" ht="17.25" customHeight="1" x14ac:dyDescent="0.2">
      <c r="A12" s="479" t="s">
        <v>37</v>
      </c>
      <c r="B12" s="484"/>
      <c r="C12" s="248">
        <f t="shared" si="0"/>
        <v>0</v>
      </c>
      <c r="D12" s="257"/>
      <c r="E12" s="258"/>
      <c r="F12" s="259"/>
      <c r="G12" s="260"/>
      <c r="H12" s="261"/>
      <c r="I12" s="262"/>
      <c r="J12" s="263"/>
      <c r="K12" s="263"/>
      <c r="L12" s="256"/>
      <c r="CA12" s="226" t="str">
        <f t="shared" si="1"/>
        <v/>
      </c>
      <c r="CG12" s="226">
        <f t="shared" si="2"/>
        <v>0</v>
      </c>
    </row>
    <row r="13" spans="1:85" ht="17.25" customHeight="1" x14ac:dyDescent="0.2">
      <c r="A13" s="479" t="s">
        <v>38</v>
      </c>
      <c r="B13" s="484"/>
      <c r="C13" s="248">
        <f t="shared" si="0"/>
        <v>0</v>
      </c>
      <c r="D13" s="257"/>
      <c r="E13" s="258"/>
      <c r="F13" s="259"/>
      <c r="G13" s="260"/>
      <c r="H13" s="261"/>
      <c r="I13" s="262"/>
      <c r="J13" s="263"/>
      <c r="K13" s="263"/>
      <c r="L13" s="256"/>
      <c r="CA13" s="226" t="str">
        <f t="shared" si="1"/>
        <v/>
      </c>
      <c r="CG13" s="226">
        <f t="shared" si="2"/>
        <v>0</v>
      </c>
    </row>
    <row r="14" spans="1:85" ht="25.5" customHeight="1" x14ac:dyDescent="0.2">
      <c r="A14" s="479" t="s">
        <v>39</v>
      </c>
      <c r="B14" s="484"/>
      <c r="C14" s="248">
        <f t="shared" si="0"/>
        <v>0</v>
      </c>
      <c r="D14" s="257"/>
      <c r="E14" s="258"/>
      <c r="F14" s="259"/>
      <c r="G14" s="260"/>
      <c r="H14" s="261"/>
      <c r="I14" s="262"/>
      <c r="J14" s="263"/>
      <c r="K14" s="263"/>
      <c r="L14" s="256"/>
      <c r="CA14" s="226" t="str">
        <f t="shared" si="1"/>
        <v/>
      </c>
      <c r="CG14" s="226">
        <f t="shared" si="2"/>
        <v>0</v>
      </c>
    </row>
    <row r="15" spans="1:85" ht="27" customHeight="1" x14ac:dyDescent="0.2">
      <c r="A15" s="479" t="s">
        <v>40</v>
      </c>
      <c r="B15" s="484"/>
      <c r="C15" s="248">
        <f t="shared" si="0"/>
        <v>0</v>
      </c>
      <c r="D15" s="257"/>
      <c r="E15" s="258"/>
      <c r="F15" s="259"/>
      <c r="G15" s="260"/>
      <c r="H15" s="261"/>
      <c r="I15" s="262"/>
      <c r="J15" s="263"/>
      <c r="K15" s="263"/>
      <c r="L15" s="256"/>
      <c r="CA15" s="226" t="str">
        <f t="shared" si="1"/>
        <v/>
      </c>
      <c r="CG15" s="226">
        <f t="shared" si="2"/>
        <v>0</v>
      </c>
    </row>
    <row r="16" spans="1:85" ht="17.25" customHeight="1" x14ac:dyDescent="0.2">
      <c r="A16" s="479" t="s">
        <v>41</v>
      </c>
      <c r="B16" s="484"/>
      <c r="C16" s="248">
        <f t="shared" si="0"/>
        <v>0</v>
      </c>
      <c r="D16" s="257"/>
      <c r="E16" s="258"/>
      <c r="F16" s="259"/>
      <c r="G16" s="260"/>
      <c r="H16" s="261"/>
      <c r="I16" s="262"/>
      <c r="J16" s="263"/>
      <c r="K16" s="263"/>
      <c r="L16" s="256"/>
      <c r="CA16" s="226" t="str">
        <f t="shared" si="1"/>
        <v/>
      </c>
      <c r="CG16" s="226">
        <f t="shared" si="2"/>
        <v>0</v>
      </c>
    </row>
    <row r="17" spans="1:86" ht="17.25" customHeight="1" x14ac:dyDescent="0.2">
      <c r="A17" s="479" t="s">
        <v>42</v>
      </c>
      <c r="B17" s="484"/>
      <c r="C17" s="248">
        <f t="shared" si="0"/>
        <v>0</v>
      </c>
      <c r="D17" s="257"/>
      <c r="E17" s="258"/>
      <c r="F17" s="259"/>
      <c r="G17" s="260"/>
      <c r="H17" s="261"/>
      <c r="I17" s="262"/>
      <c r="J17" s="263"/>
      <c r="K17" s="263"/>
      <c r="L17" s="256"/>
      <c r="CA17" s="226" t="str">
        <f t="shared" si="1"/>
        <v/>
      </c>
      <c r="CG17" s="226">
        <f t="shared" si="2"/>
        <v>0</v>
      </c>
    </row>
    <row r="18" spans="1:86" ht="17.25" customHeight="1" x14ac:dyDescent="0.2">
      <c r="A18" s="479" t="s">
        <v>43</v>
      </c>
      <c r="B18" s="480"/>
      <c r="C18" s="248">
        <f t="shared" si="0"/>
        <v>0</v>
      </c>
      <c r="D18" s="257"/>
      <c r="E18" s="258"/>
      <c r="F18" s="259"/>
      <c r="G18" s="260"/>
      <c r="H18" s="261"/>
      <c r="I18" s="262"/>
      <c r="J18" s="263"/>
      <c r="K18" s="264"/>
      <c r="L18" s="256"/>
      <c r="CA18" s="226" t="str">
        <f t="shared" si="1"/>
        <v/>
      </c>
      <c r="CG18" s="226">
        <f t="shared" si="2"/>
        <v>0</v>
      </c>
    </row>
    <row r="19" spans="1:86" ht="17.25" customHeight="1" x14ac:dyDescent="0.2">
      <c r="A19" s="479" t="s">
        <v>44</v>
      </c>
      <c r="B19" s="484"/>
      <c r="C19" s="248">
        <f t="shared" si="0"/>
        <v>0</v>
      </c>
      <c r="D19" s="257"/>
      <c r="E19" s="258"/>
      <c r="F19" s="259"/>
      <c r="G19" s="260"/>
      <c r="H19" s="261"/>
      <c r="I19" s="262"/>
      <c r="J19" s="263"/>
      <c r="K19" s="264"/>
      <c r="L19" s="256"/>
      <c r="CA19" s="226" t="str">
        <f t="shared" si="1"/>
        <v/>
      </c>
      <c r="CG19" s="226">
        <f t="shared" si="2"/>
        <v>0</v>
      </c>
    </row>
    <row r="20" spans="1:86" ht="17.25" customHeight="1" x14ac:dyDescent="0.2">
      <c r="A20" s="479" t="s">
        <v>45</v>
      </c>
      <c r="B20" s="484"/>
      <c r="C20" s="248">
        <f t="shared" si="0"/>
        <v>0</v>
      </c>
      <c r="D20" s="257"/>
      <c r="E20" s="258"/>
      <c r="F20" s="259"/>
      <c r="G20" s="260"/>
      <c r="H20" s="261"/>
      <c r="I20" s="262"/>
      <c r="J20" s="263"/>
      <c r="K20" s="264"/>
      <c r="L20" s="256"/>
      <c r="CA20" s="226" t="str">
        <f t="shared" si="1"/>
        <v/>
      </c>
      <c r="CG20" s="226">
        <f t="shared" si="2"/>
        <v>0</v>
      </c>
    </row>
    <row r="21" spans="1:86" ht="17.25" customHeight="1" x14ac:dyDescent="0.2">
      <c r="A21" s="479" t="s">
        <v>46</v>
      </c>
      <c r="B21" s="484"/>
      <c r="C21" s="248">
        <f t="shared" si="0"/>
        <v>0</v>
      </c>
      <c r="D21" s="257"/>
      <c r="E21" s="258"/>
      <c r="F21" s="259"/>
      <c r="G21" s="260"/>
      <c r="H21" s="261"/>
      <c r="I21" s="262"/>
      <c r="J21" s="263"/>
      <c r="K21" s="263"/>
      <c r="L21" s="256"/>
      <c r="CA21" s="226" t="str">
        <f t="shared" si="1"/>
        <v/>
      </c>
      <c r="CG21" s="226">
        <f t="shared" si="2"/>
        <v>0</v>
      </c>
    </row>
    <row r="22" spans="1:86" ht="17.25" customHeight="1" x14ac:dyDescent="0.2">
      <c r="A22" s="479" t="s">
        <v>47</v>
      </c>
      <c r="B22" s="484"/>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9" t="s">
        <v>49</v>
      </c>
      <c r="B23" s="484"/>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9" t="s">
        <v>50</v>
      </c>
      <c r="B24" s="484"/>
      <c r="C24" s="248">
        <f t="shared" si="0"/>
        <v>0</v>
      </c>
      <c r="D24" s="257"/>
      <c r="E24" s="258"/>
      <c r="F24" s="259"/>
      <c r="G24" s="260"/>
      <c r="H24" s="261"/>
      <c r="I24" s="262"/>
      <c r="J24" s="263"/>
      <c r="K24" s="264"/>
      <c r="L24" s="256"/>
      <c r="CA24" s="226" t="str">
        <f t="shared" si="3"/>
        <v/>
      </c>
      <c r="CG24" s="226">
        <f t="shared" si="4"/>
        <v>0</v>
      </c>
    </row>
    <row r="25" spans="1:86" ht="17.25" customHeight="1" x14ac:dyDescent="0.2">
      <c r="A25" s="479" t="s">
        <v>51</v>
      </c>
      <c r="B25" s="480"/>
      <c r="C25" s="248">
        <f t="shared" si="0"/>
        <v>0</v>
      </c>
      <c r="D25" s="257"/>
      <c r="E25" s="258"/>
      <c r="F25" s="259"/>
      <c r="G25" s="260"/>
      <c r="H25" s="261"/>
      <c r="I25" s="262"/>
      <c r="J25" s="263"/>
      <c r="K25" s="264"/>
      <c r="L25" s="256"/>
      <c r="CA25" s="226" t="str">
        <f t="shared" si="3"/>
        <v/>
      </c>
      <c r="CG25" s="226">
        <f t="shared" si="4"/>
        <v>0</v>
      </c>
    </row>
    <row r="26" spans="1:86" ht="17.25" customHeight="1" x14ac:dyDescent="0.2">
      <c r="A26" s="479" t="s">
        <v>52</v>
      </c>
      <c r="B26" s="480"/>
      <c r="C26" s="248">
        <f t="shared" si="0"/>
        <v>0</v>
      </c>
      <c r="D26" s="257"/>
      <c r="E26" s="258"/>
      <c r="F26" s="259"/>
      <c r="G26" s="260"/>
      <c r="H26" s="261"/>
      <c r="I26" s="262"/>
      <c r="J26" s="263"/>
      <c r="K26" s="264"/>
      <c r="L26" s="256"/>
      <c r="CA26" s="226" t="str">
        <f t="shared" si="3"/>
        <v/>
      </c>
      <c r="CG26" s="226">
        <f t="shared" si="4"/>
        <v>0</v>
      </c>
    </row>
    <row r="27" spans="1:86" ht="26.25" customHeight="1" x14ac:dyDescent="0.2">
      <c r="A27" s="479" t="s">
        <v>53</v>
      </c>
      <c r="B27" s="484"/>
      <c r="C27" s="248">
        <f t="shared" si="0"/>
        <v>0</v>
      </c>
      <c r="D27" s="257"/>
      <c r="E27" s="258"/>
      <c r="F27" s="259"/>
      <c r="G27" s="260"/>
      <c r="H27" s="261"/>
      <c r="I27" s="262"/>
      <c r="J27" s="263"/>
      <c r="K27" s="263"/>
      <c r="L27" s="256"/>
      <c r="CA27" s="226" t="str">
        <f t="shared" si="3"/>
        <v/>
      </c>
      <c r="CG27" s="226">
        <f t="shared" si="4"/>
        <v>0</v>
      </c>
    </row>
    <row r="28" spans="1:86" ht="24.75" customHeight="1" x14ac:dyDescent="0.2">
      <c r="A28" s="479" t="s">
        <v>54</v>
      </c>
      <c r="B28" s="480"/>
      <c r="C28" s="248">
        <f t="shared" si="0"/>
        <v>0</v>
      </c>
      <c r="D28" s="257"/>
      <c r="E28" s="258"/>
      <c r="F28" s="259"/>
      <c r="G28" s="260"/>
      <c r="H28" s="261"/>
      <c r="I28" s="262"/>
      <c r="J28" s="263"/>
      <c r="K28" s="263"/>
      <c r="L28" s="256"/>
      <c r="CA28" s="226" t="str">
        <f t="shared" si="3"/>
        <v/>
      </c>
      <c r="CG28" s="226">
        <f t="shared" si="4"/>
        <v>0</v>
      </c>
    </row>
    <row r="29" spans="1:86" ht="17.25" customHeight="1" x14ac:dyDescent="0.2">
      <c r="A29" s="482"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9" t="s">
        <v>56</v>
      </c>
      <c r="B30" s="484"/>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9" t="s">
        <v>57</v>
      </c>
      <c r="B31" s="484"/>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9" t="s">
        <v>58</v>
      </c>
      <c r="B32" s="484"/>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2" t="s">
        <v>59</v>
      </c>
      <c r="B33" s="483"/>
      <c r="C33" s="248">
        <f t="shared" si="0"/>
        <v>0</v>
      </c>
      <c r="D33" s="257"/>
      <c r="E33" s="258"/>
      <c r="F33" s="259"/>
      <c r="G33" s="260"/>
      <c r="H33" s="261"/>
      <c r="I33" s="262"/>
      <c r="J33" s="263"/>
      <c r="K33" s="264"/>
      <c r="L33" s="256"/>
    </row>
    <row r="34" spans="1:12" ht="17.25" customHeight="1" x14ac:dyDescent="0.2">
      <c r="A34" s="490" t="s">
        <v>60</v>
      </c>
      <c r="B34" s="491"/>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4" t="s">
        <v>3</v>
      </c>
      <c r="B36" s="475"/>
      <c r="C36" s="286" t="s">
        <v>4</v>
      </c>
      <c r="D36" s="286" t="s">
        <v>5</v>
      </c>
      <c r="E36" s="287" t="s">
        <v>12</v>
      </c>
      <c r="F36" s="241" t="s">
        <v>13</v>
      </c>
      <c r="G36" s="240" t="s">
        <v>14</v>
      </c>
      <c r="H36" s="243" t="s">
        <v>33</v>
      </c>
      <c r="I36" s="238"/>
      <c r="J36" s="231"/>
      <c r="K36" s="231"/>
    </row>
    <row r="37" spans="1:12" x14ac:dyDescent="0.2">
      <c r="A37" s="488" t="s">
        <v>61</v>
      </c>
      <c r="B37" s="489"/>
      <c r="C37" s="288">
        <f t="shared" ref="C37:C43" si="5">SUM(D37:F37)</f>
        <v>0</v>
      </c>
      <c r="D37" s="289"/>
      <c r="E37" s="290"/>
      <c r="F37" s="291"/>
      <c r="G37" s="292"/>
      <c r="H37" s="293"/>
      <c r="I37" s="294"/>
      <c r="J37" s="231"/>
      <c r="K37" s="231"/>
    </row>
    <row r="38" spans="1:12" x14ac:dyDescent="0.2">
      <c r="A38" s="479" t="s">
        <v>62</v>
      </c>
      <c r="B38" s="480"/>
      <c r="C38" s="295">
        <f t="shared" si="5"/>
        <v>0</v>
      </c>
      <c r="D38" s="272"/>
      <c r="E38" s="296"/>
      <c r="F38" s="297"/>
      <c r="G38" s="298"/>
      <c r="H38" s="293"/>
      <c r="I38" s="294"/>
      <c r="J38" s="231"/>
      <c r="K38" s="231"/>
    </row>
    <row r="39" spans="1:12" x14ac:dyDescent="0.2">
      <c r="A39" s="479" t="s">
        <v>63</v>
      </c>
      <c r="B39" s="480"/>
      <c r="C39" s="248">
        <f t="shared" si="5"/>
        <v>0</v>
      </c>
      <c r="D39" s="272"/>
      <c r="E39" s="296"/>
      <c r="F39" s="297"/>
      <c r="G39" s="298"/>
      <c r="H39" s="293"/>
      <c r="I39" s="294"/>
      <c r="J39" s="231"/>
      <c r="K39" s="231"/>
    </row>
    <row r="40" spans="1:12" x14ac:dyDescent="0.2">
      <c r="A40" s="479" t="s">
        <v>64</v>
      </c>
      <c r="B40" s="480"/>
      <c r="C40" s="248">
        <f t="shared" si="5"/>
        <v>0</v>
      </c>
      <c r="D40" s="272"/>
      <c r="E40" s="266"/>
      <c r="F40" s="297"/>
      <c r="G40" s="299"/>
      <c r="H40" s="300"/>
      <c r="I40" s="294"/>
      <c r="J40" s="231"/>
      <c r="K40" s="231"/>
    </row>
    <row r="41" spans="1:12" ht="21" x14ac:dyDescent="0.2">
      <c r="A41" s="492" t="s">
        <v>65</v>
      </c>
      <c r="B41" s="301" t="s">
        <v>66</v>
      </c>
      <c r="C41" s="302">
        <f t="shared" si="5"/>
        <v>0</v>
      </c>
      <c r="D41" s="289"/>
      <c r="E41" s="290"/>
      <c r="F41" s="291"/>
      <c r="G41" s="292"/>
      <c r="H41" s="303"/>
      <c r="I41" s="294"/>
      <c r="J41" s="231"/>
      <c r="K41" s="231"/>
    </row>
    <row r="42" spans="1:12" x14ac:dyDescent="0.2">
      <c r="A42" s="492"/>
      <c r="B42" s="400" t="s">
        <v>67</v>
      </c>
      <c r="C42" s="248">
        <f t="shared" si="5"/>
        <v>0</v>
      </c>
      <c r="D42" s="272"/>
      <c r="E42" s="296"/>
      <c r="F42" s="297"/>
      <c r="G42" s="298"/>
      <c r="H42" s="303"/>
      <c r="I42" s="294"/>
      <c r="J42" s="231"/>
      <c r="K42" s="231"/>
    </row>
    <row r="43" spans="1:12" ht="21" x14ac:dyDescent="0.2">
      <c r="A43" s="492"/>
      <c r="B43" s="305" t="s">
        <v>68</v>
      </c>
      <c r="C43" s="306">
        <f t="shared" si="5"/>
        <v>0</v>
      </c>
      <c r="D43" s="307"/>
      <c r="E43" s="308"/>
      <c r="F43" s="309"/>
      <c r="G43" s="310"/>
      <c r="H43" s="293"/>
      <c r="I43" s="294"/>
      <c r="J43" s="231"/>
      <c r="K43" s="231"/>
    </row>
    <row r="44" spans="1:12" x14ac:dyDescent="0.2">
      <c r="A44" s="482" t="s">
        <v>69</v>
      </c>
      <c r="B44" s="483"/>
      <c r="C44" s="302">
        <f>SUM(D44:G44)</f>
        <v>0</v>
      </c>
      <c r="D44" s="289"/>
      <c r="E44" s="290"/>
      <c r="F44" s="291"/>
      <c r="G44" s="311"/>
      <c r="H44" s="312"/>
      <c r="I44" s="294"/>
      <c r="J44" s="231"/>
      <c r="K44" s="231"/>
    </row>
    <row r="45" spans="1:12" x14ac:dyDescent="0.2">
      <c r="A45" s="486" t="s">
        <v>70</v>
      </c>
      <c r="B45" s="487"/>
      <c r="C45" s="248">
        <f>SUM(D45:G45)</f>
        <v>609</v>
      </c>
      <c r="D45" s="272">
        <v>65</v>
      </c>
      <c r="E45" s="296">
        <v>136</v>
      </c>
      <c r="F45" s="297">
        <v>117</v>
      </c>
      <c r="G45" s="313">
        <v>291</v>
      </c>
      <c r="H45" s="300"/>
      <c r="I45" s="294"/>
      <c r="J45" s="231"/>
      <c r="K45" s="231"/>
    </row>
    <row r="46" spans="1:12" x14ac:dyDescent="0.2">
      <c r="A46" s="461" t="s">
        <v>4</v>
      </c>
      <c r="B46" s="462"/>
      <c r="C46" s="314">
        <f>SUM(C37:C45)</f>
        <v>609</v>
      </c>
      <c r="D46" s="314">
        <f>SUM(D37:D45)</f>
        <v>65</v>
      </c>
      <c r="E46" s="315">
        <f>SUM(E37:E45)</f>
        <v>136</v>
      </c>
      <c r="F46" s="316">
        <f>SUM(F37:F45)</f>
        <v>117</v>
      </c>
      <c r="G46" s="317">
        <f>SUM(G44:G45)</f>
        <v>291</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4" t="s">
        <v>3</v>
      </c>
      <c r="B49" s="475"/>
      <c r="C49" s="399" t="s">
        <v>4</v>
      </c>
      <c r="D49" s="326" t="s">
        <v>17</v>
      </c>
      <c r="E49" s="242" t="s">
        <v>18</v>
      </c>
      <c r="F49" s="247" t="s">
        <v>10</v>
      </c>
      <c r="G49" s="327"/>
      <c r="H49" s="328"/>
      <c r="I49" s="238"/>
      <c r="J49" s="231"/>
      <c r="K49" s="231"/>
    </row>
    <row r="50" spans="1:80" x14ac:dyDescent="0.2">
      <c r="A50" s="476" t="s">
        <v>19</v>
      </c>
      <c r="B50" s="477"/>
      <c r="C50" s="329">
        <f t="shared" ref="C50:C55" si="6">SUM(D50:E50)</f>
        <v>29</v>
      </c>
      <c r="D50" s="330">
        <v>16</v>
      </c>
      <c r="E50" s="331">
        <v>13</v>
      </c>
      <c r="F50" s="332"/>
      <c r="G50" s="333"/>
      <c r="H50" s="334"/>
      <c r="I50" s="238"/>
      <c r="J50" s="231"/>
      <c r="K50" s="231"/>
    </row>
    <row r="51" spans="1:80" x14ac:dyDescent="0.2">
      <c r="A51" s="463" t="s">
        <v>20</v>
      </c>
      <c r="B51" s="464"/>
      <c r="C51" s="335">
        <f t="shared" si="6"/>
        <v>96</v>
      </c>
      <c r="D51" s="336">
        <v>46</v>
      </c>
      <c r="E51" s="337">
        <v>50</v>
      </c>
      <c r="F51" s="338"/>
      <c r="G51" s="333"/>
      <c r="H51" s="334"/>
      <c r="I51" s="238"/>
      <c r="J51" s="231"/>
      <c r="K51" s="231"/>
    </row>
    <row r="52" spans="1:80" x14ac:dyDescent="0.2">
      <c r="A52" s="465" t="s">
        <v>21</v>
      </c>
      <c r="B52" s="339" t="s">
        <v>22</v>
      </c>
      <c r="C52" s="329">
        <f t="shared" si="6"/>
        <v>2</v>
      </c>
      <c r="D52" s="330"/>
      <c r="E52" s="331">
        <v>2</v>
      </c>
      <c r="F52" s="340">
        <v>1</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66"/>
      <c r="B53" s="342" t="s">
        <v>23</v>
      </c>
      <c r="C53" s="343">
        <f t="shared" si="6"/>
        <v>294</v>
      </c>
      <c r="D53" s="344">
        <v>165</v>
      </c>
      <c r="E53" s="345">
        <v>129</v>
      </c>
      <c r="F53" s="346">
        <v>8</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78" t="s">
        <v>24</v>
      </c>
      <c r="B54" s="478"/>
      <c r="C54" s="329">
        <f t="shared" si="6"/>
        <v>190</v>
      </c>
      <c r="D54" s="330">
        <v>95</v>
      </c>
      <c r="E54" s="347">
        <v>95</v>
      </c>
      <c r="F54" s="332"/>
      <c r="G54" s="333"/>
      <c r="H54" s="334"/>
      <c r="I54" s="238"/>
      <c r="J54" s="231"/>
      <c r="K54" s="231"/>
    </row>
    <row r="55" spans="1:80" x14ac:dyDescent="0.2">
      <c r="A55" s="501" t="s">
        <v>25</v>
      </c>
      <c r="B55" s="501"/>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2" t="s">
        <v>71</v>
      </c>
      <c r="B56" s="502"/>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7" t="s">
        <v>26</v>
      </c>
      <c r="B57" s="467"/>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8" t="s">
        <v>72</v>
      </c>
      <c r="B59" s="469"/>
      <c r="C59" s="493" t="s">
        <v>28</v>
      </c>
      <c r="D59" s="493"/>
      <c r="E59" s="493"/>
      <c r="F59" s="493"/>
      <c r="G59" s="474"/>
      <c r="H59" s="494" t="s">
        <v>29</v>
      </c>
      <c r="I59" s="495"/>
      <c r="J59" s="231"/>
      <c r="K59" s="231"/>
    </row>
    <row r="60" spans="1:80" x14ac:dyDescent="0.2">
      <c r="A60" s="470"/>
      <c r="B60" s="471"/>
      <c r="C60" s="468" t="s">
        <v>4</v>
      </c>
      <c r="D60" s="474" t="s">
        <v>30</v>
      </c>
      <c r="E60" s="481"/>
      <c r="F60" s="475"/>
      <c r="G60" s="497" t="s">
        <v>31</v>
      </c>
      <c r="H60" s="496"/>
      <c r="I60" s="495"/>
      <c r="J60" s="231"/>
      <c r="K60" s="231"/>
    </row>
    <row r="61" spans="1:80" ht="21" x14ac:dyDescent="0.2">
      <c r="A61" s="472"/>
      <c r="B61" s="473"/>
      <c r="C61" s="472"/>
      <c r="D61" s="326" t="s">
        <v>73</v>
      </c>
      <c r="E61" s="241" t="s">
        <v>74</v>
      </c>
      <c r="F61" s="360" t="s">
        <v>75</v>
      </c>
      <c r="G61" s="498"/>
      <c r="H61" s="247" t="s">
        <v>76</v>
      </c>
      <c r="I61" s="399" t="s">
        <v>77</v>
      </c>
    </row>
    <row r="62" spans="1:80" x14ac:dyDescent="0.2">
      <c r="A62" s="503" t="s">
        <v>78</v>
      </c>
      <c r="B62" s="504"/>
      <c r="C62" s="361">
        <f t="shared" ref="C62:C67" si="7">SUM(D62:F62)+H62</f>
        <v>0</v>
      </c>
      <c r="D62" s="289"/>
      <c r="E62" s="290"/>
      <c r="F62" s="362"/>
      <c r="G62" s="311"/>
      <c r="H62" s="363"/>
      <c r="I62" s="364"/>
      <c r="J62" s="226"/>
    </row>
    <row r="63" spans="1:80" x14ac:dyDescent="0.2">
      <c r="A63" s="499" t="s">
        <v>79</v>
      </c>
      <c r="B63" s="500"/>
      <c r="C63" s="365">
        <f t="shared" si="7"/>
        <v>0</v>
      </c>
      <c r="D63" s="272"/>
      <c r="E63" s="296"/>
      <c r="F63" s="366"/>
      <c r="G63" s="313"/>
      <c r="H63" s="354"/>
      <c r="I63" s="367"/>
      <c r="J63" s="226"/>
    </row>
    <row r="64" spans="1:80" x14ac:dyDescent="0.2">
      <c r="A64" s="499" t="s">
        <v>80</v>
      </c>
      <c r="B64" s="500"/>
      <c r="C64" s="365">
        <f t="shared" si="7"/>
        <v>0</v>
      </c>
      <c r="D64" s="272"/>
      <c r="E64" s="296"/>
      <c r="F64" s="366"/>
      <c r="G64" s="313"/>
      <c r="H64" s="354"/>
      <c r="I64" s="367"/>
      <c r="J64" s="226"/>
    </row>
    <row r="65" spans="1:10" x14ac:dyDescent="0.2">
      <c r="A65" s="499" t="s">
        <v>81</v>
      </c>
      <c r="B65" s="500"/>
      <c r="C65" s="365">
        <f t="shared" si="7"/>
        <v>0</v>
      </c>
      <c r="D65" s="272"/>
      <c r="E65" s="296"/>
      <c r="F65" s="366"/>
      <c r="G65" s="313"/>
      <c r="H65" s="354"/>
      <c r="I65" s="367"/>
      <c r="J65" s="226"/>
    </row>
    <row r="66" spans="1:10" x14ac:dyDescent="0.2">
      <c r="A66" s="499" t="s">
        <v>82</v>
      </c>
      <c r="B66" s="500"/>
      <c r="C66" s="365">
        <f t="shared" si="7"/>
        <v>0</v>
      </c>
      <c r="D66" s="272"/>
      <c r="E66" s="296"/>
      <c r="F66" s="366"/>
      <c r="G66" s="313"/>
      <c r="H66" s="354"/>
      <c r="I66" s="367"/>
      <c r="J66" s="226"/>
    </row>
    <row r="67" spans="1:10" x14ac:dyDescent="0.2">
      <c r="A67" s="454" t="s">
        <v>83</v>
      </c>
      <c r="B67" s="455"/>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6" t="s">
        <v>85</v>
      </c>
      <c r="B70" s="456" t="s">
        <v>86</v>
      </c>
      <c r="C70" s="458" t="s">
        <v>87</v>
      </c>
      <c r="D70" s="459"/>
      <c r="E70" s="459"/>
      <c r="F70" s="459"/>
      <c r="G70" s="460"/>
    </row>
    <row r="71" spans="1:10" x14ac:dyDescent="0.2">
      <c r="A71" s="457"/>
      <c r="B71" s="457"/>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6" t="s">
        <v>85</v>
      </c>
      <c r="B75" s="456" t="s">
        <v>95</v>
      </c>
      <c r="C75" s="458" t="s">
        <v>96</v>
      </c>
      <c r="D75" s="459"/>
      <c r="E75" s="459"/>
      <c r="F75" s="459"/>
      <c r="G75" s="460"/>
    </row>
    <row r="76" spans="1:10" x14ac:dyDescent="0.2">
      <c r="A76" s="457"/>
      <c r="B76" s="457"/>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1220</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2">
    <dataValidation type="whole" allowBlank="1" showInputMessage="1" showErrorMessage="1" errorTitle="ERROR" error="Por Favor Ingrese solo Números." sqref="A1:F1048576 H1:XFD1048576 G1:G8 G10:G1048576">
      <formula1>0</formula1>
      <formula2>100000000</formula2>
    </dataValidation>
    <dataValidation allowBlank="1" showInputMessage="1" showErrorMessage="1" errorTitle="ERROR" error="Por Favor Ingrese solo Números." sqref="G9"/>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195"/>
  <sheetViews>
    <sheetView tabSelected="1" workbookViewId="0">
      <selection sqref="A1:XFD1048576"/>
    </sheetView>
  </sheetViews>
  <sheetFormatPr baseColWidth="10" defaultRowHeight="14.25" x14ac:dyDescent="0.2"/>
  <cols>
    <col min="1" max="1" width="40.42578125" style="225" customWidth="1"/>
    <col min="2" max="2" width="30.140625" style="225" customWidth="1"/>
    <col min="3" max="10" width="16" style="225" customWidth="1"/>
    <col min="11" max="11" width="18.42578125" style="225" customWidth="1"/>
    <col min="12" max="74" width="11.42578125" style="225"/>
    <col min="75" max="77" width="11.42578125" style="226"/>
    <col min="78" max="96" width="0" style="226" hidden="1" customWidth="1"/>
    <col min="97" max="102" width="11.42578125" style="226"/>
    <col min="103" max="16384" width="11.42578125" style="225"/>
  </cols>
  <sheetData>
    <row r="1" spans="1:85" x14ac:dyDescent="0.2">
      <c r="A1" s="224" t="s">
        <v>0</v>
      </c>
    </row>
    <row r="2" spans="1:85" x14ac:dyDescent="0.2">
      <c r="A2" s="224" t="str">
        <f>CONCATENATE("COMUNA: ",[8]NOMBRE!B2," - ","( ",[8]NOMBRE!C2,[8]NOMBRE!D2,[8]NOMBRE!E2,[8]NOMBRE!F2,[8]NOMBRE!G2," )")</f>
        <v>COMUNA: Linares - ( 07401 )</v>
      </c>
    </row>
    <row r="3" spans="1:85" x14ac:dyDescent="0.2">
      <c r="A3" s="224" t="str">
        <f>CONCATENATE("ESTABLECIMIENTO/ESTRATEGIA: ",[8]NOMBRE!B3," - ","( ",[8]NOMBRE!C3,[8]NOMBRE!D3,[8]NOMBRE!E3,[8]NOMBRE!F3,[8]NOMBRE!G3,[8]NOMBRE!H3," )")</f>
        <v>ESTABLECIMIENTO/ESTRATEGIA: Hospital Presidente Carlos Ibañez del Campo - ( 116108 )</v>
      </c>
    </row>
    <row r="4" spans="1:85" x14ac:dyDescent="0.2">
      <c r="A4" s="224" t="str">
        <f>CONCATENATE("MES: ",[8]NOMBRE!B6," - ","( ",[8]NOMBRE!C6,[8]NOMBRE!D6," )")</f>
        <v>MES: AGOSTO - ( 08 )</v>
      </c>
    </row>
    <row r="5" spans="1:85" x14ac:dyDescent="0.2">
      <c r="A5" s="224" t="str">
        <f>CONCATENATE("AÑO: ",[8]NOMBRE!B7)</f>
        <v>AÑO: 2017</v>
      </c>
    </row>
    <row r="6" spans="1:85" ht="15" customHeight="1" x14ac:dyDescent="0.2">
      <c r="A6" s="227"/>
      <c r="B6" s="227"/>
      <c r="C6" s="228" t="s">
        <v>1</v>
      </c>
      <c r="D6" s="227"/>
      <c r="E6" s="227"/>
      <c r="F6" s="227"/>
      <c r="G6" s="227"/>
      <c r="H6" s="229"/>
      <c r="I6" s="230"/>
      <c r="J6" s="231"/>
      <c r="K6" s="231"/>
    </row>
    <row r="7" spans="1:85" ht="15" x14ac:dyDescent="0.2">
      <c r="A7" s="232"/>
      <c r="B7" s="232"/>
      <c r="C7" s="232"/>
      <c r="D7" s="232"/>
      <c r="E7" s="232"/>
      <c r="F7" s="232"/>
      <c r="G7" s="232"/>
      <c r="H7" s="229"/>
      <c r="I7" s="230"/>
      <c r="J7" s="231"/>
      <c r="K7" s="231"/>
    </row>
    <row r="8" spans="1:85" x14ac:dyDescent="0.2">
      <c r="A8" s="233" t="s">
        <v>2</v>
      </c>
      <c r="B8" s="234"/>
      <c r="C8" s="235"/>
      <c r="D8" s="234"/>
      <c r="E8" s="236"/>
      <c r="F8" s="236"/>
      <c r="G8" s="237"/>
      <c r="H8" s="236"/>
      <c r="I8" s="238"/>
      <c r="J8" s="231"/>
      <c r="K8" s="231"/>
    </row>
    <row r="9" spans="1:85" ht="56.25" customHeight="1" x14ac:dyDescent="0.2">
      <c r="A9" s="474" t="s">
        <v>3</v>
      </c>
      <c r="B9" s="481"/>
      <c r="C9" s="402" t="s">
        <v>4</v>
      </c>
      <c r="D9" s="240" t="s">
        <v>5</v>
      </c>
      <c r="E9" s="241" t="s">
        <v>6</v>
      </c>
      <c r="F9" s="242" t="s">
        <v>7</v>
      </c>
      <c r="G9" s="243" t="s">
        <v>98</v>
      </c>
      <c r="H9" s="244" t="s">
        <v>8</v>
      </c>
      <c r="I9" s="245" t="s">
        <v>9</v>
      </c>
      <c r="J9" s="246" t="s">
        <v>10</v>
      </c>
      <c r="K9" s="247" t="s">
        <v>34</v>
      </c>
    </row>
    <row r="10" spans="1:85" ht="17.25" customHeight="1" x14ac:dyDescent="0.2">
      <c r="A10" s="482" t="s">
        <v>35</v>
      </c>
      <c r="B10" s="483"/>
      <c r="C10" s="248">
        <f t="shared" ref="C10:C34" si="0">SUM(D10:F10)</f>
        <v>0</v>
      </c>
      <c r="D10" s="249"/>
      <c r="E10" s="250"/>
      <c r="F10" s="251"/>
      <c r="G10" s="252"/>
      <c r="H10" s="253"/>
      <c r="I10" s="254"/>
      <c r="J10" s="255"/>
      <c r="K10" s="255"/>
      <c r="L10" s="256"/>
      <c r="CA10" s="226" t="str">
        <f t="shared" ref="CA10:CA21" si="1">IF(SUM(H10:I10)&lt;&gt;C10,"El nº de visitas de primer contacto más la suma de vdi seguimiento deben ser coincidentes con el total","")</f>
        <v/>
      </c>
      <c r="CG10" s="226">
        <f t="shared" ref="CG10:CG21" si="2">IF(SUM(H10:I10)&lt;&gt;C10,1,0)</f>
        <v>0</v>
      </c>
    </row>
    <row r="11" spans="1:85" ht="17.25" customHeight="1" x14ac:dyDescent="0.2">
      <c r="A11" s="479" t="s">
        <v>36</v>
      </c>
      <c r="B11" s="484"/>
      <c r="C11" s="248">
        <f t="shared" si="0"/>
        <v>0</v>
      </c>
      <c r="D11" s="257"/>
      <c r="E11" s="258"/>
      <c r="F11" s="259"/>
      <c r="G11" s="260"/>
      <c r="H11" s="261"/>
      <c r="I11" s="262"/>
      <c r="J11" s="263"/>
      <c r="K11" s="263"/>
      <c r="L11" s="256"/>
      <c r="CA11" s="226" t="str">
        <f t="shared" si="1"/>
        <v/>
      </c>
      <c r="CG11" s="226">
        <f t="shared" si="2"/>
        <v>0</v>
      </c>
    </row>
    <row r="12" spans="1:85" ht="17.25" customHeight="1" x14ac:dyDescent="0.2">
      <c r="A12" s="479" t="s">
        <v>37</v>
      </c>
      <c r="B12" s="484"/>
      <c r="C12" s="248">
        <f t="shared" si="0"/>
        <v>0</v>
      </c>
      <c r="D12" s="257"/>
      <c r="E12" s="258"/>
      <c r="F12" s="259"/>
      <c r="G12" s="260"/>
      <c r="H12" s="261"/>
      <c r="I12" s="262"/>
      <c r="J12" s="263"/>
      <c r="K12" s="263"/>
      <c r="L12" s="256"/>
      <c r="CA12" s="226" t="str">
        <f t="shared" si="1"/>
        <v/>
      </c>
      <c r="CG12" s="226">
        <f t="shared" si="2"/>
        <v>0</v>
      </c>
    </row>
    <row r="13" spans="1:85" ht="17.25" customHeight="1" x14ac:dyDescent="0.2">
      <c r="A13" s="479" t="s">
        <v>38</v>
      </c>
      <c r="B13" s="484"/>
      <c r="C13" s="248">
        <f t="shared" si="0"/>
        <v>0</v>
      </c>
      <c r="D13" s="257"/>
      <c r="E13" s="258"/>
      <c r="F13" s="259"/>
      <c r="G13" s="260"/>
      <c r="H13" s="261"/>
      <c r="I13" s="262"/>
      <c r="J13" s="263"/>
      <c r="K13" s="263"/>
      <c r="L13" s="256"/>
      <c r="CA13" s="226" t="str">
        <f t="shared" si="1"/>
        <v/>
      </c>
      <c r="CG13" s="226">
        <f t="shared" si="2"/>
        <v>0</v>
      </c>
    </row>
    <row r="14" spans="1:85" ht="25.5" customHeight="1" x14ac:dyDescent="0.2">
      <c r="A14" s="479" t="s">
        <v>39</v>
      </c>
      <c r="B14" s="484"/>
      <c r="C14" s="248">
        <f t="shared" si="0"/>
        <v>0</v>
      </c>
      <c r="D14" s="257"/>
      <c r="E14" s="258"/>
      <c r="F14" s="259"/>
      <c r="G14" s="260"/>
      <c r="H14" s="261"/>
      <c r="I14" s="262"/>
      <c r="J14" s="263"/>
      <c r="K14" s="263"/>
      <c r="L14" s="256"/>
      <c r="CA14" s="226" t="str">
        <f t="shared" si="1"/>
        <v/>
      </c>
      <c r="CG14" s="226">
        <f t="shared" si="2"/>
        <v>0</v>
      </c>
    </row>
    <row r="15" spans="1:85" ht="27" customHeight="1" x14ac:dyDescent="0.2">
      <c r="A15" s="479" t="s">
        <v>40</v>
      </c>
      <c r="B15" s="484"/>
      <c r="C15" s="248">
        <f t="shared" si="0"/>
        <v>0</v>
      </c>
      <c r="D15" s="257"/>
      <c r="E15" s="258"/>
      <c r="F15" s="259"/>
      <c r="G15" s="260"/>
      <c r="H15" s="261"/>
      <c r="I15" s="262"/>
      <c r="J15" s="263"/>
      <c r="K15" s="263"/>
      <c r="L15" s="256"/>
      <c r="CA15" s="226" t="str">
        <f t="shared" si="1"/>
        <v/>
      </c>
      <c r="CG15" s="226">
        <f t="shared" si="2"/>
        <v>0</v>
      </c>
    </row>
    <row r="16" spans="1:85" ht="17.25" customHeight="1" x14ac:dyDescent="0.2">
      <c r="A16" s="479" t="s">
        <v>41</v>
      </c>
      <c r="B16" s="484"/>
      <c r="C16" s="248">
        <f t="shared" si="0"/>
        <v>0</v>
      </c>
      <c r="D16" s="257"/>
      <c r="E16" s="258"/>
      <c r="F16" s="259"/>
      <c r="G16" s="260"/>
      <c r="H16" s="261"/>
      <c r="I16" s="262"/>
      <c r="J16" s="263"/>
      <c r="K16" s="263"/>
      <c r="L16" s="256"/>
      <c r="CA16" s="226" t="str">
        <f t="shared" si="1"/>
        <v/>
      </c>
      <c r="CG16" s="226">
        <f t="shared" si="2"/>
        <v>0</v>
      </c>
    </row>
    <row r="17" spans="1:86" ht="17.25" customHeight="1" x14ac:dyDescent="0.2">
      <c r="A17" s="479" t="s">
        <v>42</v>
      </c>
      <c r="B17" s="484"/>
      <c r="C17" s="248">
        <f t="shared" si="0"/>
        <v>0</v>
      </c>
      <c r="D17" s="257"/>
      <c r="E17" s="258"/>
      <c r="F17" s="259"/>
      <c r="G17" s="260"/>
      <c r="H17" s="261"/>
      <c r="I17" s="262"/>
      <c r="J17" s="263"/>
      <c r="K17" s="263"/>
      <c r="L17" s="256"/>
      <c r="CA17" s="226" t="str">
        <f t="shared" si="1"/>
        <v/>
      </c>
      <c r="CG17" s="226">
        <f t="shared" si="2"/>
        <v>0</v>
      </c>
    </row>
    <row r="18" spans="1:86" ht="17.25" customHeight="1" x14ac:dyDescent="0.2">
      <c r="A18" s="479" t="s">
        <v>43</v>
      </c>
      <c r="B18" s="480"/>
      <c r="C18" s="248">
        <f t="shared" si="0"/>
        <v>0</v>
      </c>
      <c r="D18" s="257"/>
      <c r="E18" s="258"/>
      <c r="F18" s="259"/>
      <c r="G18" s="260"/>
      <c r="H18" s="261"/>
      <c r="I18" s="262"/>
      <c r="J18" s="263"/>
      <c r="K18" s="264"/>
      <c r="L18" s="256"/>
      <c r="CA18" s="226" t="str">
        <f t="shared" si="1"/>
        <v/>
      </c>
      <c r="CG18" s="226">
        <f t="shared" si="2"/>
        <v>0</v>
      </c>
    </row>
    <row r="19" spans="1:86" ht="17.25" customHeight="1" x14ac:dyDescent="0.2">
      <c r="A19" s="479" t="s">
        <v>44</v>
      </c>
      <c r="B19" s="484"/>
      <c r="C19" s="248">
        <f t="shared" si="0"/>
        <v>0</v>
      </c>
      <c r="D19" s="257"/>
      <c r="E19" s="258"/>
      <c r="F19" s="259"/>
      <c r="G19" s="260"/>
      <c r="H19" s="261"/>
      <c r="I19" s="262"/>
      <c r="J19" s="263"/>
      <c r="K19" s="264"/>
      <c r="L19" s="256"/>
      <c r="CA19" s="226" t="str">
        <f t="shared" si="1"/>
        <v/>
      </c>
      <c r="CG19" s="226">
        <f t="shared" si="2"/>
        <v>0</v>
      </c>
    </row>
    <row r="20" spans="1:86" ht="17.25" customHeight="1" x14ac:dyDescent="0.2">
      <c r="A20" s="479" t="s">
        <v>45</v>
      </c>
      <c r="B20" s="484"/>
      <c r="C20" s="248">
        <f t="shared" si="0"/>
        <v>0</v>
      </c>
      <c r="D20" s="257"/>
      <c r="E20" s="258"/>
      <c r="F20" s="259"/>
      <c r="G20" s="260"/>
      <c r="H20" s="261"/>
      <c r="I20" s="262"/>
      <c r="J20" s="263"/>
      <c r="K20" s="264"/>
      <c r="L20" s="256"/>
      <c r="CA20" s="226" t="str">
        <f t="shared" si="1"/>
        <v/>
      </c>
      <c r="CG20" s="226">
        <f t="shared" si="2"/>
        <v>0</v>
      </c>
    </row>
    <row r="21" spans="1:86" ht="17.25" customHeight="1" x14ac:dyDescent="0.2">
      <c r="A21" s="479" t="s">
        <v>46</v>
      </c>
      <c r="B21" s="484"/>
      <c r="C21" s="248">
        <f t="shared" si="0"/>
        <v>0</v>
      </c>
      <c r="D21" s="257"/>
      <c r="E21" s="258"/>
      <c r="F21" s="259"/>
      <c r="G21" s="260"/>
      <c r="H21" s="261"/>
      <c r="I21" s="262"/>
      <c r="J21" s="263"/>
      <c r="K21" s="263"/>
      <c r="L21" s="256"/>
      <c r="CA21" s="226" t="str">
        <f t="shared" si="1"/>
        <v/>
      </c>
      <c r="CG21" s="226">
        <f t="shared" si="2"/>
        <v>0</v>
      </c>
    </row>
    <row r="22" spans="1:86" ht="17.25" customHeight="1" x14ac:dyDescent="0.2">
      <c r="A22" s="479" t="s">
        <v>47</v>
      </c>
      <c r="B22" s="484"/>
      <c r="C22" s="248">
        <f t="shared" si="0"/>
        <v>0</v>
      </c>
      <c r="D22" s="257"/>
      <c r="E22" s="258"/>
      <c r="F22" s="259"/>
      <c r="G22" s="260"/>
      <c r="H22" s="261"/>
      <c r="I22" s="262"/>
      <c r="J22" s="264"/>
      <c r="K22" s="263"/>
      <c r="L22" s="256" t="s">
        <v>48</v>
      </c>
      <c r="CA22" s="226" t="str">
        <f>IF(C22=0,"",IF(J22="",IF(C22="",""," No olvide escribir la columna Programa de atención domiciliaria a personas con dependencia severa."),""))</f>
        <v/>
      </c>
      <c r="CB22" s="226" t="str">
        <f>IF(J22&lt;=C22,"","Programa de atención Domiciliaria a personas con Dependencia severa debe ser MENOR O IGUAL  al Total")</f>
        <v/>
      </c>
      <c r="CG22" s="226">
        <f>IF(J22&lt;=C22,0,1)</f>
        <v>0</v>
      </c>
    </row>
    <row r="23" spans="1:86" ht="17.25" customHeight="1" x14ac:dyDescent="0.2">
      <c r="A23" s="479" t="s">
        <v>49</v>
      </c>
      <c r="B23" s="484"/>
      <c r="C23" s="248">
        <f t="shared" si="0"/>
        <v>0</v>
      </c>
      <c r="D23" s="257"/>
      <c r="E23" s="258"/>
      <c r="F23" s="259"/>
      <c r="G23" s="260"/>
      <c r="H23" s="261"/>
      <c r="I23" s="262"/>
      <c r="J23" s="263"/>
      <c r="K23" s="263"/>
      <c r="L23" s="256"/>
      <c r="CA23" s="226" t="str">
        <f t="shared" ref="CA23:CA32" si="3">IF(SUM(H23:I23)&lt;&gt;C23,"El nº de visitas de primer contacto más la suma de vdi seguimiento deben ser coincidentes con el total","")</f>
        <v/>
      </c>
      <c r="CG23" s="226">
        <f t="shared" ref="CG23:CG32" si="4">IF(SUM(H23:I23)&lt;&gt;C23,1,0)</f>
        <v>0</v>
      </c>
    </row>
    <row r="24" spans="1:86" ht="17.25" customHeight="1" x14ac:dyDescent="0.2">
      <c r="A24" s="479" t="s">
        <v>50</v>
      </c>
      <c r="B24" s="484"/>
      <c r="C24" s="248">
        <f t="shared" si="0"/>
        <v>0</v>
      </c>
      <c r="D24" s="257"/>
      <c r="E24" s="258"/>
      <c r="F24" s="259"/>
      <c r="G24" s="260"/>
      <c r="H24" s="261"/>
      <c r="I24" s="262"/>
      <c r="J24" s="263"/>
      <c r="K24" s="264"/>
      <c r="L24" s="256"/>
      <c r="CA24" s="226" t="str">
        <f t="shared" si="3"/>
        <v/>
      </c>
      <c r="CG24" s="226">
        <f t="shared" si="4"/>
        <v>0</v>
      </c>
    </row>
    <row r="25" spans="1:86" ht="17.25" customHeight="1" x14ac:dyDescent="0.2">
      <c r="A25" s="479" t="s">
        <v>51</v>
      </c>
      <c r="B25" s="480"/>
      <c r="C25" s="248">
        <f t="shared" si="0"/>
        <v>0</v>
      </c>
      <c r="D25" s="257"/>
      <c r="E25" s="258"/>
      <c r="F25" s="259"/>
      <c r="G25" s="260"/>
      <c r="H25" s="261"/>
      <c r="I25" s="262"/>
      <c r="J25" s="263"/>
      <c r="K25" s="264"/>
      <c r="L25" s="256"/>
      <c r="CA25" s="226" t="str">
        <f t="shared" si="3"/>
        <v/>
      </c>
      <c r="CG25" s="226">
        <f t="shared" si="4"/>
        <v>0</v>
      </c>
    </row>
    <row r="26" spans="1:86" ht="17.25" customHeight="1" x14ac:dyDescent="0.2">
      <c r="A26" s="479" t="s">
        <v>52</v>
      </c>
      <c r="B26" s="480"/>
      <c r="C26" s="248">
        <f t="shared" si="0"/>
        <v>0</v>
      </c>
      <c r="D26" s="257"/>
      <c r="E26" s="258"/>
      <c r="F26" s="259"/>
      <c r="G26" s="260"/>
      <c r="H26" s="261"/>
      <c r="I26" s="262"/>
      <c r="J26" s="263"/>
      <c r="K26" s="264"/>
      <c r="L26" s="256"/>
      <c r="CA26" s="226" t="str">
        <f t="shared" si="3"/>
        <v/>
      </c>
      <c r="CG26" s="226">
        <f t="shared" si="4"/>
        <v>0</v>
      </c>
    </row>
    <row r="27" spans="1:86" ht="26.25" customHeight="1" x14ac:dyDescent="0.2">
      <c r="A27" s="479" t="s">
        <v>53</v>
      </c>
      <c r="B27" s="484"/>
      <c r="C27" s="248">
        <f t="shared" si="0"/>
        <v>0</v>
      </c>
      <c r="D27" s="257"/>
      <c r="E27" s="258"/>
      <c r="F27" s="259"/>
      <c r="G27" s="260"/>
      <c r="H27" s="261"/>
      <c r="I27" s="262"/>
      <c r="J27" s="263"/>
      <c r="K27" s="263"/>
      <c r="L27" s="256"/>
      <c r="CA27" s="226" t="str">
        <f t="shared" si="3"/>
        <v/>
      </c>
      <c r="CG27" s="226">
        <f t="shared" si="4"/>
        <v>0</v>
      </c>
    </row>
    <row r="28" spans="1:86" ht="24.75" customHeight="1" x14ac:dyDescent="0.2">
      <c r="A28" s="479" t="s">
        <v>54</v>
      </c>
      <c r="B28" s="480"/>
      <c r="C28" s="248">
        <f t="shared" si="0"/>
        <v>0</v>
      </c>
      <c r="D28" s="257"/>
      <c r="E28" s="258"/>
      <c r="F28" s="259"/>
      <c r="G28" s="260"/>
      <c r="H28" s="261"/>
      <c r="I28" s="262"/>
      <c r="J28" s="263"/>
      <c r="K28" s="263"/>
      <c r="L28" s="256"/>
      <c r="CA28" s="226" t="str">
        <f t="shared" si="3"/>
        <v/>
      </c>
      <c r="CG28" s="226">
        <f t="shared" si="4"/>
        <v>0</v>
      </c>
    </row>
    <row r="29" spans="1:86" ht="17.25" customHeight="1" x14ac:dyDescent="0.2">
      <c r="A29" s="482" t="s">
        <v>55</v>
      </c>
      <c r="B29" s="485"/>
      <c r="C29" s="248">
        <f t="shared" si="0"/>
        <v>0</v>
      </c>
      <c r="D29" s="257"/>
      <c r="E29" s="258"/>
      <c r="F29" s="259"/>
      <c r="G29" s="260"/>
      <c r="H29" s="261"/>
      <c r="I29" s="262"/>
      <c r="J29" s="263"/>
      <c r="K29" s="263"/>
      <c r="L29" s="256"/>
      <c r="CA29" s="226" t="str">
        <f t="shared" si="3"/>
        <v/>
      </c>
      <c r="CG29" s="226">
        <f t="shared" si="4"/>
        <v>0</v>
      </c>
    </row>
    <row r="30" spans="1:86" ht="17.25" customHeight="1" x14ac:dyDescent="0.2">
      <c r="A30" s="479" t="s">
        <v>56</v>
      </c>
      <c r="B30" s="484"/>
      <c r="C30" s="248">
        <f t="shared" si="0"/>
        <v>0</v>
      </c>
      <c r="D30" s="257"/>
      <c r="E30" s="258"/>
      <c r="F30" s="259"/>
      <c r="G30" s="260"/>
      <c r="H30" s="261"/>
      <c r="I30" s="262"/>
      <c r="J30" s="264"/>
      <c r="K30" s="264"/>
      <c r="L30" s="256" t="s">
        <v>48</v>
      </c>
      <c r="CA30" s="226" t="str">
        <f t="shared" si="3"/>
        <v/>
      </c>
      <c r="CB30" s="226" t="str">
        <f>IF(J30&lt;=C30,"","Programa de atención Domiciliaria a personas con Dependencia severa debe ser MENOR O IGUAL  al Total")</f>
        <v/>
      </c>
      <c r="CG30" s="226">
        <f t="shared" si="4"/>
        <v>0</v>
      </c>
      <c r="CH30" s="226">
        <f>IF(J30&lt;=C30,0,1)</f>
        <v>0</v>
      </c>
    </row>
    <row r="31" spans="1:86" ht="17.25" customHeight="1" x14ac:dyDescent="0.2">
      <c r="A31" s="479" t="s">
        <v>57</v>
      </c>
      <c r="B31" s="484"/>
      <c r="C31" s="248">
        <f t="shared" si="0"/>
        <v>0</v>
      </c>
      <c r="D31" s="265"/>
      <c r="E31" s="266"/>
      <c r="F31" s="267"/>
      <c r="G31" s="268"/>
      <c r="H31" s="269"/>
      <c r="I31" s="270"/>
      <c r="J31" s="271"/>
      <c r="K31" s="264"/>
      <c r="L31" s="256" t="s">
        <v>48</v>
      </c>
      <c r="CA31" s="226" t="str">
        <f t="shared" si="3"/>
        <v/>
      </c>
      <c r="CB31" s="226" t="str">
        <f>IF(J31&lt;=C31,"","Programa de atención Domiciliaria a personas con Dependencia severa debe ser MENOR O IGUAL  al Total")</f>
        <v/>
      </c>
      <c r="CG31" s="226">
        <f t="shared" si="4"/>
        <v>0</v>
      </c>
      <c r="CH31" s="226">
        <f>IF(J31&lt;=C31,0,1)</f>
        <v>0</v>
      </c>
    </row>
    <row r="32" spans="1:86" ht="17.25" customHeight="1" x14ac:dyDescent="0.2">
      <c r="A32" s="479" t="s">
        <v>58</v>
      </c>
      <c r="B32" s="484"/>
      <c r="C32" s="248">
        <f t="shared" si="0"/>
        <v>0</v>
      </c>
      <c r="D32" s="272"/>
      <c r="E32" s="258"/>
      <c r="F32" s="259"/>
      <c r="G32" s="260"/>
      <c r="H32" s="261"/>
      <c r="I32" s="262"/>
      <c r="J32" s="264"/>
      <c r="K32" s="264"/>
      <c r="L32" s="256" t="s">
        <v>48</v>
      </c>
      <c r="CA32" s="226" t="str">
        <f t="shared" si="3"/>
        <v/>
      </c>
      <c r="CB32" s="226" t="str">
        <f>IF(J32&lt;=C32,"","Programa de atención Domiciliaria a personas con Dependencia severa debe ser MENOR O IGUAL  al Total")</f>
        <v/>
      </c>
      <c r="CG32" s="226">
        <f t="shared" si="4"/>
        <v>0</v>
      </c>
      <c r="CH32" s="226">
        <f>IF(J32&lt;=C32,0,1)</f>
        <v>0</v>
      </c>
    </row>
    <row r="33" spans="1:12" ht="17.25" customHeight="1" x14ac:dyDescent="0.2">
      <c r="A33" s="482" t="s">
        <v>59</v>
      </c>
      <c r="B33" s="483"/>
      <c r="C33" s="248">
        <f t="shared" si="0"/>
        <v>0</v>
      </c>
      <c r="D33" s="257"/>
      <c r="E33" s="258"/>
      <c r="F33" s="259"/>
      <c r="G33" s="260"/>
      <c r="H33" s="261"/>
      <c r="I33" s="262"/>
      <c r="J33" s="263"/>
      <c r="K33" s="264"/>
      <c r="L33" s="256"/>
    </row>
    <row r="34" spans="1:12" ht="17.25" customHeight="1" x14ac:dyDescent="0.2">
      <c r="A34" s="490" t="s">
        <v>60</v>
      </c>
      <c r="B34" s="491"/>
      <c r="C34" s="248">
        <f t="shared" si="0"/>
        <v>0</v>
      </c>
      <c r="D34" s="273"/>
      <c r="E34" s="274"/>
      <c r="F34" s="275"/>
      <c r="G34" s="276"/>
      <c r="H34" s="277"/>
      <c r="I34" s="278"/>
      <c r="J34" s="279"/>
      <c r="K34" s="280"/>
      <c r="L34" s="256"/>
    </row>
    <row r="35" spans="1:12" x14ac:dyDescent="0.2">
      <c r="A35" s="281" t="s">
        <v>11</v>
      </c>
      <c r="B35" s="282"/>
      <c r="C35" s="282"/>
      <c r="D35" s="283"/>
      <c r="E35" s="283"/>
      <c r="F35" s="283"/>
      <c r="G35" s="284"/>
      <c r="H35" s="285"/>
      <c r="I35" s="238"/>
      <c r="J35" s="231"/>
      <c r="K35" s="231"/>
    </row>
    <row r="36" spans="1:12" ht="42" x14ac:dyDescent="0.2">
      <c r="A36" s="474" t="s">
        <v>3</v>
      </c>
      <c r="B36" s="475"/>
      <c r="C36" s="286" t="s">
        <v>4</v>
      </c>
      <c r="D36" s="286" t="s">
        <v>5</v>
      </c>
      <c r="E36" s="287" t="s">
        <v>12</v>
      </c>
      <c r="F36" s="241" t="s">
        <v>13</v>
      </c>
      <c r="G36" s="240" t="s">
        <v>14</v>
      </c>
      <c r="H36" s="243" t="s">
        <v>33</v>
      </c>
      <c r="I36" s="238"/>
      <c r="J36" s="231"/>
      <c r="K36" s="231"/>
    </row>
    <row r="37" spans="1:12" x14ac:dyDescent="0.2">
      <c r="A37" s="488" t="s">
        <v>61</v>
      </c>
      <c r="B37" s="489"/>
      <c r="C37" s="288">
        <f t="shared" ref="C37:C43" si="5">SUM(D37:F37)</f>
        <v>0</v>
      </c>
      <c r="D37" s="289"/>
      <c r="E37" s="290"/>
      <c r="F37" s="291"/>
      <c r="G37" s="292"/>
      <c r="H37" s="293"/>
      <c r="I37" s="294"/>
      <c r="J37" s="231"/>
      <c r="K37" s="231"/>
    </row>
    <row r="38" spans="1:12" x14ac:dyDescent="0.2">
      <c r="A38" s="479" t="s">
        <v>62</v>
      </c>
      <c r="B38" s="480"/>
      <c r="C38" s="295">
        <f t="shared" si="5"/>
        <v>0</v>
      </c>
      <c r="D38" s="272"/>
      <c r="E38" s="296"/>
      <c r="F38" s="297"/>
      <c r="G38" s="298"/>
      <c r="H38" s="293"/>
      <c r="I38" s="294"/>
      <c r="J38" s="231"/>
      <c r="K38" s="231"/>
    </row>
    <row r="39" spans="1:12" x14ac:dyDescent="0.2">
      <c r="A39" s="479" t="s">
        <v>63</v>
      </c>
      <c r="B39" s="480"/>
      <c r="C39" s="248">
        <f t="shared" si="5"/>
        <v>0</v>
      </c>
      <c r="D39" s="272"/>
      <c r="E39" s="296"/>
      <c r="F39" s="297"/>
      <c r="G39" s="298"/>
      <c r="H39" s="293"/>
      <c r="I39" s="294"/>
      <c r="J39" s="231"/>
      <c r="K39" s="231"/>
    </row>
    <row r="40" spans="1:12" x14ac:dyDescent="0.2">
      <c r="A40" s="479" t="s">
        <v>64</v>
      </c>
      <c r="B40" s="480"/>
      <c r="C40" s="248">
        <f t="shared" si="5"/>
        <v>0</v>
      </c>
      <c r="D40" s="272"/>
      <c r="E40" s="266"/>
      <c r="F40" s="297"/>
      <c r="G40" s="299"/>
      <c r="H40" s="300"/>
      <c r="I40" s="294"/>
      <c r="J40" s="231"/>
      <c r="K40" s="231"/>
    </row>
    <row r="41" spans="1:12" ht="21" x14ac:dyDescent="0.2">
      <c r="A41" s="492" t="s">
        <v>65</v>
      </c>
      <c r="B41" s="301" t="s">
        <v>66</v>
      </c>
      <c r="C41" s="302">
        <f t="shared" si="5"/>
        <v>56</v>
      </c>
      <c r="D41" s="289">
        <v>56</v>
      </c>
      <c r="E41" s="290"/>
      <c r="F41" s="291"/>
      <c r="G41" s="292"/>
      <c r="H41" s="303"/>
      <c r="I41" s="294"/>
      <c r="J41" s="231"/>
      <c r="K41" s="231"/>
    </row>
    <row r="42" spans="1:12" x14ac:dyDescent="0.2">
      <c r="A42" s="492"/>
      <c r="B42" s="401" t="s">
        <v>67</v>
      </c>
      <c r="C42" s="248">
        <f t="shared" si="5"/>
        <v>0</v>
      </c>
      <c r="D42" s="272"/>
      <c r="E42" s="296"/>
      <c r="F42" s="297"/>
      <c r="G42" s="298"/>
      <c r="H42" s="303"/>
      <c r="I42" s="294"/>
      <c r="J42" s="231"/>
      <c r="K42" s="231"/>
    </row>
    <row r="43" spans="1:12" ht="21" x14ac:dyDescent="0.2">
      <c r="A43" s="492"/>
      <c r="B43" s="305" t="s">
        <v>68</v>
      </c>
      <c r="C43" s="306">
        <f t="shared" si="5"/>
        <v>0</v>
      </c>
      <c r="D43" s="307"/>
      <c r="E43" s="308"/>
      <c r="F43" s="309"/>
      <c r="G43" s="310"/>
      <c r="H43" s="293"/>
      <c r="I43" s="294"/>
      <c r="J43" s="231"/>
      <c r="K43" s="231"/>
    </row>
    <row r="44" spans="1:12" x14ac:dyDescent="0.2">
      <c r="A44" s="482" t="s">
        <v>69</v>
      </c>
      <c r="B44" s="483"/>
      <c r="C44" s="302">
        <f>SUM(D44:G44)</f>
        <v>0</v>
      </c>
      <c r="D44" s="289"/>
      <c r="E44" s="290"/>
      <c r="F44" s="291"/>
      <c r="G44" s="311"/>
      <c r="H44" s="312"/>
      <c r="I44" s="294"/>
      <c r="J44" s="231"/>
      <c r="K44" s="231"/>
    </row>
    <row r="45" spans="1:12" x14ac:dyDescent="0.2">
      <c r="A45" s="486" t="s">
        <v>70</v>
      </c>
      <c r="B45" s="487"/>
      <c r="C45" s="248">
        <f>SUM(D45:G45)</f>
        <v>526</v>
      </c>
      <c r="D45" s="272">
        <v>68</v>
      </c>
      <c r="E45" s="296">
        <v>118</v>
      </c>
      <c r="F45" s="297">
        <v>86</v>
      </c>
      <c r="G45" s="313">
        <v>254</v>
      </c>
      <c r="H45" s="300"/>
      <c r="I45" s="294"/>
      <c r="J45" s="231"/>
      <c r="K45" s="231"/>
    </row>
    <row r="46" spans="1:12" x14ac:dyDescent="0.2">
      <c r="A46" s="461" t="s">
        <v>4</v>
      </c>
      <c r="B46" s="462"/>
      <c r="C46" s="314">
        <f>SUM(C37:C45)</f>
        <v>582</v>
      </c>
      <c r="D46" s="314">
        <f>SUM(D37:D45)</f>
        <v>124</v>
      </c>
      <c r="E46" s="315">
        <f>SUM(E37:E45)</f>
        <v>118</v>
      </c>
      <c r="F46" s="316">
        <f>SUM(F37:F45)</f>
        <v>86</v>
      </c>
      <c r="G46" s="317">
        <f>SUM(G44:G45)</f>
        <v>254</v>
      </c>
      <c r="H46" s="317">
        <f>SUM(H37:H45)</f>
        <v>0</v>
      </c>
      <c r="I46" s="294"/>
      <c r="J46" s="231"/>
      <c r="K46" s="231"/>
    </row>
    <row r="47" spans="1:12" x14ac:dyDescent="0.2">
      <c r="A47" s="318" t="s">
        <v>15</v>
      </c>
      <c r="B47" s="319"/>
      <c r="C47" s="320"/>
      <c r="D47" s="320"/>
      <c r="E47" s="320"/>
      <c r="F47" s="321"/>
      <c r="G47" s="321"/>
      <c r="H47" s="322"/>
      <c r="I47" s="238"/>
      <c r="J47" s="231"/>
      <c r="K47" s="231"/>
    </row>
    <row r="48" spans="1:12" x14ac:dyDescent="0.2">
      <c r="A48" s="323" t="s">
        <v>16</v>
      </c>
      <c r="B48" s="324"/>
      <c r="C48" s="324"/>
      <c r="D48" s="324"/>
      <c r="E48" s="324"/>
      <c r="F48" s="325"/>
      <c r="G48" s="325"/>
      <c r="H48" s="325"/>
      <c r="I48" s="238"/>
      <c r="J48" s="231"/>
      <c r="K48" s="231"/>
    </row>
    <row r="49" spans="1:80" ht="63" x14ac:dyDescent="0.2">
      <c r="A49" s="474" t="s">
        <v>3</v>
      </c>
      <c r="B49" s="475"/>
      <c r="C49" s="402" t="s">
        <v>4</v>
      </c>
      <c r="D49" s="326" t="s">
        <v>17</v>
      </c>
      <c r="E49" s="242" t="s">
        <v>18</v>
      </c>
      <c r="F49" s="247" t="s">
        <v>10</v>
      </c>
      <c r="G49" s="327"/>
      <c r="H49" s="328"/>
      <c r="I49" s="238"/>
      <c r="J49" s="231"/>
      <c r="K49" s="231"/>
    </row>
    <row r="50" spans="1:80" x14ac:dyDescent="0.2">
      <c r="A50" s="476" t="s">
        <v>19</v>
      </c>
      <c r="B50" s="477"/>
      <c r="C50" s="329">
        <f t="shared" ref="C50:C55" si="6">SUM(D50:E50)</f>
        <v>120</v>
      </c>
      <c r="D50" s="330">
        <v>55</v>
      </c>
      <c r="E50" s="331">
        <v>65</v>
      </c>
      <c r="F50" s="332"/>
      <c r="G50" s="333"/>
      <c r="H50" s="334"/>
      <c r="I50" s="238"/>
      <c r="J50" s="231"/>
      <c r="K50" s="231"/>
    </row>
    <row r="51" spans="1:80" x14ac:dyDescent="0.2">
      <c r="A51" s="463" t="s">
        <v>20</v>
      </c>
      <c r="B51" s="464"/>
      <c r="C51" s="335">
        <f t="shared" si="6"/>
        <v>91</v>
      </c>
      <c r="D51" s="336">
        <v>41</v>
      </c>
      <c r="E51" s="337">
        <v>50</v>
      </c>
      <c r="F51" s="338"/>
      <c r="G51" s="333"/>
      <c r="H51" s="334"/>
      <c r="I51" s="238"/>
      <c r="J51" s="231"/>
      <c r="K51" s="231"/>
    </row>
    <row r="52" spans="1:80" x14ac:dyDescent="0.2">
      <c r="A52" s="465" t="s">
        <v>21</v>
      </c>
      <c r="B52" s="339" t="s">
        <v>22</v>
      </c>
      <c r="C52" s="329">
        <f t="shared" si="6"/>
        <v>53</v>
      </c>
      <c r="D52" s="330">
        <v>24</v>
      </c>
      <c r="E52" s="331">
        <v>29</v>
      </c>
      <c r="F52" s="340">
        <v>3</v>
      </c>
      <c r="G52" s="341" t="s">
        <v>48</v>
      </c>
      <c r="H52" s="334"/>
      <c r="I52" s="238"/>
      <c r="J52" s="231"/>
      <c r="K52" s="231"/>
      <c r="CA52" s="226" t="str">
        <f>IF(F52&lt;=C52,"","Programa de atención Domiciliaria a personas con Dependencia severa debe ser MENOR O IGUAL  al Total")</f>
        <v/>
      </c>
      <c r="CB52" s="226">
        <f>IF(C52=0,"",IF(F52="",IF(C52="","",1),0))</f>
        <v>0</v>
      </c>
    </row>
    <row r="53" spans="1:80" x14ac:dyDescent="0.2">
      <c r="A53" s="466"/>
      <c r="B53" s="342" t="s">
        <v>23</v>
      </c>
      <c r="C53" s="343">
        <f t="shared" si="6"/>
        <v>151</v>
      </c>
      <c r="D53" s="344">
        <v>88</v>
      </c>
      <c r="E53" s="345">
        <v>63</v>
      </c>
      <c r="F53" s="346">
        <v>9</v>
      </c>
      <c r="G53" s="341" t="s">
        <v>48</v>
      </c>
      <c r="H53" s="334"/>
      <c r="I53" s="238"/>
      <c r="J53" s="231"/>
      <c r="K53" s="231"/>
      <c r="CA53" s="226" t="str">
        <f>IF(F53&lt;=C53,"","Programa de atención Domiciliaria a personas con Dependencia severa debe ser MENOR O IGUAL  al Total")</f>
        <v/>
      </c>
      <c r="CB53" s="226">
        <f>IF(C53=0,"",IF(F53="",IF(C53="","",1),0))</f>
        <v>0</v>
      </c>
    </row>
    <row r="54" spans="1:80" x14ac:dyDescent="0.2">
      <c r="A54" s="478" t="s">
        <v>24</v>
      </c>
      <c r="B54" s="478"/>
      <c r="C54" s="329">
        <f t="shared" si="6"/>
        <v>111</v>
      </c>
      <c r="D54" s="330">
        <v>64</v>
      </c>
      <c r="E54" s="347">
        <v>47</v>
      </c>
      <c r="F54" s="332"/>
      <c r="G54" s="333"/>
      <c r="H54" s="334"/>
      <c r="I54" s="238"/>
      <c r="J54" s="231"/>
      <c r="K54" s="231"/>
    </row>
    <row r="55" spans="1:80" x14ac:dyDescent="0.2">
      <c r="A55" s="501" t="s">
        <v>25</v>
      </c>
      <c r="B55" s="501"/>
      <c r="C55" s="348">
        <f t="shared" si="6"/>
        <v>0</v>
      </c>
      <c r="D55" s="349"/>
      <c r="E55" s="350"/>
      <c r="F55" s="351"/>
      <c r="G55" s="341" t="s">
        <v>48</v>
      </c>
      <c r="H55" s="334"/>
      <c r="I55" s="238"/>
      <c r="J55" s="231"/>
      <c r="K55" s="231"/>
      <c r="CA55" s="226" t="str">
        <f>IF(F55&lt;=C55,"","Programa de atención Domiciliaria a personas con Dependencia severa debe ser MENOR O IGUAL  al Total")</f>
        <v/>
      </c>
      <c r="CB55" s="226" t="str">
        <f>IF(C55=0,"",IF(F55="",IF(C55="","",1),0))</f>
        <v/>
      </c>
    </row>
    <row r="56" spans="1:80" x14ac:dyDescent="0.2">
      <c r="A56" s="502" t="s">
        <v>71</v>
      </c>
      <c r="B56" s="502"/>
      <c r="C56" s="352">
        <f>D56</f>
        <v>0</v>
      </c>
      <c r="D56" s="272"/>
      <c r="E56" s="353"/>
      <c r="F56" s="354"/>
      <c r="G56" s="341" t="s">
        <v>48</v>
      </c>
      <c r="H56" s="334"/>
      <c r="I56" s="238"/>
      <c r="J56" s="231"/>
      <c r="K56" s="231"/>
      <c r="CA56" s="226" t="str">
        <f>IF(F56&lt;=C56,"","Programa de atención Domiciliaria a personas con Dependencia severa debe ser MENOR O IGUAL  al Total")</f>
        <v/>
      </c>
      <c r="CB56" s="226" t="str">
        <f>IF(C56=0,"",IF(F56="",IF(C56="","",1),0))</f>
        <v/>
      </c>
    </row>
    <row r="57" spans="1:80" x14ac:dyDescent="0.2">
      <c r="A57" s="467" t="s">
        <v>26</v>
      </c>
      <c r="B57" s="467"/>
      <c r="C57" s="355">
        <f>D57</f>
        <v>0</v>
      </c>
      <c r="D57" s="307"/>
      <c r="E57" s="356"/>
      <c r="F57" s="357"/>
      <c r="G57" s="358"/>
      <c r="H57" s="238"/>
      <c r="I57" s="231"/>
      <c r="J57" s="231"/>
      <c r="K57" s="231"/>
    </row>
    <row r="58" spans="1:80" x14ac:dyDescent="0.2">
      <c r="A58" s="323" t="s">
        <v>27</v>
      </c>
      <c r="B58" s="324"/>
      <c r="C58" s="324"/>
      <c r="D58" s="324"/>
      <c r="E58" s="324"/>
      <c r="F58" s="324"/>
      <c r="G58" s="324"/>
      <c r="H58" s="359"/>
      <c r="I58" s="238"/>
      <c r="J58" s="231"/>
      <c r="K58" s="231"/>
    </row>
    <row r="59" spans="1:80" x14ac:dyDescent="0.2">
      <c r="A59" s="468" t="s">
        <v>72</v>
      </c>
      <c r="B59" s="469"/>
      <c r="C59" s="493" t="s">
        <v>28</v>
      </c>
      <c r="D59" s="493"/>
      <c r="E59" s="493"/>
      <c r="F59" s="493"/>
      <c r="G59" s="474"/>
      <c r="H59" s="494" t="s">
        <v>29</v>
      </c>
      <c r="I59" s="495"/>
      <c r="J59" s="231"/>
      <c r="K59" s="231"/>
    </row>
    <row r="60" spans="1:80" x14ac:dyDescent="0.2">
      <c r="A60" s="470"/>
      <c r="B60" s="471"/>
      <c r="C60" s="468" t="s">
        <v>4</v>
      </c>
      <c r="D60" s="474" t="s">
        <v>30</v>
      </c>
      <c r="E60" s="481"/>
      <c r="F60" s="475"/>
      <c r="G60" s="497" t="s">
        <v>31</v>
      </c>
      <c r="H60" s="496"/>
      <c r="I60" s="495"/>
      <c r="J60" s="231"/>
      <c r="K60" s="231"/>
    </row>
    <row r="61" spans="1:80" ht="21" x14ac:dyDescent="0.2">
      <c r="A61" s="472"/>
      <c r="B61" s="473"/>
      <c r="C61" s="472"/>
      <c r="D61" s="326" t="s">
        <v>73</v>
      </c>
      <c r="E61" s="241" t="s">
        <v>74</v>
      </c>
      <c r="F61" s="360" t="s">
        <v>75</v>
      </c>
      <c r="G61" s="498"/>
      <c r="H61" s="247" t="s">
        <v>76</v>
      </c>
      <c r="I61" s="402" t="s">
        <v>77</v>
      </c>
    </row>
    <row r="62" spans="1:80" x14ac:dyDescent="0.2">
      <c r="A62" s="503" t="s">
        <v>78</v>
      </c>
      <c r="B62" s="504"/>
      <c r="C62" s="361">
        <f t="shared" ref="C62:C67" si="7">SUM(D62:F62)+H62</f>
        <v>0</v>
      </c>
      <c r="D62" s="289"/>
      <c r="E62" s="290"/>
      <c r="F62" s="362"/>
      <c r="G62" s="311"/>
      <c r="H62" s="363"/>
      <c r="I62" s="364"/>
      <c r="J62" s="226"/>
    </row>
    <row r="63" spans="1:80" x14ac:dyDescent="0.2">
      <c r="A63" s="499" t="s">
        <v>79</v>
      </c>
      <c r="B63" s="500"/>
      <c r="C63" s="365">
        <f t="shared" si="7"/>
        <v>0</v>
      </c>
      <c r="D63" s="272"/>
      <c r="E63" s="296"/>
      <c r="F63" s="366"/>
      <c r="G63" s="313"/>
      <c r="H63" s="354"/>
      <c r="I63" s="367"/>
      <c r="J63" s="226"/>
    </row>
    <row r="64" spans="1:80" x14ac:dyDescent="0.2">
      <c r="A64" s="499" t="s">
        <v>80</v>
      </c>
      <c r="B64" s="500"/>
      <c r="C64" s="365">
        <f t="shared" si="7"/>
        <v>0</v>
      </c>
      <c r="D64" s="272"/>
      <c r="E64" s="296"/>
      <c r="F64" s="366"/>
      <c r="G64" s="313"/>
      <c r="H64" s="354"/>
      <c r="I64" s="367"/>
      <c r="J64" s="226"/>
    </row>
    <row r="65" spans="1:10" x14ac:dyDescent="0.2">
      <c r="A65" s="499" t="s">
        <v>81</v>
      </c>
      <c r="B65" s="500"/>
      <c r="C65" s="365">
        <f t="shared" si="7"/>
        <v>0</v>
      </c>
      <c r="D65" s="272"/>
      <c r="E65" s="296"/>
      <c r="F65" s="366"/>
      <c r="G65" s="313"/>
      <c r="H65" s="354"/>
      <c r="I65" s="367"/>
      <c r="J65" s="226"/>
    </row>
    <row r="66" spans="1:10" x14ac:dyDescent="0.2">
      <c r="A66" s="499" t="s">
        <v>82</v>
      </c>
      <c r="B66" s="500"/>
      <c r="C66" s="365">
        <f t="shared" si="7"/>
        <v>0</v>
      </c>
      <c r="D66" s="272"/>
      <c r="E66" s="296"/>
      <c r="F66" s="366"/>
      <c r="G66" s="313"/>
      <c r="H66" s="354"/>
      <c r="I66" s="367"/>
      <c r="J66" s="226"/>
    </row>
    <row r="67" spans="1:10" x14ac:dyDescent="0.2">
      <c r="A67" s="454" t="s">
        <v>83</v>
      </c>
      <c r="B67" s="455"/>
      <c r="C67" s="368">
        <f t="shared" si="7"/>
        <v>0</v>
      </c>
      <c r="D67" s="307"/>
      <c r="E67" s="308"/>
      <c r="F67" s="369"/>
      <c r="G67" s="370"/>
      <c r="H67" s="371"/>
      <c r="I67" s="372"/>
      <c r="J67" s="226"/>
    </row>
    <row r="68" spans="1:10" x14ac:dyDescent="0.2">
      <c r="A68" s="373" t="s">
        <v>32</v>
      </c>
      <c r="B68" s="231"/>
      <c r="C68" s="231"/>
      <c r="D68" s="231"/>
      <c r="E68" s="231"/>
      <c r="F68" s="231"/>
      <c r="G68" s="231"/>
      <c r="H68" s="231"/>
      <c r="I68" s="238"/>
    </row>
    <row r="69" spans="1:10" x14ac:dyDescent="0.2">
      <c r="A69" s="374" t="s">
        <v>84</v>
      </c>
      <c r="B69" s="375"/>
      <c r="C69" s="375"/>
      <c r="D69" s="375"/>
      <c r="E69" s="375"/>
      <c r="F69" s="376"/>
      <c r="G69" s="376"/>
    </row>
    <row r="70" spans="1:10" x14ac:dyDescent="0.2">
      <c r="A70" s="456" t="s">
        <v>85</v>
      </c>
      <c r="B70" s="456" t="s">
        <v>86</v>
      </c>
      <c r="C70" s="458" t="s">
        <v>87</v>
      </c>
      <c r="D70" s="459"/>
      <c r="E70" s="459"/>
      <c r="F70" s="459"/>
      <c r="G70" s="460"/>
    </row>
    <row r="71" spans="1:10" x14ac:dyDescent="0.2">
      <c r="A71" s="457"/>
      <c r="B71" s="457"/>
      <c r="C71" s="326" t="s">
        <v>88</v>
      </c>
      <c r="D71" s="377" t="s">
        <v>89</v>
      </c>
      <c r="E71" s="241" t="s">
        <v>90</v>
      </c>
      <c r="F71" s="241" t="s">
        <v>91</v>
      </c>
      <c r="G71" s="360" t="s">
        <v>92</v>
      </c>
    </row>
    <row r="72" spans="1:10" x14ac:dyDescent="0.2">
      <c r="A72" s="378" t="s">
        <v>93</v>
      </c>
      <c r="B72" s="379">
        <f>SUM(C72:G72)</f>
        <v>0</v>
      </c>
      <c r="C72" s="289"/>
      <c r="D72" s="380"/>
      <c r="E72" s="380"/>
      <c r="F72" s="380"/>
      <c r="G72" s="381"/>
      <c r="H72" s="226"/>
    </row>
    <row r="73" spans="1:10" x14ac:dyDescent="0.2">
      <c r="A73" s="382" t="s">
        <v>67</v>
      </c>
      <c r="B73" s="383">
        <f>SUM(C73:G73)</f>
        <v>0</v>
      </c>
      <c r="C73" s="307"/>
      <c r="D73" s="309"/>
      <c r="E73" s="309"/>
      <c r="F73" s="309"/>
      <c r="G73" s="384"/>
      <c r="H73" s="226"/>
    </row>
    <row r="74" spans="1:10" x14ac:dyDescent="0.2">
      <c r="A74" s="374" t="s">
        <v>94</v>
      </c>
      <c r="B74" s="375"/>
      <c r="C74" s="375"/>
      <c r="D74" s="375"/>
      <c r="E74" s="375"/>
      <c r="F74" s="376"/>
      <c r="G74" s="376"/>
    </row>
    <row r="75" spans="1:10" x14ac:dyDescent="0.2">
      <c r="A75" s="456" t="s">
        <v>85</v>
      </c>
      <c r="B75" s="456" t="s">
        <v>95</v>
      </c>
      <c r="C75" s="458" t="s">
        <v>96</v>
      </c>
      <c r="D75" s="459"/>
      <c r="E75" s="459"/>
      <c r="F75" s="459"/>
      <c r="G75" s="460"/>
    </row>
    <row r="76" spans="1:10" x14ac:dyDescent="0.2">
      <c r="A76" s="457"/>
      <c r="B76" s="457"/>
      <c r="C76" s="326" t="s">
        <v>88</v>
      </c>
      <c r="D76" s="377" t="s">
        <v>89</v>
      </c>
      <c r="E76" s="241" t="s">
        <v>90</v>
      </c>
      <c r="F76" s="241" t="s">
        <v>91</v>
      </c>
      <c r="G76" s="360" t="s">
        <v>92</v>
      </c>
    </row>
    <row r="77" spans="1:10" ht="25.5" customHeight="1" x14ac:dyDescent="0.2">
      <c r="A77" s="385" t="s">
        <v>97</v>
      </c>
      <c r="B77" s="386">
        <f>SUM(C77:G77)</f>
        <v>0</v>
      </c>
      <c r="C77" s="387"/>
      <c r="D77" s="388"/>
      <c r="E77" s="388"/>
      <c r="F77" s="388"/>
      <c r="G77" s="389"/>
      <c r="H77" s="226"/>
    </row>
    <row r="78" spans="1:10" x14ac:dyDescent="0.2">
      <c r="A78" s="390"/>
      <c r="B78" s="391"/>
      <c r="C78" s="390"/>
      <c r="D78" s="391"/>
      <c r="E78" s="392"/>
      <c r="F78" s="391"/>
      <c r="G78" s="392"/>
    </row>
    <row r="195" spans="1:2" hidden="1" x14ac:dyDescent="0.2">
      <c r="A195" s="225">
        <f>SUM(C10:C34,C46,C50:C57,C62:C67,B72:B73,B77)</f>
        <v>1108</v>
      </c>
      <c r="B195" s="225">
        <f>SUM(CG7:CO78)</f>
        <v>0</v>
      </c>
    </row>
  </sheetData>
  <mergeCells count="61">
    <mergeCell ref="A67:B67"/>
    <mergeCell ref="A70:A71"/>
    <mergeCell ref="B70:B71"/>
    <mergeCell ref="C70:G70"/>
    <mergeCell ref="A75:A76"/>
    <mergeCell ref="B75:B76"/>
    <mergeCell ref="C75:G75"/>
    <mergeCell ref="A46:B46"/>
    <mergeCell ref="A51:B51"/>
    <mergeCell ref="A52:A53"/>
    <mergeCell ref="A57:B57"/>
    <mergeCell ref="A59:B61"/>
    <mergeCell ref="G60:G61"/>
    <mergeCell ref="A49:B49"/>
    <mergeCell ref="A50:B50"/>
    <mergeCell ref="A54:B54"/>
    <mergeCell ref="A66:B66"/>
    <mergeCell ref="A55:B55"/>
    <mergeCell ref="A56:B56"/>
    <mergeCell ref="A62:B62"/>
    <mergeCell ref="A63:B63"/>
    <mergeCell ref="A64:B64"/>
    <mergeCell ref="A65:B65"/>
    <mergeCell ref="H59:I60"/>
    <mergeCell ref="A45:B45"/>
    <mergeCell ref="A31:B31"/>
    <mergeCell ref="A32:B32"/>
    <mergeCell ref="A33:B33"/>
    <mergeCell ref="A36:B36"/>
    <mergeCell ref="A37:B37"/>
    <mergeCell ref="A38:B38"/>
    <mergeCell ref="A39:B39"/>
    <mergeCell ref="A44:B44"/>
    <mergeCell ref="A34:B34"/>
    <mergeCell ref="A40:B40"/>
    <mergeCell ref="A41:A43"/>
    <mergeCell ref="C59:G59"/>
    <mergeCell ref="C60:C61"/>
    <mergeCell ref="D60:F60"/>
    <mergeCell ref="A30:B30"/>
    <mergeCell ref="A19:B19"/>
    <mergeCell ref="A20:B20"/>
    <mergeCell ref="A21:B21"/>
    <mergeCell ref="A22:B22"/>
    <mergeCell ref="A23:B23"/>
    <mergeCell ref="A24:B24"/>
    <mergeCell ref="A25:B25"/>
    <mergeCell ref="A26:B26"/>
    <mergeCell ref="A27:B27"/>
    <mergeCell ref="A28:B28"/>
    <mergeCell ref="A29:B29"/>
    <mergeCell ref="A18:B18"/>
    <mergeCell ref="A9:B9"/>
    <mergeCell ref="A10:B10"/>
    <mergeCell ref="A11:B11"/>
    <mergeCell ref="A12:B12"/>
    <mergeCell ref="A13:B13"/>
    <mergeCell ref="A14:B14"/>
    <mergeCell ref="A15:B15"/>
    <mergeCell ref="A16:B16"/>
    <mergeCell ref="A17:B17"/>
  </mergeCells>
  <dataValidations count="2">
    <dataValidation allowBlank="1" showInputMessage="1" showErrorMessage="1" errorTitle="ERROR" error="Por Favor Ingrese solo Números." sqref="G9"/>
    <dataValidation type="whole" allowBlank="1" showInputMessage="1" showErrorMessage="1" errorTitle="ERROR" error="Por Favor Ingrese solo Números." sqref="A1:F1048576 H1:XFD1048576 G1:G8 G10:G1048576">
      <formula1>0</formula1>
      <formula2>100000000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 </vt:lpstr>
      <vt:lpstr>Enero</vt:lpstr>
      <vt:lpstr>Febrero</vt:lpstr>
      <vt:lpstr>Marzo </vt:lpstr>
      <vt:lpstr>Abril </vt:lpstr>
      <vt:lpstr>Mayo </vt:lpstr>
      <vt:lpstr>Junio</vt:lpstr>
      <vt:lpstr>Julio</vt:lpstr>
      <vt:lpstr>Agosto</vt:lpstr>
      <vt:lpstr>Septiembre</vt:lpstr>
      <vt:lpstr>Octubre </vt:lpstr>
      <vt:lpstr>Noviembre</vt:lpstr>
      <vt:lpstr>Diciembre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2017-10-02T19:35:43Z</dcterms:modified>
</cp:coreProperties>
</file>