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filterPrivacy="1" defaultThemeVersion="124226"/>
  <bookViews>
    <workbookView xWindow="0" yWindow="0" windowWidth="24000" windowHeight="9930" tabRatio="801" activeTab="7"/>
  </bookViews>
  <sheets>
    <sheet name="Consolidado " sheetId="1" r:id="rId1"/>
    <sheet name="Enero" sheetId="5" r:id="rId2"/>
    <sheet name="Febrero" sheetId="6" r:id="rId3"/>
    <sheet name="Marzo " sheetId="7" r:id="rId4"/>
    <sheet name="Abril " sheetId="13" r:id="rId5"/>
    <sheet name="Mayo " sheetId="12" r:id="rId6"/>
    <sheet name="Junio" sheetId="11" r:id="rId7"/>
    <sheet name="Julio" sheetId="10" r:id="rId8"/>
    <sheet name="Agosto" sheetId="9" r:id="rId9"/>
    <sheet name="Septiembre" sheetId="8" r:id="rId10"/>
    <sheet name="Octubre " sheetId="4" r:id="rId11"/>
    <sheet name="Noviembre" sheetId="2" r:id="rId12"/>
    <sheet name="Diciembre " sheetId="3" r:id="rId13"/>
  </sheets>
  <externalReferences>
    <externalReference r:id="rId14"/>
    <externalReference r:id="rId15"/>
    <externalReference r:id="rId16"/>
    <externalReference r:id="rId17"/>
    <externalReference r:id="rId18"/>
    <externalReference r:id="rId19"/>
  </externalReferences>
  <calcPr calcId="171027"/>
</workbook>
</file>

<file path=xl/calcChain.xml><?xml version="1.0" encoding="utf-8"?>
<calcChain xmlns="http://schemas.openxmlformats.org/spreadsheetml/2006/main">
  <c r="E56" i="11" l="1"/>
  <c r="D56" i="11"/>
  <c r="E55" i="11"/>
  <c r="D55" i="11"/>
  <c r="C55" i="11" s="1"/>
  <c r="E54" i="11"/>
  <c r="D54" i="11"/>
  <c r="C54" i="11"/>
  <c r="E53" i="11"/>
  <c r="D53" i="11"/>
  <c r="CH48" i="11"/>
  <c r="CG48" i="11"/>
  <c r="CB48" i="11"/>
  <c r="CA47" i="11"/>
  <c r="B44" i="11"/>
  <c r="B43" i="11"/>
  <c r="B31" i="11"/>
  <c r="CB35" i="11" s="1"/>
  <c r="CA30" i="11"/>
  <c r="B30" i="11"/>
  <c r="CA35" i="11" s="1"/>
  <c r="CB25" i="11"/>
  <c r="CA25" i="11"/>
  <c r="CH24" i="11"/>
  <c r="CG24" i="11"/>
  <c r="CB24" i="11"/>
  <c r="CA24" i="11"/>
  <c r="CA17" i="11"/>
  <c r="CJ16" i="11"/>
  <c r="CI16" i="11"/>
  <c r="CG16" i="11"/>
  <c r="CD16" i="11"/>
  <c r="CC16" i="11"/>
  <c r="CA16" i="11"/>
  <c r="K16" i="11"/>
  <c r="F16" i="11"/>
  <c r="CJ15" i="11"/>
  <c r="CI15" i="11"/>
  <c r="CH15" i="11"/>
  <c r="CG15" i="11"/>
  <c r="CD15" i="11"/>
  <c r="CC15" i="11"/>
  <c r="CB15" i="11"/>
  <c r="CA15" i="11"/>
  <c r="K15" i="11"/>
  <c r="F15" i="11"/>
  <c r="CJ14" i="11"/>
  <c r="CI14" i="11"/>
  <c r="CH14" i="11"/>
  <c r="CG14" i="11"/>
  <c r="CD14" i="11"/>
  <c r="CC14" i="11"/>
  <c r="CB14" i="11"/>
  <c r="CA14" i="11"/>
  <c r="K14" i="11"/>
  <c r="F14" i="11"/>
  <c r="CJ13" i="11"/>
  <c r="CI13" i="11"/>
  <c r="CH13" i="11"/>
  <c r="CG13" i="11"/>
  <c r="CD13" i="11"/>
  <c r="CC13" i="11"/>
  <c r="CB13" i="11"/>
  <c r="CA13" i="11"/>
  <c r="K13" i="11"/>
  <c r="K11" i="11" s="1"/>
  <c r="F13" i="11"/>
  <c r="CJ12" i="11"/>
  <c r="CI12" i="11"/>
  <c r="CH12" i="11"/>
  <c r="CG12" i="11"/>
  <c r="CD12" i="11"/>
  <c r="CC12" i="11"/>
  <c r="CB12" i="11"/>
  <c r="CA12" i="11"/>
  <c r="K12" i="11"/>
  <c r="F12" i="11"/>
  <c r="Q11" i="11"/>
  <c r="P11" i="11"/>
  <c r="O11" i="11"/>
  <c r="CG30" i="11" s="1"/>
  <c r="N11" i="11"/>
  <c r="CB30" i="11" s="1"/>
  <c r="M11" i="11"/>
  <c r="L11" i="11"/>
  <c r="J11" i="11"/>
  <c r="I11" i="11"/>
  <c r="H11" i="11"/>
  <c r="G11" i="11"/>
  <c r="F11" i="11"/>
  <c r="E11" i="11"/>
  <c r="D11" i="11"/>
  <c r="C11" i="11"/>
  <c r="B11" i="11"/>
  <c r="A5" i="11"/>
  <c r="A4" i="11"/>
  <c r="A3" i="11"/>
  <c r="A2" i="11"/>
  <c r="E56" i="12"/>
  <c r="D56" i="12"/>
  <c r="E55" i="12"/>
  <c r="D55" i="12"/>
  <c r="C55" i="12" s="1"/>
  <c r="E54" i="12"/>
  <c r="C54" i="12" s="1"/>
  <c r="D54" i="12"/>
  <c r="E53" i="12"/>
  <c r="D53" i="12"/>
  <c r="C53" i="12" s="1"/>
  <c r="CH48" i="12"/>
  <c r="CG48" i="12"/>
  <c r="CB48" i="12"/>
  <c r="CA47" i="12"/>
  <c r="B44" i="12"/>
  <c r="B43" i="12"/>
  <c r="CA35" i="12"/>
  <c r="B31" i="12"/>
  <c r="CB35" i="12" s="1"/>
  <c r="B30" i="12"/>
  <c r="CB25" i="12"/>
  <c r="CA25" i="12"/>
  <c r="CH24" i="12"/>
  <c r="CG24" i="12"/>
  <c r="CB24" i="12"/>
  <c r="CA24" i="12"/>
  <c r="CG17" i="12"/>
  <c r="CA17" i="12"/>
  <c r="CJ16" i="12"/>
  <c r="CI16" i="12"/>
  <c r="CG16" i="12"/>
  <c r="CD16" i="12"/>
  <c r="CC16" i="12"/>
  <c r="CA16" i="12"/>
  <c r="K16" i="12"/>
  <c r="F16" i="12"/>
  <c r="CJ15" i="12"/>
  <c r="CI15" i="12"/>
  <c r="CH15" i="12"/>
  <c r="CG15" i="12"/>
  <c r="CD15" i="12"/>
  <c r="CC15" i="12"/>
  <c r="CB15" i="12"/>
  <c r="CA15" i="12"/>
  <c r="K15" i="12"/>
  <c r="F15" i="12"/>
  <c r="CJ14" i="12"/>
  <c r="CI14" i="12"/>
  <c r="CH14" i="12"/>
  <c r="CG14" i="12"/>
  <c r="CD14" i="12"/>
  <c r="CC14" i="12"/>
  <c r="CB14" i="12"/>
  <c r="CA14" i="12"/>
  <c r="K14" i="12"/>
  <c r="F14" i="12"/>
  <c r="CJ13" i="12"/>
  <c r="CI13" i="12"/>
  <c r="CH13" i="12"/>
  <c r="CG13" i="12"/>
  <c r="CD13" i="12"/>
  <c r="CC13" i="12"/>
  <c r="CB13" i="12"/>
  <c r="CA13" i="12"/>
  <c r="K13" i="12"/>
  <c r="K11" i="12" s="1"/>
  <c r="F13" i="12"/>
  <c r="CJ12" i="12"/>
  <c r="CI12" i="12"/>
  <c r="CH12" i="12"/>
  <c r="CG12" i="12"/>
  <c r="CD12" i="12"/>
  <c r="CC12" i="12"/>
  <c r="CB12" i="12"/>
  <c r="CA12" i="12"/>
  <c r="K12" i="12"/>
  <c r="F12" i="12"/>
  <c r="Q11" i="12"/>
  <c r="P11" i="12"/>
  <c r="O11" i="12"/>
  <c r="CG30" i="12" s="1"/>
  <c r="N11" i="12"/>
  <c r="CH30" i="12" s="1"/>
  <c r="M11" i="12"/>
  <c r="L11" i="12"/>
  <c r="J11" i="12"/>
  <c r="I11" i="12"/>
  <c r="H11" i="12"/>
  <c r="G11" i="12"/>
  <c r="E11" i="12"/>
  <c r="D11" i="12"/>
  <c r="C11" i="12"/>
  <c r="B11" i="12"/>
  <c r="A5" i="12"/>
  <c r="A4" i="12"/>
  <c r="A3" i="12"/>
  <c r="A2" i="12"/>
  <c r="E56" i="13"/>
  <c r="D56" i="13"/>
  <c r="C56" i="13" s="1"/>
  <c r="E55" i="13"/>
  <c r="D55" i="13"/>
  <c r="C55" i="13" s="1"/>
  <c r="E54" i="13"/>
  <c r="D54" i="13"/>
  <c r="C54" i="13" s="1"/>
  <c r="E53" i="13"/>
  <c r="D53" i="13"/>
  <c r="C53" i="13"/>
  <c r="CH48" i="13"/>
  <c r="CG48" i="13"/>
  <c r="CB48" i="13"/>
  <c r="CA47" i="13"/>
  <c r="B44" i="13"/>
  <c r="B43" i="13"/>
  <c r="CA35" i="13"/>
  <c r="B31" i="13"/>
  <c r="CB35" i="13" s="1"/>
  <c r="B30" i="13"/>
  <c r="CB25" i="13"/>
  <c r="CA25" i="13"/>
  <c r="CH24" i="13"/>
  <c r="CG24" i="13"/>
  <c r="CB24" i="13"/>
  <c r="CA24" i="13"/>
  <c r="CA17" i="13"/>
  <c r="CJ16" i="13"/>
  <c r="CI16" i="13"/>
  <c r="CG16" i="13"/>
  <c r="CD16" i="13"/>
  <c r="CC16" i="13"/>
  <c r="K16" i="13"/>
  <c r="F16" i="13"/>
  <c r="CJ15" i="13"/>
  <c r="CI15" i="13"/>
  <c r="CH15" i="13"/>
  <c r="CG15" i="13"/>
  <c r="CD15" i="13"/>
  <c r="CC15" i="13"/>
  <c r="CB15" i="13"/>
  <c r="CA15" i="13"/>
  <c r="K15" i="13"/>
  <c r="F15" i="13"/>
  <c r="CJ14" i="13"/>
  <c r="CI14" i="13"/>
  <c r="CH14" i="13"/>
  <c r="CG14" i="13"/>
  <c r="CD14" i="13"/>
  <c r="CC14" i="13"/>
  <c r="CB14" i="13"/>
  <c r="CA14" i="13"/>
  <c r="K14" i="13"/>
  <c r="F14" i="13"/>
  <c r="CJ13" i="13"/>
  <c r="CI13" i="13"/>
  <c r="CH13" i="13"/>
  <c r="CG13" i="13"/>
  <c r="CD13" i="13"/>
  <c r="CC13" i="13"/>
  <c r="CB13" i="13"/>
  <c r="CA13" i="13"/>
  <c r="K13" i="13"/>
  <c r="F13" i="13"/>
  <c r="CJ12" i="13"/>
  <c r="CI12" i="13"/>
  <c r="CH12" i="13"/>
  <c r="CG12" i="13"/>
  <c r="CD12" i="13"/>
  <c r="CC12" i="13"/>
  <c r="CB12" i="13"/>
  <c r="CA12" i="13"/>
  <c r="K12" i="13"/>
  <c r="F12" i="13"/>
  <c r="F11" i="13" s="1"/>
  <c r="Q11" i="13"/>
  <c r="P11" i="13"/>
  <c r="O11" i="13"/>
  <c r="CG30" i="13" s="1"/>
  <c r="N11" i="13"/>
  <c r="CB30" i="13" s="1"/>
  <c r="M11" i="13"/>
  <c r="L11" i="13"/>
  <c r="J11" i="13"/>
  <c r="I11" i="13"/>
  <c r="H11" i="13"/>
  <c r="G11" i="13"/>
  <c r="E11" i="13"/>
  <c r="D11" i="13"/>
  <c r="C11" i="13"/>
  <c r="B11" i="13"/>
  <c r="A5" i="13"/>
  <c r="A4" i="13"/>
  <c r="A3" i="13"/>
  <c r="A2" i="13"/>
  <c r="CB30" i="12" l="1"/>
  <c r="K11" i="13"/>
  <c r="A194" i="13" s="1"/>
  <c r="CA30" i="13"/>
  <c r="A194" i="12"/>
  <c r="B194" i="12"/>
  <c r="F11" i="12"/>
  <c r="C56" i="12"/>
  <c r="C53" i="11"/>
  <c r="A194" i="11" s="1"/>
  <c r="C56" i="11"/>
  <c r="CH30" i="11"/>
  <c r="B194" i="11" s="1"/>
  <c r="CA30" i="12"/>
  <c r="CH30" i="13"/>
  <c r="B194" i="13" s="1"/>
  <c r="K16" i="7"/>
  <c r="F16" i="7"/>
  <c r="K15" i="7"/>
  <c r="F15" i="7"/>
  <c r="K14" i="7"/>
  <c r="F14" i="7"/>
  <c r="K13" i="7"/>
  <c r="F13" i="7"/>
  <c r="K12" i="7"/>
  <c r="F12" i="7"/>
  <c r="K16" i="6" l="1"/>
  <c r="F16" i="6"/>
  <c r="K15" i="6"/>
  <c r="F15" i="6"/>
  <c r="K14" i="6"/>
  <c r="F14" i="6"/>
  <c r="K13" i="6"/>
  <c r="F13" i="6"/>
  <c r="K12" i="6"/>
  <c r="F12" i="6"/>
  <c r="K16" i="5" l="1"/>
  <c r="F16" i="5"/>
  <c r="K15" i="5"/>
  <c r="F15" i="5"/>
  <c r="K14" i="5"/>
  <c r="F14" i="5"/>
  <c r="K13" i="5"/>
  <c r="F13" i="5"/>
  <c r="K12" i="5"/>
  <c r="F12" i="5"/>
  <c r="CA12" i="5"/>
  <c r="CB12" i="5"/>
  <c r="CC12" i="5"/>
  <c r="CD12" i="5"/>
  <c r="CG12" i="5"/>
  <c r="CH12" i="5"/>
  <c r="CI12" i="5"/>
  <c r="CJ12" i="5"/>
  <c r="CA13" i="5"/>
  <c r="CB13" i="5"/>
  <c r="CC13" i="5"/>
  <c r="CD13" i="5"/>
  <c r="CG13" i="5"/>
  <c r="CH13" i="5"/>
  <c r="CI13" i="5"/>
  <c r="CJ13" i="5"/>
  <c r="CA14" i="5"/>
  <c r="CB14" i="5"/>
  <c r="CC14" i="5"/>
  <c r="CD14" i="5"/>
  <c r="CG14" i="5"/>
  <c r="CH14" i="5"/>
  <c r="CI14" i="5"/>
  <c r="CJ14" i="5"/>
  <c r="CA15" i="5"/>
  <c r="CB15" i="5"/>
  <c r="CC15" i="5"/>
  <c r="CD15" i="5"/>
  <c r="CG15" i="5"/>
  <c r="CH15" i="5"/>
  <c r="CI15" i="5"/>
  <c r="CJ15" i="5"/>
  <c r="CA16" i="5"/>
  <c r="CC16" i="5"/>
  <c r="CD16" i="5"/>
  <c r="CG16" i="5"/>
  <c r="CI16" i="5"/>
  <c r="CJ16" i="5"/>
  <c r="CA17" i="5"/>
  <c r="O56" i="1" l="1"/>
  <c r="N56" i="1"/>
  <c r="M56" i="1"/>
  <c r="L56" i="1"/>
  <c r="K56" i="1"/>
  <c r="J56" i="1"/>
  <c r="I56" i="1"/>
  <c r="H56" i="1"/>
  <c r="G56" i="1"/>
  <c r="F56" i="1"/>
  <c r="O55" i="1"/>
  <c r="N55" i="1"/>
  <c r="M55" i="1"/>
  <c r="L55" i="1"/>
  <c r="K55" i="1"/>
  <c r="J55" i="1"/>
  <c r="I55" i="1"/>
  <c r="H55" i="1"/>
  <c r="G55" i="1"/>
  <c r="F55" i="1"/>
  <c r="O54" i="1"/>
  <c r="N54" i="1"/>
  <c r="M54" i="1"/>
  <c r="L54" i="1"/>
  <c r="K54" i="1"/>
  <c r="J54" i="1"/>
  <c r="I54" i="1"/>
  <c r="H54" i="1"/>
  <c r="G54" i="1"/>
  <c r="F54" i="1"/>
  <c r="O53" i="1"/>
  <c r="N53" i="1"/>
  <c r="M53" i="1"/>
  <c r="L53" i="1"/>
  <c r="K53" i="1"/>
  <c r="J53" i="1"/>
  <c r="I53" i="1"/>
  <c r="H53" i="1"/>
  <c r="G53" i="1"/>
  <c r="F53" i="1"/>
  <c r="C48" i="1"/>
  <c r="B48" i="1"/>
  <c r="C47" i="1"/>
  <c r="B47" i="1"/>
  <c r="E44" i="1"/>
  <c r="D44" i="1"/>
  <c r="C44" i="1"/>
  <c r="E43" i="1"/>
  <c r="D43" i="1"/>
  <c r="C43" i="1"/>
  <c r="C39" i="1"/>
  <c r="B39" i="1"/>
  <c r="B36" i="1"/>
  <c r="B35" i="1"/>
  <c r="K31" i="1"/>
  <c r="J31" i="1"/>
  <c r="I31" i="1"/>
  <c r="H31" i="1"/>
  <c r="G31" i="1"/>
  <c r="F31" i="1"/>
  <c r="E31" i="1"/>
  <c r="D31" i="1"/>
  <c r="C31" i="1"/>
  <c r="K30" i="1"/>
  <c r="J30" i="1"/>
  <c r="I30" i="1"/>
  <c r="H30" i="1"/>
  <c r="G30" i="1"/>
  <c r="F30" i="1"/>
  <c r="E30" i="1"/>
  <c r="D30" i="1"/>
  <c r="C30" i="1"/>
  <c r="C25" i="1"/>
  <c r="B25" i="1"/>
  <c r="C24" i="1"/>
  <c r="B24" i="1"/>
  <c r="B20" i="1"/>
  <c r="B19" i="1"/>
  <c r="B18" i="1"/>
  <c r="B17" i="1"/>
  <c r="Q16" i="1"/>
  <c r="P16" i="1"/>
  <c r="O16" i="1"/>
  <c r="N16" i="1"/>
  <c r="M16" i="1"/>
  <c r="L16" i="1"/>
  <c r="K16" i="1"/>
  <c r="J16" i="1"/>
  <c r="I16" i="1"/>
  <c r="H16" i="1"/>
  <c r="G16" i="1"/>
  <c r="F16" i="1"/>
  <c r="E16" i="1"/>
  <c r="D16" i="1"/>
  <c r="C16" i="1"/>
  <c r="B16" i="1"/>
  <c r="Q15" i="1"/>
  <c r="P15" i="1"/>
  <c r="O15" i="1"/>
  <c r="N15" i="1"/>
  <c r="M15" i="1"/>
  <c r="L15" i="1"/>
  <c r="K15" i="1"/>
  <c r="J15" i="1"/>
  <c r="I15" i="1"/>
  <c r="H15" i="1"/>
  <c r="G15" i="1"/>
  <c r="F15" i="1"/>
  <c r="E15" i="1"/>
  <c r="D15" i="1"/>
  <c r="C15" i="1"/>
  <c r="B15" i="1"/>
  <c r="Q14" i="1"/>
  <c r="P14" i="1"/>
  <c r="O14" i="1"/>
  <c r="N14" i="1"/>
  <c r="M14" i="1"/>
  <c r="L14" i="1"/>
  <c r="K14" i="1"/>
  <c r="J14" i="1"/>
  <c r="I14" i="1"/>
  <c r="H14" i="1"/>
  <c r="G14" i="1"/>
  <c r="F14" i="1"/>
  <c r="E14" i="1"/>
  <c r="D14" i="1"/>
  <c r="C14" i="1"/>
  <c r="B14" i="1"/>
  <c r="Q13" i="1"/>
  <c r="P13" i="1"/>
  <c r="O13" i="1"/>
  <c r="N13" i="1"/>
  <c r="M13" i="1"/>
  <c r="L13" i="1"/>
  <c r="K13" i="1"/>
  <c r="J13" i="1"/>
  <c r="I13" i="1"/>
  <c r="H13" i="1"/>
  <c r="G13" i="1"/>
  <c r="F13" i="1"/>
  <c r="E13" i="1"/>
  <c r="D13" i="1"/>
  <c r="C13" i="1"/>
  <c r="B13" i="1"/>
  <c r="Q12" i="1"/>
  <c r="P12" i="1"/>
  <c r="O12" i="1"/>
  <c r="N12" i="1"/>
  <c r="M12" i="1"/>
  <c r="L12" i="1"/>
  <c r="K12" i="1"/>
  <c r="J12" i="1"/>
  <c r="I12" i="1"/>
  <c r="H12" i="1"/>
  <c r="G12" i="1"/>
  <c r="F12" i="1"/>
  <c r="E12" i="1"/>
  <c r="D12" i="1"/>
  <c r="C12" i="1"/>
  <c r="B12" i="1"/>
  <c r="E56" i="7"/>
  <c r="D56" i="7"/>
  <c r="C56" i="7"/>
  <c r="E55" i="7"/>
  <c r="C55" i="7" s="1"/>
  <c r="D55" i="7"/>
  <c r="E54" i="7"/>
  <c r="D54" i="7"/>
  <c r="C54" i="7" s="1"/>
  <c r="E53" i="7"/>
  <c r="C53" i="7" s="1"/>
  <c r="D53" i="7"/>
  <c r="CH48" i="7"/>
  <c r="CG48" i="7"/>
  <c r="CB48" i="7"/>
  <c r="CA47" i="7"/>
  <c r="B44" i="7"/>
  <c r="B43" i="7"/>
  <c r="CA35" i="7"/>
  <c r="B31" i="7"/>
  <c r="CB35" i="7" s="1"/>
  <c r="B30" i="7"/>
  <c r="CB25" i="7"/>
  <c r="CA25" i="7"/>
  <c r="CH24" i="7"/>
  <c r="CG24" i="7"/>
  <c r="CB24" i="7"/>
  <c r="CA24" i="7"/>
  <c r="CG17" i="7"/>
  <c r="CA17" i="7"/>
  <c r="CJ16" i="7"/>
  <c r="CI16" i="7"/>
  <c r="CG16" i="7"/>
  <c r="CD16" i="7"/>
  <c r="CC16" i="7"/>
  <c r="CA16" i="7"/>
  <c r="CJ15" i="7"/>
  <c r="CI15" i="7"/>
  <c r="CH15" i="7"/>
  <c r="CG15" i="7"/>
  <c r="CD15" i="7"/>
  <c r="CC15" i="7"/>
  <c r="CB15" i="7"/>
  <c r="CA15" i="7"/>
  <c r="CJ14" i="7"/>
  <c r="CI14" i="7"/>
  <c r="CH14" i="7"/>
  <c r="CG14" i="7"/>
  <c r="CD14" i="7"/>
  <c r="CC14" i="7"/>
  <c r="CB14" i="7"/>
  <c r="CA14" i="7"/>
  <c r="CJ13" i="7"/>
  <c r="CI13" i="7"/>
  <c r="CH13" i="7"/>
  <c r="CG13" i="7"/>
  <c r="CD13" i="7"/>
  <c r="CC13" i="7"/>
  <c r="CB13" i="7"/>
  <c r="CA13" i="7"/>
  <c r="K11" i="7"/>
  <c r="F11" i="7"/>
  <c r="CJ12" i="7"/>
  <c r="CI12" i="7"/>
  <c r="CH12" i="7"/>
  <c r="CG12" i="7"/>
  <c r="CD12" i="7"/>
  <c r="CC12" i="7"/>
  <c r="CB12" i="7"/>
  <c r="CA12" i="7"/>
  <c r="Q11" i="7"/>
  <c r="P11" i="7"/>
  <c r="O11" i="7"/>
  <c r="CA30" i="7" s="1"/>
  <c r="N11" i="7"/>
  <c r="CH30" i="7" s="1"/>
  <c r="M11" i="7"/>
  <c r="L11" i="7"/>
  <c r="J11" i="7"/>
  <c r="I11" i="7"/>
  <c r="H11" i="7"/>
  <c r="G11" i="7"/>
  <c r="E11" i="7"/>
  <c r="D11" i="7"/>
  <c r="C11" i="7"/>
  <c r="B11" i="7"/>
  <c r="A5" i="7"/>
  <c r="A4" i="7"/>
  <c r="A3" i="7"/>
  <c r="A2" i="7"/>
  <c r="CG30" i="7" l="1"/>
  <c r="B194" i="7"/>
  <c r="CB30" i="7"/>
  <c r="A194" i="7"/>
  <c r="E56" i="6" l="1"/>
  <c r="D56" i="6"/>
  <c r="E55" i="6"/>
  <c r="D55" i="6"/>
  <c r="C55" i="6"/>
  <c r="E54" i="6"/>
  <c r="D54" i="6"/>
  <c r="C54" i="6"/>
  <c r="E53" i="6"/>
  <c r="C53" i="6" s="1"/>
  <c r="D53" i="6"/>
  <c r="CH48" i="6"/>
  <c r="CG48" i="6"/>
  <c r="CB48" i="6"/>
  <c r="CA47" i="6"/>
  <c r="B44" i="6"/>
  <c r="B43" i="6"/>
  <c r="B31" i="6"/>
  <c r="CB35" i="6" s="1"/>
  <c r="B30" i="6"/>
  <c r="CA35" i="6" s="1"/>
  <c r="CA17" i="6"/>
  <c r="CJ16" i="6"/>
  <c r="CI16" i="6"/>
  <c r="CG16" i="6"/>
  <c r="CD16" i="6"/>
  <c r="CC16" i="6"/>
  <c r="CJ15" i="6"/>
  <c r="CI15" i="6"/>
  <c r="CH15" i="6"/>
  <c r="CG15" i="6"/>
  <c r="CD15" i="6"/>
  <c r="CC15" i="6"/>
  <c r="CB15" i="6"/>
  <c r="CA15" i="6"/>
  <c r="CJ14" i="6"/>
  <c r="CI14" i="6"/>
  <c r="CH14" i="6"/>
  <c r="CG14" i="6"/>
  <c r="CD14" i="6"/>
  <c r="CC14" i="6"/>
  <c r="CB14" i="6"/>
  <c r="CA14" i="6"/>
  <c r="CJ13" i="6"/>
  <c r="CI13" i="6"/>
  <c r="CH13" i="6"/>
  <c r="CG13" i="6"/>
  <c r="CD13" i="6"/>
  <c r="CC13" i="6"/>
  <c r="CB13" i="6"/>
  <c r="CA13" i="6"/>
  <c r="K11" i="6"/>
  <c r="CJ12" i="6"/>
  <c r="CI12" i="6"/>
  <c r="CH12" i="6"/>
  <c r="CG12" i="6"/>
  <c r="CD12" i="6"/>
  <c r="CC12" i="6"/>
  <c r="CB12" i="6"/>
  <c r="CA12" i="6"/>
  <c r="Q11" i="6"/>
  <c r="P11" i="6"/>
  <c r="O11" i="6"/>
  <c r="CA30" i="6" s="1"/>
  <c r="N11" i="6"/>
  <c r="CB30" i="6" s="1"/>
  <c r="M11" i="6"/>
  <c r="L11" i="6"/>
  <c r="J11" i="6"/>
  <c r="I11" i="6"/>
  <c r="H11" i="6"/>
  <c r="G11" i="6"/>
  <c r="F11" i="6"/>
  <c r="E11" i="6"/>
  <c r="D11" i="6"/>
  <c r="C11" i="6"/>
  <c r="B11" i="6"/>
  <c r="A5" i="6"/>
  <c r="A4" i="6"/>
  <c r="A3" i="6"/>
  <c r="A2" i="6"/>
  <c r="C56" i="6" l="1"/>
  <c r="CH30" i="6"/>
  <c r="B194" i="6" s="1"/>
  <c r="A194" i="6"/>
  <c r="E56" i="5" l="1"/>
  <c r="D56" i="5"/>
  <c r="C56" i="5" s="1"/>
  <c r="E55" i="5"/>
  <c r="C55" i="5" s="1"/>
  <c r="D55" i="5"/>
  <c r="E54" i="5"/>
  <c r="D54" i="5"/>
  <c r="C54" i="5" s="1"/>
  <c r="E53" i="5"/>
  <c r="D53" i="5"/>
  <c r="C53" i="5" s="1"/>
  <c r="CH48" i="5"/>
  <c r="CG48" i="5"/>
  <c r="CB48" i="5"/>
  <c r="CA47" i="5"/>
  <c r="B44" i="5"/>
  <c r="B43" i="5"/>
  <c r="B31" i="5"/>
  <c r="CB35" i="5" s="1"/>
  <c r="B30" i="5"/>
  <c r="CA35" i="5" s="1"/>
  <c r="CB25" i="5"/>
  <c r="CA25" i="5"/>
  <c r="CH24" i="5"/>
  <c r="CG24" i="5"/>
  <c r="CB24" i="5"/>
  <c r="CA24" i="5"/>
  <c r="K11" i="5"/>
  <c r="Q11" i="5"/>
  <c r="P11" i="5"/>
  <c r="O11" i="5"/>
  <c r="CG30" i="5" s="1"/>
  <c r="N11" i="5"/>
  <c r="CH30" i="5" s="1"/>
  <c r="M11" i="5"/>
  <c r="L11" i="5"/>
  <c r="J11" i="5"/>
  <c r="I11" i="5"/>
  <c r="H11" i="5"/>
  <c r="G11" i="5"/>
  <c r="F11" i="5"/>
  <c r="E11" i="5"/>
  <c r="D11" i="5"/>
  <c r="C11" i="5"/>
  <c r="B11" i="5"/>
  <c r="A5" i="5"/>
  <c r="A4" i="5"/>
  <c r="A3" i="5"/>
  <c r="A2" i="5"/>
  <c r="E56" i="1"/>
  <c r="D56" i="1"/>
  <c r="C56" i="1" s="1"/>
  <c r="E55" i="1"/>
  <c r="D55" i="1"/>
  <c r="E54" i="1"/>
  <c r="D54" i="1"/>
  <c r="C54" i="1" s="1"/>
  <c r="E53" i="1"/>
  <c r="D53" i="1"/>
  <c r="CH48" i="1"/>
  <c r="CG48" i="1"/>
  <c r="CB48" i="1"/>
  <c r="CA47" i="1"/>
  <c r="B44" i="1"/>
  <c r="B43" i="1"/>
  <c r="B31" i="1"/>
  <c r="CB35" i="1" s="1"/>
  <c r="B30" i="1"/>
  <c r="CA35" i="1" s="1"/>
  <c r="CB25" i="1"/>
  <c r="CA25" i="1"/>
  <c r="CH24" i="1"/>
  <c r="CG24" i="1"/>
  <c r="CB24" i="1"/>
  <c r="CA24" i="1"/>
  <c r="CA17" i="1"/>
  <c r="CJ16" i="1"/>
  <c r="CI16" i="1"/>
  <c r="CG16" i="1"/>
  <c r="CD16" i="1"/>
  <c r="CC16" i="1"/>
  <c r="CA16" i="1"/>
  <c r="CJ15" i="1"/>
  <c r="CI15" i="1"/>
  <c r="CH15" i="1"/>
  <c r="CG15" i="1"/>
  <c r="CD15" i="1"/>
  <c r="CC15" i="1"/>
  <c r="CB15" i="1"/>
  <c r="CA15" i="1"/>
  <c r="CJ14" i="1"/>
  <c r="CI14" i="1"/>
  <c r="CH14" i="1"/>
  <c r="CG14" i="1"/>
  <c r="CD14" i="1"/>
  <c r="CC14" i="1"/>
  <c r="CB14" i="1"/>
  <c r="CA14" i="1"/>
  <c r="CJ13" i="1"/>
  <c r="CI13" i="1"/>
  <c r="CH13" i="1"/>
  <c r="CG13" i="1"/>
  <c r="CD13" i="1"/>
  <c r="CC13" i="1"/>
  <c r="CB13" i="1"/>
  <c r="CA13" i="1"/>
  <c r="K11" i="1"/>
  <c r="CJ12" i="1"/>
  <c r="CI12" i="1"/>
  <c r="CH12" i="1"/>
  <c r="CG12" i="1"/>
  <c r="CD12" i="1"/>
  <c r="CC12" i="1"/>
  <c r="CB12" i="1"/>
  <c r="CA12" i="1"/>
  <c r="Q11" i="1"/>
  <c r="P11" i="1"/>
  <c r="O11" i="1"/>
  <c r="CG30" i="1" s="1"/>
  <c r="N11" i="1"/>
  <c r="CB30" i="1" s="1"/>
  <c r="M11" i="1"/>
  <c r="L11" i="1"/>
  <c r="J11" i="1"/>
  <c r="I11" i="1"/>
  <c r="H11" i="1"/>
  <c r="G11" i="1"/>
  <c r="F11" i="1"/>
  <c r="E11" i="1"/>
  <c r="D11" i="1"/>
  <c r="C11" i="1"/>
  <c r="B11" i="1"/>
  <c r="A5" i="1"/>
  <c r="A3" i="1"/>
  <c r="A2" i="1"/>
  <c r="C53" i="1" l="1"/>
  <c r="C55" i="1"/>
  <c r="CB30" i="5"/>
  <c r="B194" i="5"/>
  <c r="A194" i="5"/>
  <c r="CA30" i="1"/>
  <c r="CH30" i="1"/>
  <c r="B194" i="1" s="1"/>
  <c r="CA30" i="5"/>
  <c r="A194" i="1"/>
</calcChain>
</file>

<file path=xl/sharedStrings.xml><?xml version="1.0" encoding="utf-8"?>
<sst xmlns="http://schemas.openxmlformats.org/spreadsheetml/2006/main" count="850" uniqueCount="98">
  <si>
    <t>SERVICIO DE SALUD</t>
  </si>
  <si>
    <t>REM-A24.   ATENCIÓN EN MATERNIDAD</t>
  </si>
  <si>
    <t xml:space="preserve">SECCIÓN A: INFORMACIÓN DE PARTOS Y ABORTOS ATENDIDOS </t>
  </si>
  <si>
    <t>TÉRMINO 
DEL 
EMBARAZO</t>
  </si>
  <si>
    <t>PARTOS Y ABORTOS</t>
  </si>
  <si>
    <t>PARTOS PREMATUROS</t>
  </si>
  <si>
    <t>ANESTESIA</t>
  </si>
  <si>
    <t>ANALGESIA</t>
  </si>
  <si>
    <t>APEGO
PRECOZ</t>
  </si>
  <si>
    <t>PUEBLOS ORIGINARIOS</t>
  </si>
  <si>
    <t>MIGRANTES</t>
  </si>
  <si>
    <t>Total **</t>
  </si>
  <si>
    <t xml:space="preserve">Beneficiarias
</t>
  </si>
  <si>
    <t>Partos prematuros menos de 32 semanas</t>
  </si>
  <si>
    <t>Partos prematuros de 32 a 36 semanas</t>
  </si>
  <si>
    <t>Total anestesia</t>
  </si>
  <si>
    <t>Epidural</t>
  </si>
  <si>
    <t>Raquídea</t>
  </si>
  <si>
    <t>General</t>
  </si>
  <si>
    <t>Local</t>
  </si>
  <si>
    <t>Total analgesia</t>
  </si>
  <si>
    <t>Analgesia inhalatoria</t>
  </si>
  <si>
    <t xml:space="preserve">Medidas analgésicas no farmacológicas </t>
  </si>
  <si>
    <t>Contacto mayor a 30 minutos (RN con peso menor o igual a 2.499 grs.)</t>
  </si>
  <si>
    <t>Contacto mayor a 30 minutos  (RN con peso de 2.500 grs. o más)</t>
  </si>
  <si>
    <t>TOTAL PARTOS</t>
  </si>
  <si>
    <t>NORMAL/VAGINAL</t>
  </si>
  <si>
    <t xml:space="preserve">     </t>
  </si>
  <si>
    <t>DISTÓCICO VAGINAL</t>
  </si>
  <si>
    <t xml:space="preserve">    No Olvide Escribir los campos Pueblo Originario y/o Migrantes (Digite CEROS si no tiene) </t>
  </si>
  <si>
    <t>No Olvide Escribir los campos Pueblo Originario y/o Migrantes (Digite CEROS si no tiene)</t>
  </si>
  <si>
    <t>CESÁREA ELECTIVA</t>
  </si>
  <si>
    <t>CESÁREA URGENCIA</t>
  </si>
  <si>
    <t>ABORTOS</t>
  </si>
  <si>
    <t>PARTO NORMAL VERTICAL (*)</t>
  </si>
  <si>
    <t>ENTREGA DE PLACENTA A SOLICITUD MUJER PUEBLO ORIGINARIO</t>
  </si>
  <si>
    <t>PARTO FUERA ESTABLECIMIENTO DE SALUD</t>
  </si>
  <si>
    <t>EMBARAZO NO CONTROLADO</t>
  </si>
  <si>
    <t>(*) Incluido en Parto Normal</t>
  </si>
  <si>
    <t>(**) Partos de Término y Pre-Término</t>
  </si>
  <si>
    <t>SECCIÓN B: ACOMPAÑAMIENTO EN EL PROCESO REPRODUCTIVO</t>
  </si>
  <si>
    <t>EVENTO</t>
  </si>
  <si>
    <t>TOTAL</t>
  </si>
  <si>
    <t xml:space="preserve">BENEFICIARIAS </t>
  </si>
  <si>
    <t>SOLO EN EL PARTO</t>
  </si>
  <si>
    <t xml:space="preserve"> </t>
  </si>
  <si>
    <t>PRE PARTO Y PARTO</t>
  </si>
  <si>
    <t>SECCIÓN C: INFORMACIÓN RECIÉN NACIDOS</t>
  </si>
  <si>
    <t xml:space="preserve">SECCIÓN C.1: NACIDOS  SEGÚN PESO AL NACER  </t>
  </si>
  <si>
    <t>TIPO</t>
  </si>
  <si>
    <t>PESO AL NACER (en gramos)</t>
  </si>
  <si>
    <t>PROGRAMA FENILQUETONURIA (PKU) E HIPOTIROIDISMO CONGENITO (HC)</t>
  </si>
  <si>
    <t>Menos de 
1.000</t>
  </si>
  <si>
    <t>1.000 a 
1.499</t>
  </si>
  <si>
    <t>1.500 a 
1.999</t>
  </si>
  <si>
    <t>2.000 a 
2.499</t>
  </si>
  <si>
    <t>2.500 a 
2.999</t>
  </si>
  <si>
    <t>3.000 a 
3.999</t>
  </si>
  <si>
    <t>4.000 y 
más</t>
  </si>
  <si>
    <t>Primeras Muestras</t>
  </si>
  <si>
    <t>Muestras Repetidas</t>
  </si>
  <si>
    <t>NACIDOS VIVOS</t>
  </si>
  <si>
    <t>NACIDOS FALLECIDOS</t>
  </si>
  <si>
    <t>SECCIÓN C.2: RECIÉN NACIDOS CON MALFORMACIÓN CONGÉNITA</t>
  </si>
  <si>
    <t>SECCIÓN C.3: APGAR MENOR O IGUAL A 3 AL MINUTO Y APGAR MENOR O IGUAL A 6 A LOS 5 MINUTOS</t>
  </si>
  <si>
    <t>APGAR MENOR O IGUAL A  3 AL MINUTO</t>
  </si>
  <si>
    <t>APGAR MENOR O IGUAL A 6 A LOS 5  MINUTOS</t>
  </si>
  <si>
    <t>SECCIÓN D: ESTERILIZACIONES SEGÚN SEXO</t>
  </si>
  <si>
    <t/>
  </si>
  <si>
    <t>SEXO</t>
  </si>
  <si>
    <t xml:space="preserve">TOTAL      </t>
  </si>
  <si>
    <t>EDAD (en años)</t>
  </si>
  <si>
    <t>Menor 
de 20</t>
  </si>
  <si>
    <t>20 - 34</t>
  </si>
  <si>
    <t xml:space="preserve">35 y más </t>
  </si>
  <si>
    <t>MUJER</t>
  </si>
  <si>
    <t>HOMBRE</t>
  </si>
  <si>
    <t>SECCIÓN E: EGRESOS DE MATERNIDAD Y NEONATOLOGÍA, SEGÚN LACTANCIA MATERNA EXCLUSIVA</t>
  </si>
  <si>
    <t>TIPO DE ALIMENTACIÓN</t>
  </si>
  <si>
    <t>MATERNIDAD (PUÉRPERAS CON RN VIVO)</t>
  </si>
  <si>
    <t>NEONATOLOGÍA</t>
  </si>
  <si>
    <t>TOTAL DE EGRESOS</t>
  </si>
  <si>
    <t xml:space="preserve">EGRESADOS CON LACTANCIA MATERNA EXCLUSIVA </t>
  </si>
  <si>
    <t>SECCIÓN F:  TIPOS DE LACTANCIA EN NIÑOS Y NIÑAS AL EGRESO DE LA HOSPITALIZACIÓN</t>
  </si>
  <si>
    <t>POR RANGO ETARIO</t>
  </si>
  <si>
    <t xml:space="preserve"> De 0 a 29 días</t>
  </si>
  <si>
    <t>De 1 mes a 2 meses 29 días</t>
  </si>
  <si>
    <t>De 3 meses a 5 meses 29 días</t>
  </si>
  <si>
    <t>De 6 meses a 11 meses 29 días</t>
  </si>
  <si>
    <t>De 1 año a 2 años</t>
  </si>
  <si>
    <t>Ambos Sexos</t>
  </si>
  <si>
    <t>Hombres</t>
  </si>
  <si>
    <t>Mujeres</t>
  </si>
  <si>
    <t>LACTANCIA MATERNA EXCLUSIVA</t>
  </si>
  <si>
    <t>LACTANCIA MATERNA MAS LACTANCIA ARTIFICIAL</t>
  </si>
  <si>
    <t>LACTANCIA ARTIFICIAL</t>
  </si>
  <si>
    <t>LACTANCIA MATERNA EXCLUSIVA CON SÓLIDOS</t>
  </si>
  <si>
    <t>ENTREGA DE PLACENTA A SOLICITUD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</si>
</sst>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numFmts>
  <fonts count="17" x14ac:knownFonts="1">
    <font>
      <sz val="11"/>
      <color theme="1"/>
      <name val="Calibri"/>
      <family val="2"/>
      <scheme val="minor"/>
    </font>
    <font>
      <b/>
      <sz val="8"/>
      <name val="Verdana"/>
      <family val="2"/>
    </font>
    <font>
      <sz val="8"/>
      <name val="Verdana"/>
      <family val="2"/>
    </font>
    <font>
      <b/>
      <sz val="10"/>
      <name val="Verdana"/>
      <family val="2"/>
    </font>
    <font>
      <b/>
      <sz val="12"/>
      <name val="Verdana"/>
      <family val="2"/>
    </font>
    <font>
      <b/>
      <sz val="11"/>
      <name val="Verdana"/>
      <family val="2"/>
    </font>
    <font>
      <sz val="10"/>
      <color indexed="10"/>
      <name val="Verdana"/>
      <family val="2"/>
    </font>
    <font>
      <b/>
      <sz val="10"/>
      <color indexed="10"/>
      <name val="Verdana"/>
      <family val="2"/>
    </font>
    <font>
      <sz val="9"/>
      <name val="Verdana"/>
      <family val="2"/>
    </font>
    <font>
      <sz val="10"/>
      <name val="Verdana"/>
      <family val="2"/>
    </font>
    <font>
      <sz val="9"/>
      <color indexed="10"/>
      <name val="Verdana"/>
      <family val="2"/>
    </font>
    <font>
      <sz val="8"/>
      <color indexed="10"/>
      <name val="Verdana"/>
      <family val="2"/>
    </font>
    <font>
      <sz val="11"/>
      <color theme="1"/>
      <name val="Calibri"/>
      <family val="2"/>
      <scheme val="minor"/>
    </font>
    <font>
      <b/>
      <sz val="8"/>
      <color indexed="8"/>
      <name val="Verdana"/>
      <family val="2"/>
    </font>
    <font>
      <sz val="11"/>
      <color indexed="8"/>
      <name val="Verdana"/>
      <family val="2"/>
    </font>
    <font>
      <sz val="7"/>
      <name val="Verdana"/>
      <family val="2"/>
    </font>
    <font>
      <sz val="8"/>
      <color indexed="8"/>
      <name val="Verdana"/>
      <family val="2"/>
    </font>
  </fonts>
  <fills count="13">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solid">
        <fgColor indexed="13"/>
        <bgColor indexed="64"/>
      </patternFill>
    </fill>
    <fill>
      <patternFill patternType="solid">
        <fgColor theme="0" tint="-0.24994659260841701"/>
        <bgColor indexed="64"/>
      </patternFill>
    </fill>
    <fill>
      <patternFill patternType="solid">
        <fgColor rgb="FFFFFFCC"/>
      </patternFill>
    </fill>
    <fill>
      <patternFill patternType="solid">
        <fgColor rgb="FFFFFFCC"/>
        <bgColor indexed="64"/>
      </patternFill>
    </fill>
    <fill>
      <patternFill patternType="solid">
        <fgColor rgb="FFCCFFCC"/>
        <bgColor indexed="64"/>
      </patternFill>
    </fill>
  </fills>
  <borders count="73">
    <border>
      <left/>
      <right/>
      <top/>
      <bottom/>
      <diagonal/>
    </border>
    <border>
      <left style="thin">
        <color indexed="9"/>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22"/>
      </top>
      <bottom/>
      <diagonal/>
    </border>
    <border>
      <left style="thin">
        <color indexed="64"/>
      </left>
      <right style="thin">
        <color indexed="22"/>
      </right>
      <top style="hair">
        <color indexed="64"/>
      </top>
      <bottom/>
      <diagonal/>
    </border>
    <border>
      <left style="thin">
        <color indexed="22"/>
      </left>
      <right style="thin">
        <color indexed="64"/>
      </right>
      <top style="hair">
        <color indexed="64"/>
      </top>
      <bottom/>
      <diagonal/>
    </border>
    <border>
      <left style="hair">
        <color indexed="64"/>
      </left>
      <right/>
      <top style="hair">
        <color indexed="64"/>
      </top>
      <bottom style="thin">
        <color indexed="64"/>
      </bottom>
      <diagonal/>
    </border>
  </borders>
  <cellStyleXfs count="2">
    <xf numFmtId="0" fontId="0" fillId="0" borderId="0"/>
    <xf numFmtId="0" fontId="12" fillId="10" borderId="57" applyNumberFormat="0" applyFont="0" applyAlignment="0" applyProtection="0"/>
  </cellStyleXfs>
  <cellXfs count="537">
    <xf numFmtId="0" fontId="0" fillId="0" borderId="0" xfId="0"/>
    <xf numFmtId="0" fontId="1" fillId="0" borderId="0" xfId="0" applyNumberFormat="1" applyFont="1" applyFill="1" applyAlignment="1" applyProtection="1">
      <alignment horizontal="left"/>
    </xf>
    <xf numFmtId="0" fontId="2" fillId="2" borderId="0" xfId="0" applyFont="1" applyFill="1" applyBorder="1" applyProtection="1"/>
    <xf numFmtId="0" fontId="2" fillId="2" borderId="0" xfId="0" applyFont="1" applyFill="1" applyProtection="1"/>
    <xf numFmtId="0" fontId="3" fillId="2" borderId="0" xfId="0" applyFont="1" applyFill="1" applyBorder="1" applyAlignment="1" applyProtection="1">
      <alignment horizontal="center"/>
    </xf>
    <xf numFmtId="0" fontId="1" fillId="2" borderId="0" xfId="0" applyNumberFormat="1" applyFont="1" applyFill="1" applyAlignment="1" applyProtection="1">
      <alignment horizontal="left"/>
    </xf>
    <xf numFmtId="0" fontId="1" fillId="2" borderId="0" xfId="0" applyNumberFormat="1" applyFont="1" applyFill="1" applyBorder="1" applyAlignment="1" applyProtection="1">
      <alignment horizontal="center" vertical="center"/>
    </xf>
    <xf numFmtId="0" fontId="1" fillId="2" borderId="0" xfId="0" applyNumberFormat="1" applyFont="1" applyFill="1" applyAlignment="1" applyProtection="1"/>
    <xf numFmtId="0" fontId="5" fillId="2" borderId="1" xfId="0" applyFont="1" applyFill="1" applyBorder="1" applyAlignment="1" applyProtection="1">
      <alignment horizontal="left"/>
    </xf>
    <xf numFmtId="0" fontId="5" fillId="2" borderId="0" xfId="0" applyFont="1" applyFill="1" applyAlignment="1" applyProtection="1">
      <alignment horizontal="left"/>
    </xf>
    <xf numFmtId="0" fontId="1" fillId="2" borderId="0" xfId="0" applyFont="1" applyFill="1" applyAlignment="1" applyProtection="1">
      <alignment horizontal="left"/>
    </xf>
    <xf numFmtId="0" fontId="6" fillId="2" borderId="0" xfId="0" applyFont="1" applyFill="1" applyProtection="1"/>
    <xf numFmtId="0" fontId="2" fillId="0" borderId="0" xfId="0" applyFont="1" applyFill="1" applyProtection="1"/>
    <xf numFmtId="0" fontId="2" fillId="0" borderId="0" xfId="0" applyFont="1" applyProtection="1"/>
    <xf numFmtId="0" fontId="2" fillId="0" borderId="7" xfId="0" applyFont="1"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7" fillId="2" borderId="0" xfId="0" applyFont="1" applyFill="1" applyAlignment="1" applyProtection="1">
      <alignment horizontal="left"/>
    </xf>
    <xf numFmtId="0" fontId="2" fillId="0" borderId="11" xfId="0" applyFont="1" applyBorder="1" applyAlignment="1" applyProtection="1">
      <alignment horizontal="center" vertical="center"/>
    </xf>
    <xf numFmtId="3" fontId="2" fillId="0" borderId="10" xfId="0" applyNumberFormat="1" applyFont="1" applyBorder="1" applyAlignment="1" applyProtection="1">
      <alignment wrapText="1"/>
    </xf>
    <xf numFmtId="3" fontId="2" fillId="0" borderId="8" xfId="0" applyNumberFormat="1" applyFont="1" applyBorder="1" applyAlignment="1" applyProtection="1">
      <alignment wrapText="1"/>
    </xf>
    <xf numFmtId="3" fontId="2" fillId="0" borderId="7" xfId="0" applyNumberFormat="1" applyFont="1" applyBorder="1" applyAlignment="1" applyProtection="1">
      <alignment wrapText="1"/>
    </xf>
    <xf numFmtId="3" fontId="2" fillId="0" borderId="9" xfId="0" applyNumberFormat="1" applyFont="1" applyBorder="1" applyAlignment="1" applyProtection="1">
      <alignment wrapText="1"/>
    </xf>
    <xf numFmtId="3" fontId="2" fillId="0" borderId="4" xfId="0" applyNumberFormat="1" applyFont="1" applyBorder="1" applyAlignment="1" applyProtection="1">
      <alignment wrapText="1"/>
    </xf>
    <xf numFmtId="0" fontId="6" fillId="2" borderId="0" xfId="0" applyNumberFormat="1" applyFont="1" applyFill="1" applyBorder="1" applyAlignment="1" applyProtection="1"/>
    <xf numFmtId="0" fontId="2" fillId="2" borderId="0" xfId="0" applyNumberFormat="1" applyFont="1" applyFill="1" applyBorder="1" applyAlignment="1" applyProtection="1"/>
    <xf numFmtId="0" fontId="2" fillId="2" borderId="0" xfId="0" applyFont="1" applyFill="1" applyAlignment="1" applyProtection="1">
      <alignment wrapText="1"/>
    </xf>
    <xf numFmtId="0" fontId="2" fillId="0" borderId="12" xfId="0" applyFont="1" applyBorder="1" applyAlignment="1" applyProtection="1">
      <alignment horizontal="left"/>
    </xf>
    <xf numFmtId="3" fontId="2" fillId="3" borderId="13" xfId="0" applyNumberFormat="1" applyFont="1" applyFill="1" applyBorder="1" applyAlignment="1" applyProtection="1">
      <protection locked="0"/>
    </xf>
    <xf numFmtId="3" fontId="2" fillId="3" borderId="14" xfId="0" applyNumberFormat="1" applyFont="1" applyFill="1" applyBorder="1" applyAlignment="1" applyProtection="1">
      <protection locked="0"/>
    </xf>
    <xf numFmtId="3" fontId="2" fillId="3" borderId="15" xfId="0" applyNumberFormat="1" applyFont="1" applyFill="1" applyBorder="1" applyAlignment="1" applyProtection="1">
      <protection locked="0"/>
    </xf>
    <xf numFmtId="3" fontId="2" fillId="0" borderId="16" xfId="0" applyNumberFormat="1" applyFont="1" applyFill="1" applyBorder="1" applyAlignment="1" applyProtection="1"/>
    <xf numFmtId="3" fontId="2" fillId="3" borderId="17" xfId="0" applyNumberFormat="1" applyFont="1" applyFill="1" applyBorder="1" applyAlignment="1" applyProtection="1">
      <protection locked="0"/>
    </xf>
    <xf numFmtId="3" fontId="2" fillId="0" borderId="17" xfId="0" applyNumberFormat="1" applyFont="1" applyFill="1" applyBorder="1" applyAlignment="1" applyProtection="1"/>
    <xf numFmtId="0" fontId="2" fillId="4" borderId="0" xfId="0" applyFont="1" applyFill="1" applyAlignment="1" applyProtection="1">
      <alignment wrapText="1"/>
    </xf>
    <xf numFmtId="0" fontId="2" fillId="5" borderId="0" xfId="0" applyFont="1" applyFill="1" applyProtection="1"/>
    <xf numFmtId="0" fontId="2" fillId="0" borderId="18" xfId="0" applyFont="1" applyBorder="1" applyAlignment="1" applyProtection="1">
      <alignment horizontal="left"/>
    </xf>
    <xf numFmtId="3" fontId="2" fillId="3" borderId="19" xfId="0" applyNumberFormat="1" applyFont="1" applyFill="1" applyBorder="1" applyAlignment="1" applyProtection="1">
      <protection locked="0"/>
    </xf>
    <xf numFmtId="3" fontId="2" fillId="3" borderId="20"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0" borderId="22" xfId="0" applyNumberFormat="1" applyFont="1" applyFill="1" applyBorder="1" applyAlignment="1" applyProtection="1"/>
    <xf numFmtId="3" fontId="2" fillId="3" borderId="23" xfId="0" applyNumberFormat="1" applyFont="1" applyFill="1" applyBorder="1" applyAlignment="1" applyProtection="1">
      <protection locked="0"/>
    </xf>
    <xf numFmtId="3" fontId="2" fillId="0" borderId="23" xfId="0" applyNumberFormat="1" applyFont="1" applyFill="1" applyBorder="1" applyAlignment="1" applyProtection="1"/>
    <xf numFmtId="0" fontId="2" fillId="0" borderId="24" xfId="0" applyFont="1" applyBorder="1" applyAlignment="1" applyProtection="1">
      <alignment horizontal="left"/>
    </xf>
    <xf numFmtId="3" fontId="2" fillId="3" borderId="25" xfId="0" applyNumberFormat="1" applyFont="1" applyFill="1" applyBorder="1" applyAlignment="1" applyProtection="1">
      <protection locked="0"/>
    </xf>
    <xf numFmtId="3" fontId="2" fillId="3" borderId="26" xfId="0" applyNumberFormat="1" applyFont="1" applyFill="1" applyBorder="1" applyAlignment="1" applyProtection="1">
      <protection locked="0"/>
    </xf>
    <xf numFmtId="3" fontId="2" fillId="3" borderId="27" xfId="0" applyNumberFormat="1" applyFont="1" applyFill="1" applyBorder="1" applyAlignment="1" applyProtection="1">
      <protection locked="0"/>
    </xf>
    <xf numFmtId="3" fontId="2" fillId="0" borderId="28" xfId="0" applyNumberFormat="1" applyFont="1" applyFill="1" applyBorder="1" applyAlignment="1" applyProtection="1"/>
    <xf numFmtId="3" fontId="2" fillId="3" borderId="29" xfId="0" applyNumberFormat="1" applyFont="1" applyFill="1" applyBorder="1" applyAlignment="1" applyProtection="1">
      <protection locked="0"/>
    </xf>
    <xf numFmtId="3" fontId="2" fillId="0" borderId="29" xfId="0" applyNumberFormat="1" applyFont="1" applyFill="1" applyBorder="1" applyAlignment="1" applyProtection="1"/>
    <xf numFmtId="0" fontId="2" fillId="0" borderId="30" xfId="0" applyFont="1" applyBorder="1" applyAlignment="1" applyProtection="1">
      <alignment horizontal="left"/>
    </xf>
    <xf numFmtId="3" fontId="2" fillId="3" borderId="31"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0" borderId="35" xfId="0" applyNumberFormat="1" applyFont="1" applyFill="1" applyBorder="1" applyAlignment="1" applyProtection="1"/>
    <xf numFmtId="3" fontId="2" fillId="3" borderId="36" xfId="0" applyNumberFormat="1" applyFont="1" applyFill="1" applyBorder="1" applyAlignment="1" applyProtection="1">
      <protection locked="0"/>
    </xf>
    <xf numFmtId="3" fontId="2" fillId="3" borderId="34" xfId="0" applyNumberFormat="1" applyFont="1" applyFill="1" applyBorder="1" applyAlignment="1" applyProtection="1">
      <protection locked="0"/>
    </xf>
    <xf numFmtId="3" fontId="2" fillId="0" borderId="36" xfId="0" applyNumberFormat="1" applyFont="1" applyFill="1" applyBorder="1" applyAlignment="1" applyProtection="1"/>
    <xf numFmtId="3" fontId="2" fillId="3" borderId="37" xfId="0" applyNumberFormat="1" applyFont="1" applyFill="1" applyBorder="1" applyAlignment="1" applyProtection="1">
      <protection locked="0"/>
    </xf>
    <xf numFmtId="3" fontId="2" fillId="3" borderId="38" xfId="0" applyNumberFormat="1" applyFont="1" applyFill="1" applyBorder="1" applyAlignment="1" applyProtection="1">
      <protection locked="0"/>
    </xf>
    <xf numFmtId="3" fontId="2" fillId="6" borderId="39" xfId="0" applyNumberFormat="1" applyFont="1" applyFill="1" applyBorder="1" applyAlignment="1" applyProtection="1"/>
    <xf numFmtId="3" fontId="2" fillId="6" borderId="30" xfId="0" applyNumberFormat="1" applyFont="1" applyFill="1" applyBorder="1" applyAlignment="1" applyProtection="1"/>
    <xf numFmtId="0" fontId="2" fillId="0" borderId="0" xfId="0" applyFont="1" applyFill="1" applyAlignment="1" applyProtection="1">
      <alignment wrapText="1"/>
    </xf>
    <xf numFmtId="3" fontId="2" fillId="3" borderId="33" xfId="0" applyNumberFormat="1" applyFont="1" applyFill="1" applyBorder="1" applyAlignment="1" applyProtection="1">
      <protection locked="0"/>
    </xf>
    <xf numFmtId="3" fontId="2" fillId="6" borderId="34" xfId="0" applyNumberFormat="1" applyFont="1" applyFill="1" applyBorder="1" applyAlignment="1" applyProtection="1"/>
    <xf numFmtId="3" fontId="2" fillId="6" borderId="33" xfId="0" applyNumberFormat="1" applyFont="1" applyFill="1" applyBorder="1" applyAlignment="1" applyProtection="1"/>
    <xf numFmtId="3" fontId="2" fillId="6" borderId="35" xfId="0" applyNumberFormat="1" applyFont="1" applyFill="1" applyBorder="1" applyAlignment="1" applyProtection="1"/>
    <xf numFmtId="3" fontId="2" fillId="6" borderId="36" xfId="0" applyNumberFormat="1" applyFont="1" applyFill="1" applyBorder="1" applyAlignment="1" applyProtection="1"/>
    <xf numFmtId="3" fontId="2" fillId="6" borderId="32" xfId="0" applyNumberFormat="1" applyFont="1" applyFill="1" applyBorder="1" applyAlignment="1" applyProtection="1"/>
    <xf numFmtId="3" fontId="2" fillId="3" borderId="40" xfId="0" applyNumberFormat="1" applyFont="1" applyFill="1" applyBorder="1" applyAlignment="1" applyProtection="1">
      <protection locked="0"/>
    </xf>
    <xf numFmtId="3" fontId="2" fillId="6" borderId="41" xfId="0" applyNumberFormat="1" applyFont="1" applyFill="1" applyBorder="1" applyAlignment="1" applyProtection="1"/>
    <xf numFmtId="3" fontId="2" fillId="6" borderId="40" xfId="0" applyNumberFormat="1" applyFont="1" applyFill="1" applyBorder="1" applyAlignment="1" applyProtection="1"/>
    <xf numFmtId="3" fontId="2" fillId="6" borderId="42" xfId="0" applyNumberFormat="1" applyFont="1" applyFill="1" applyBorder="1" applyAlignment="1" applyProtection="1"/>
    <xf numFmtId="3" fontId="2" fillId="6" borderId="43" xfId="0" applyNumberFormat="1" applyFont="1" applyFill="1" applyBorder="1" applyAlignment="1" applyProtection="1"/>
    <xf numFmtId="3" fontId="2" fillId="6" borderId="44" xfId="0" applyNumberFormat="1" applyFont="1" applyFill="1" applyBorder="1" applyAlignment="1" applyProtection="1"/>
    <xf numFmtId="3" fontId="2" fillId="6" borderId="6" xfId="0" applyNumberFormat="1" applyFont="1" applyFill="1" applyBorder="1" applyAlignment="1" applyProtection="1"/>
    <xf numFmtId="0" fontId="2" fillId="0" borderId="11" xfId="0" applyFont="1" applyBorder="1" applyAlignment="1" applyProtection="1">
      <alignment wrapText="1"/>
    </xf>
    <xf numFmtId="3" fontId="2" fillId="3" borderId="7" xfId="0" applyNumberFormat="1" applyFont="1" applyFill="1" applyBorder="1" applyAlignment="1" applyProtection="1">
      <protection locked="0"/>
    </xf>
    <xf numFmtId="3" fontId="2" fillId="6" borderId="8" xfId="0" applyNumberFormat="1" applyFont="1" applyFill="1" applyBorder="1" applyAlignment="1" applyProtection="1"/>
    <xf numFmtId="3" fontId="2" fillId="6" borderId="7" xfId="0" applyNumberFormat="1" applyFont="1" applyFill="1" applyBorder="1" applyAlignment="1" applyProtection="1"/>
    <xf numFmtId="3" fontId="2" fillId="6" borderId="9" xfId="0" applyNumberFormat="1" applyFont="1" applyFill="1" applyBorder="1" applyAlignment="1" applyProtection="1"/>
    <xf numFmtId="3" fontId="2" fillId="6" borderId="10" xfId="0" applyNumberFormat="1" applyFont="1" applyFill="1" applyBorder="1" applyAlignment="1" applyProtection="1"/>
    <xf numFmtId="3" fontId="2" fillId="6" borderId="4" xfId="0" applyNumberFormat="1" applyFont="1" applyFill="1" applyBorder="1" applyAlignment="1" applyProtection="1"/>
    <xf numFmtId="3" fontId="2" fillId="6" borderId="11" xfId="0" applyNumberFormat="1" applyFont="1" applyFill="1" applyBorder="1" applyAlignment="1" applyProtection="1"/>
    <xf numFmtId="0" fontId="2" fillId="0" borderId="11" xfId="0" applyFont="1" applyBorder="1" applyAlignment="1" applyProtection="1">
      <alignment horizontal="left"/>
    </xf>
    <xf numFmtId="0" fontId="2" fillId="2" borderId="0" xfId="0" applyFont="1" applyFill="1" applyBorder="1" applyAlignment="1" applyProtection="1">
      <alignment horizontal="left" vertical="center"/>
    </xf>
    <xf numFmtId="41" fontId="8" fillId="2" borderId="0" xfId="0" applyNumberFormat="1" applyFont="1" applyFill="1" applyBorder="1" applyAlignment="1" applyProtection="1">
      <alignment horizontal="right"/>
      <protection locked="0"/>
    </xf>
    <xf numFmtId="164" fontId="8" fillId="2" borderId="0" xfId="0" applyNumberFormat="1" applyFont="1" applyFill="1" applyBorder="1" applyAlignment="1" applyProtection="1">
      <alignment horizontal="right"/>
    </xf>
    <xf numFmtId="0" fontId="2" fillId="2" borderId="0" xfId="0" applyFont="1" applyFill="1" applyAlignment="1" applyProtection="1">
      <alignmen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top" wrapText="1"/>
    </xf>
    <xf numFmtId="0" fontId="5" fillId="2" borderId="0" xfId="0" applyFont="1" applyFill="1" applyBorder="1" applyAlignment="1" applyProtection="1">
      <alignment vertical="top" wrapText="1"/>
    </xf>
    <xf numFmtId="0" fontId="5" fillId="2" borderId="0" xfId="0" applyFont="1" applyFill="1" applyBorder="1" applyProtection="1"/>
    <xf numFmtId="0" fontId="1" fillId="2" borderId="0" xfId="0" applyFont="1" applyFill="1" applyBorder="1" applyProtection="1"/>
    <xf numFmtId="0" fontId="2" fillId="0" borderId="11" xfId="0" applyFont="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0" xfId="0" applyFont="1" applyFill="1" applyBorder="1" applyAlignment="1" applyProtection="1">
      <alignment vertical="top" wrapText="1"/>
    </xf>
    <xf numFmtId="41" fontId="2" fillId="0" borderId="45" xfId="0" applyNumberFormat="1" applyFont="1" applyFill="1" applyBorder="1" applyAlignment="1" applyProtection="1">
      <alignment horizontal="left"/>
    </xf>
    <xf numFmtId="3" fontId="8" fillId="3" borderId="45" xfId="0" applyNumberFormat="1" applyFont="1" applyFill="1" applyBorder="1" applyAlignment="1" applyProtection="1">
      <protection locked="0"/>
    </xf>
    <xf numFmtId="0" fontId="2" fillId="2" borderId="0" xfId="0" applyFont="1" applyFill="1" applyAlignment="1" applyProtection="1">
      <alignment horizontal="left" vertical="center"/>
    </xf>
    <xf numFmtId="0" fontId="2" fillId="2" borderId="0" xfId="0" applyFont="1" applyFill="1" applyAlignment="1" applyProtection="1"/>
    <xf numFmtId="0" fontId="2" fillId="2" borderId="0" xfId="0" applyFont="1" applyFill="1" applyBorder="1" applyAlignment="1" applyProtection="1"/>
    <xf numFmtId="41" fontId="2" fillId="0" borderId="6" xfId="0" applyNumberFormat="1" applyFont="1" applyFill="1" applyBorder="1" applyAlignment="1" applyProtection="1">
      <alignment horizontal="left"/>
    </xf>
    <xf numFmtId="3" fontId="8" fillId="3" borderId="6" xfId="0" applyNumberFormat="1" applyFont="1" applyFill="1" applyBorder="1" applyAlignment="1" applyProtection="1">
      <protection locked="0"/>
    </xf>
    <xf numFmtId="0" fontId="2" fillId="2" borderId="0" xfId="0" applyFont="1" applyFill="1" applyAlignment="1" applyProtection="1">
      <alignment horizontal="left"/>
    </xf>
    <xf numFmtId="0" fontId="5" fillId="2" borderId="0" xfId="0" applyFont="1" applyFill="1" applyProtection="1"/>
    <xf numFmtId="0" fontId="1" fillId="2" borderId="0" xfId="0" applyFont="1" applyFill="1" applyProtection="1"/>
    <xf numFmtId="0" fontId="2" fillId="0" borderId="7"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left" wrapText="1"/>
    </xf>
    <xf numFmtId="3" fontId="2" fillId="0" borderId="11" xfId="0" applyNumberFormat="1" applyFont="1" applyFill="1" applyBorder="1" applyAlignment="1" applyProtection="1">
      <alignment wrapText="1"/>
    </xf>
    <xf numFmtId="3" fontId="2" fillId="3" borderId="10" xfId="0" applyNumberFormat="1" applyFont="1" applyFill="1" applyBorder="1" applyAlignment="1" applyProtection="1">
      <protection locked="0"/>
    </xf>
    <xf numFmtId="3" fontId="2" fillId="3" borderId="8" xfId="0" applyNumberFormat="1" applyFont="1" applyFill="1" applyBorder="1" applyAlignment="1" applyProtection="1">
      <protection locked="0"/>
    </xf>
    <xf numFmtId="0" fontId="5" fillId="2" borderId="1" xfId="0" applyFont="1" applyFill="1" applyBorder="1" applyAlignment="1" applyProtection="1"/>
    <xf numFmtId="0" fontId="5" fillId="2" borderId="0" xfId="0" applyFont="1" applyFill="1" applyBorder="1" applyAlignment="1" applyProtection="1"/>
    <xf numFmtId="0" fontId="2" fillId="0" borderId="45" xfId="0" applyFont="1" applyFill="1" applyBorder="1" applyAlignment="1" applyProtection="1">
      <alignment horizontal="left" wrapText="1"/>
    </xf>
    <xf numFmtId="0" fontId="2" fillId="0" borderId="0" xfId="0" applyFont="1" applyFill="1" applyAlignment="1" applyProtection="1">
      <alignment horizontal="left" readingOrder="1"/>
      <protection locked="0"/>
    </xf>
    <xf numFmtId="0" fontId="2" fillId="0" borderId="0" xfId="0" applyNumberFormat="1" applyFont="1" applyFill="1" applyAlignment="1" applyProtection="1">
      <alignment readingOrder="1"/>
    </xf>
    <xf numFmtId="0" fontId="2" fillId="0" borderId="0" xfId="0" applyFont="1" applyFill="1" applyAlignment="1" applyProtection="1">
      <alignment readingOrder="1"/>
      <protection locked="0"/>
    </xf>
    <xf numFmtId="0" fontId="2" fillId="0" borderId="46" xfId="0" applyFont="1" applyFill="1" applyBorder="1" applyAlignment="1" applyProtection="1">
      <alignment horizontal="left" wrapText="1"/>
    </xf>
    <xf numFmtId="3" fontId="8" fillId="3" borderId="47" xfId="0" applyNumberFormat="1" applyFont="1" applyFill="1" applyBorder="1" applyAlignment="1" applyProtection="1">
      <protection locked="0"/>
    </xf>
    <xf numFmtId="41" fontId="8" fillId="2" borderId="0" xfId="0" applyNumberFormat="1" applyFont="1" applyFill="1" applyBorder="1" applyProtection="1">
      <protection locked="0"/>
    </xf>
    <xf numFmtId="41" fontId="8" fillId="2" borderId="0" xfId="0" applyNumberFormat="1" applyFont="1" applyFill="1" applyBorder="1" applyAlignment="1" applyProtection="1">
      <alignment horizontal="center"/>
      <protection locked="0"/>
    </xf>
    <xf numFmtId="164" fontId="5" fillId="2" borderId="0" xfId="0" applyNumberFormat="1" applyFont="1" applyFill="1" applyBorder="1" applyAlignment="1" applyProtection="1">
      <alignment horizontal="left" wrapText="1"/>
    </xf>
    <xf numFmtId="41" fontId="5" fillId="2" borderId="0" xfId="0" applyNumberFormat="1" applyFont="1" applyFill="1" applyBorder="1" applyProtection="1"/>
    <xf numFmtId="41" fontId="5" fillId="2" borderId="0" xfId="0" applyNumberFormat="1" applyFont="1" applyFill="1" applyBorder="1" applyAlignment="1" applyProtection="1">
      <alignment horizontal="center"/>
    </xf>
    <xf numFmtId="41" fontId="2" fillId="2" borderId="0" xfId="0" applyNumberFormat="1" applyFont="1" applyFill="1" applyBorder="1" applyProtection="1"/>
    <xf numFmtId="41" fontId="2" fillId="2" borderId="0" xfId="0" applyNumberFormat="1" applyFont="1" applyFill="1" applyBorder="1" applyAlignment="1" applyProtection="1">
      <alignment horizontal="center"/>
    </xf>
    <xf numFmtId="3" fontId="8" fillId="3" borderId="11" xfId="0" applyNumberFormat="1" applyFont="1" applyFill="1" applyBorder="1" applyAlignment="1" applyProtection="1">
      <protection locked="0"/>
    </xf>
    <xf numFmtId="3" fontId="8" fillId="3" borderId="4" xfId="0" applyNumberFormat="1" applyFont="1" applyFill="1" applyBorder="1" applyAlignment="1" applyProtection="1">
      <protection locked="0"/>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45" xfId="0" applyFont="1" applyFill="1" applyBorder="1" applyAlignment="1" applyProtection="1">
      <alignment horizontal="left"/>
    </xf>
    <xf numFmtId="3" fontId="2" fillId="0" borderId="45"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50" xfId="0" applyNumberFormat="1" applyFont="1" applyFill="1" applyBorder="1" applyAlignment="1" applyProtection="1">
      <protection locked="0"/>
    </xf>
    <xf numFmtId="3" fontId="2" fillId="3" borderId="51" xfId="0" applyNumberFormat="1" applyFont="1" applyFill="1" applyBorder="1" applyAlignment="1" applyProtection="1">
      <protection locked="0"/>
    </xf>
    <xf numFmtId="0" fontId="1" fillId="2" borderId="0" xfId="0" applyFont="1" applyFill="1" applyAlignment="1" applyProtection="1">
      <alignment vertical="center"/>
    </xf>
    <xf numFmtId="0" fontId="2" fillId="0" borderId="47" xfId="0" applyFont="1" applyFill="1" applyBorder="1" applyAlignment="1" applyProtection="1">
      <alignment horizontal="left"/>
    </xf>
    <xf numFmtId="3" fontId="2" fillId="0" borderId="47" xfId="0" applyNumberFormat="1" applyFont="1" applyFill="1" applyBorder="1" applyAlignment="1" applyProtection="1"/>
    <xf numFmtId="3" fontId="2" fillId="3" borderId="52" xfId="0" applyNumberFormat="1" applyFont="1" applyFill="1" applyBorder="1" applyAlignment="1" applyProtection="1">
      <protection locked="0"/>
    </xf>
    <xf numFmtId="3" fontId="2" fillId="3" borderId="53" xfId="0" applyNumberFormat="1" applyFont="1" applyFill="1" applyBorder="1" applyAlignment="1" applyProtection="1">
      <protection locked="0"/>
    </xf>
    <xf numFmtId="3" fontId="2" fillId="3" borderId="54" xfId="0" applyNumberFormat="1" applyFont="1" applyFill="1" applyBorder="1" applyAlignment="1" applyProtection="1">
      <protection locked="0"/>
    </xf>
    <xf numFmtId="0" fontId="5" fillId="2" borderId="0" xfId="0" applyFont="1" applyFill="1"/>
    <xf numFmtId="0" fontId="9" fillId="2" borderId="0" xfId="0" applyFont="1" applyFill="1"/>
    <xf numFmtId="0" fontId="3" fillId="2" borderId="0" xfId="0" applyFont="1" applyFill="1"/>
    <xf numFmtId="0" fontId="2" fillId="0" borderId="11"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wrapText="1"/>
    </xf>
    <xf numFmtId="0" fontId="2" fillId="0" borderId="45" xfId="0" applyNumberFormat="1" applyFont="1" applyFill="1" applyBorder="1" applyAlignment="1" applyProtection="1">
      <alignment vertical="center"/>
    </xf>
    <xf numFmtId="3" fontId="8" fillId="3" borderId="55" xfId="0" applyNumberFormat="1" applyFont="1" applyFill="1" applyBorder="1" applyAlignment="1" applyProtection="1">
      <protection locked="0"/>
    </xf>
    <xf numFmtId="0" fontId="2" fillId="0" borderId="0" xfId="0" applyFont="1" applyAlignment="1">
      <alignment wrapText="1"/>
    </xf>
    <xf numFmtId="3" fontId="8" fillId="3" borderId="18" xfId="0" applyNumberFormat="1" applyFont="1" applyFill="1" applyBorder="1" applyAlignment="1" applyProtection="1">
      <protection locked="0"/>
    </xf>
    <xf numFmtId="3" fontId="8" fillId="3" borderId="20" xfId="0" applyNumberFormat="1" applyFont="1" applyFill="1" applyBorder="1" applyAlignment="1" applyProtection="1">
      <protection locked="0"/>
    </xf>
    <xf numFmtId="0" fontId="9" fillId="2" borderId="0" xfId="0" applyFont="1" applyFill="1" applyProtection="1"/>
    <xf numFmtId="0" fontId="2" fillId="0" borderId="56" xfId="0" applyFont="1" applyBorder="1" applyAlignment="1">
      <alignment wrapText="1"/>
    </xf>
    <xf numFmtId="3" fontId="8" fillId="3" borderId="56" xfId="0" applyNumberFormat="1" applyFont="1" applyFill="1" applyBorder="1" applyAlignment="1" applyProtection="1">
      <protection locked="0"/>
    </xf>
    <xf numFmtId="0" fontId="2" fillId="0" borderId="0" xfId="0" applyFont="1" applyFill="1" applyBorder="1" applyProtection="1"/>
    <xf numFmtId="0" fontId="9" fillId="0" borderId="0" xfId="0" applyFont="1" applyFill="1" applyBorder="1" applyProtection="1"/>
    <xf numFmtId="0" fontId="9" fillId="0" borderId="0" xfId="0" applyFont="1" applyFill="1" applyBorder="1" applyProtection="1">
      <protection hidden="1"/>
    </xf>
    <xf numFmtId="0" fontId="2" fillId="0" borderId="0" xfId="0" applyFont="1" applyFill="1" applyBorder="1" applyProtection="1">
      <protection hidden="1"/>
    </xf>
    <xf numFmtId="0" fontId="9" fillId="7" borderId="0" xfId="0" applyFont="1" applyFill="1" applyBorder="1" applyProtection="1"/>
    <xf numFmtId="0" fontId="2" fillId="7" borderId="0" xfId="0" applyFont="1" applyFill="1" applyBorder="1" applyProtection="1">
      <protection hidden="1"/>
    </xf>
    <xf numFmtId="0" fontId="6" fillId="2" borderId="0" xfId="0" applyFont="1" applyFill="1" applyAlignment="1" applyProtection="1">
      <alignment vertical="center"/>
    </xf>
    <xf numFmtId="0" fontId="10" fillId="2" borderId="0" xfId="0" applyFont="1" applyFill="1" applyAlignment="1" applyProtection="1">
      <alignment vertical="center"/>
    </xf>
    <xf numFmtId="0" fontId="11" fillId="2" borderId="0" xfId="0" applyFont="1" applyFill="1" applyProtection="1"/>
    <xf numFmtId="0" fontId="2" fillId="8" borderId="0" xfId="0" applyFont="1" applyFill="1" applyProtection="1"/>
    <xf numFmtId="0" fontId="2" fillId="2" borderId="7" xfId="0" applyFont="1" applyFill="1" applyBorder="1" applyAlignment="1" applyProtection="1">
      <alignment horizontal="center" vertical="center" wrapText="1"/>
    </xf>
    <xf numFmtId="0" fontId="2" fillId="2" borderId="6" xfId="0" applyFont="1" applyFill="1" applyBorder="1" applyAlignment="1" applyProtection="1">
      <alignment horizontal="left" wrapText="1"/>
    </xf>
    <xf numFmtId="0" fontId="2" fillId="2" borderId="0" xfId="0" applyFont="1" applyFill="1" applyBorder="1" applyAlignment="1" applyProtection="1">
      <alignment horizontal="left" vertical="top"/>
    </xf>
    <xf numFmtId="0" fontId="11" fillId="2" borderId="0" xfId="0" applyNumberFormat="1" applyFont="1" applyFill="1" applyBorder="1" applyAlignment="1" applyProtection="1"/>
    <xf numFmtId="0" fontId="11" fillId="2" borderId="0" xfId="0" applyNumberFormat="1" applyFont="1" applyFill="1" applyAlignment="1" applyProtection="1">
      <alignment vertical="center"/>
    </xf>
    <xf numFmtId="3" fontId="2" fillId="9" borderId="10" xfId="0" applyNumberFormat="1" applyFont="1" applyFill="1" applyBorder="1" applyAlignment="1" applyProtection="1">
      <protection hidden="1"/>
    </xf>
    <xf numFmtId="3" fontId="2" fillId="9" borderId="8" xfId="0" applyNumberFormat="1" applyFont="1" applyFill="1" applyBorder="1" applyAlignment="1" applyProtection="1">
      <protection hidden="1"/>
    </xf>
    <xf numFmtId="0" fontId="11" fillId="0" borderId="0" xfId="0" applyNumberFormat="1" applyFont="1" applyFill="1" applyAlignment="1" applyProtection="1">
      <alignment vertical="center" readingOrder="1"/>
    </xf>
    <xf numFmtId="41" fontId="11" fillId="2" borderId="0" xfId="0" applyNumberFormat="1" applyFont="1" applyFill="1" applyBorder="1" applyProtection="1">
      <protection locked="0"/>
    </xf>
    <xf numFmtId="41" fontId="11" fillId="2" borderId="0" xfId="0" applyNumberFormat="1" applyFont="1" applyFill="1" applyBorder="1" applyProtection="1"/>
    <xf numFmtId="0" fontId="11" fillId="2" borderId="48" xfId="0" applyFont="1" applyFill="1" applyBorder="1" applyAlignment="1" applyProtection="1"/>
    <xf numFmtId="0" fontId="6" fillId="2" borderId="0" xfId="0" applyFont="1" applyFill="1"/>
    <xf numFmtId="0" fontId="11" fillId="0" borderId="0" xfId="0" applyFont="1" applyFill="1" applyBorder="1" applyProtection="1"/>
    <xf numFmtId="0" fontId="2" fillId="8" borderId="0" xfId="0" applyFont="1" applyFill="1" applyBorder="1" applyProtection="1"/>
    <xf numFmtId="0" fontId="11" fillId="0" borderId="0" xfId="0" applyFont="1" applyFill="1" applyBorder="1" applyProtection="1">
      <protection hidden="1"/>
    </xf>
    <xf numFmtId="0" fontId="2" fillId="8" borderId="0" xfId="0" applyFont="1" applyFill="1" applyBorder="1" applyProtection="1">
      <protection hidden="1"/>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13" fillId="2" borderId="0" xfId="0" applyFont="1" applyFill="1"/>
    <xf numFmtId="0" fontId="14" fillId="2" borderId="0" xfId="0" applyFont="1" applyFill="1"/>
    <xf numFmtId="0" fontId="14" fillId="2" borderId="0" xfId="0" applyFont="1" applyFill="1" applyProtection="1">
      <protection locked="0"/>
    </xf>
    <xf numFmtId="0" fontId="15" fillId="0" borderId="4" xfId="0" applyFont="1" applyBorder="1" applyAlignment="1" applyProtection="1">
      <alignment horizontal="center" vertical="center" wrapText="1"/>
    </xf>
    <xf numFmtId="0" fontId="14" fillId="2" borderId="48" xfId="0" applyFont="1" applyFill="1" applyBorder="1"/>
    <xf numFmtId="3" fontId="2" fillId="0" borderId="10" xfId="0" applyNumberFormat="1" applyFont="1" applyBorder="1" applyAlignment="1" applyProtection="1">
      <alignment wrapText="1"/>
      <protection locked="0"/>
    </xf>
    <xf numFmtId="3" fontId="2" fillId="0" borderId="8" xfId="0" applyNumberFormat="1" applyFont="1" applyBorder="1" applyAlignment="1" applyProtection="1">
      <alignment wrapText="1"/>
      <protection locked="0"/>
    </xf>
    <xf numFmtId="3" fontId="2" fillId="0" borderId="7" xfId="0" applyNumberFormat="1" applyFont="1" applyBorder="1" applyAlignment="1" applyProtection="1">
      <alignment wrapText="1"/>
      <protection locked="0"/>
    </xf>
    <xf numFmtId="3" fontId="2" fillId="0" borderId="9" xfId="0" applyNumberFormat="1" applyFont="1" applyBorder="1" applyAlignment="1" applyProtection="1">
      <alignment wrapText="1"/>
      <protection locked="0"/>
    </xf>
    <xf numFmtId="3" fontId="2" fillId="0" borderId="4" xfId="0" applyNumberFormat="1" applyFont="1" applyBorder="1" applyAlignment="1" applyProtection="1">
      <alignment wrapText="1"/>
      <protection locked="0"/>
    </xf>
    <xf numFmtId="3" fontId="2" fillId="0" borderId="16" xfId="0" applyNumberFormat="1" applyFont="1" applyFill="1" applyBorder="1" applyAlignment="1" applyProtection="1">
      <protection locked="0"/>
    </xf>
    <xf numFmtId="3" fontId="2" fillId="0" borderId="17" xfId="0" applyNumberFormat="1" applyFont="1" applyFill="1" applyBorder="1" applyAlignment="1" applyProtection="1">
      <protection locked="0"/>
    </xf>
    <xf numFmtId="0" fontId="11" fillId="2" borderId="0" xfId="0" applyFont="1" applyFill="1" applyProtection="1">
      <protection locked="0"/>
    </xf>
    <xf numFmtId="3" fontId="2" fillId="0" borderId="22" xfId="0" applyNumberFormat="1" applyFont="1" applyFill="1" applyBorder="1" applyAlignment="1" applyProtection="1">
      <protection locked="0"/>
    </xf>
    <xf numFmtId="3" fontId="2" fillId="0" borderId="23" xfId="0" applyNumberFormat="1" applyFont="1" applyFill="1" applyBorder="1" applyAlignment="1" applyProtection="1">
      <protection locked="0"/>
    </xf>
    <xf numFmtId="3" fontId="2" fillId="0" borderId="28" xfId="0" applyNumberFormat="1" applyFont="1" applyFill="1" applyBorder="1" applyAlignment="1" applyProtection="1">
      <protection locked="0"/>
    </xf>
    <xf numFmtId="3" fontId="2" fillId="0" borderId="29" xfId="0" applyNumberFormat="1" applyFont="1" applyFill="1" applyBorder="1" applyAlignment="1" applyProtection="1">
      <protection locked="0"/>
    </xf>
    <xf numFmtId="3" fontId="2" fillId="0" borderId="35" xfId="0" applyNumberFormat="1" applyFont="1" applyFill="1" applyBorder="1" applyAlignment="1" applyProtection="1">
      <protection locked="0"/>
    </xf>
    <xf numFmtId="3" fontId="2" fillId="0" borderId="36" xfId="0" applyNumberFormat="1" applyFont="1" applyFill="1" applyBorder="1" applyAlignment="1" applyProtection="1">
      <protection locked="0"/>
    </xf>
    <xf numFmtId="0" fontId="11" fillId="2" borderId="0" xfId="0" applyNumberFormat="1" applyFont="1" applyFill="1" applyAlignment="1" applyProtection="1">
      <alignment vertical="center"/>
      <protection locked="0"/>
    </xf>
    <xf numFmtId="0" fontId="2" fillId="2" borderId="0" xfId="0" applyFont="1" applyFill="1" applyProtection="1">
      <protection locked="0"/>
    </xf>
    <xf numFmtId="3" fontId="2" fillId="0" borderId="11" xfId="0" applyNumberFormat="1" applyFont="1" applyFill="1" applyBorder="1" applyAlignment="1" applyProtection="1">
      <alignment wrapText="1"/>
      <protection locked="0"/>
    </xf>
    <xf numFmtId="3" fontId="2" fillId="0" borderId="45" xfId="0" applyNumberFormat="1" applyFont="1" applyFill="1" applyBorder="1" applyAlignment="1" applyProtection="1">
      <protection locked="0"/>
    </xf>
    <xf numFmtId="0" fontId="11" fillId="2" borderId="48" xfId="0" applyFont="1" applyFill="1" applyBorder="1" applyAlignment="1" applyProtection="1">
      <protection locked="0"/>
    </xf>
    <xf numFmtId="3" fontId="2" fillId="0" borderId="47" xfId="0" applyNumberFormat="1" applyFont="1" applyFill="1" applyBorder="1" applyAlignment="1" applyProtection="1">
      <protection locked="0"/>
    </xf>
    <xf numFmtId="3" fontId="2" fillId="11" borderId="45" xfId="0" applyNumberFormat="1" applyFont="1" applyFill="1" applyBorder="1" applyAlignment="1" applyProtection="1">
      <protection locked="0"/>
    </xf>
    <xf numFmtId="3" fontId="2" fillId="11" borderId="55" xfId="0" applyNumberFormat="1" applyFont="1" applyFill="1" applyBorder="1" applyAlignment="1" applyProtection="1">
      <protection locked="0"/>
    </xf>
    <xf numFmtId="0" fontId="6" fillId="2" borderId="0" xfId="0" applyFont="1" applyFill="1" applyProtection="1">
      <protection locked="0"/>
    </xf>
    <xf numFmtId="3" fontId="2" fillId="3" borderId="18" xfId="0" applyNumberFormat="1" applyFont="1" applyFill="1" applyBorder="1" applyAlignment="1" applyProtection="1">
      <protection locked="0"/>
    </xf>
    <xf numFmtId="0" fontId="5" fillId="0" borderId="0" xfId="0" applyFont="1" applyFill="1"/>
    <xf numFmtId="0" fontId="14" fillId="2" borderId="59" xfId="0" applyFont="1" applyFill="1" applyBorder="1"/>
    <xf numFmtId="0" fontId="2" fillId="0" borderId="5" xfId="0" applyNumberFormat="1" applyFont="1" applyFill="1" applyBorder="1" applyAlignment="1" applyProtection="1">
      <alignment horizontal="center" vertical="center" wrapText="1"/>
    </xf>
    <xf numFmtId="3" fontId="2" fillId="0" borderId="45" xfId="0" applyNumberFormat="1" applyFont="1" applyFill="1" applyBorder="1" applyAlignment="1" applyProtection="1">
      <alignment horizontal="right" wrapText="1"/>
      <protection locked="0"/>
    </xf>
    <xf numFmtId="3" fontId="2" fillId="0" borderId="14" xfId="0" applyNumberFormat="1" applyFont="1" applyFill="1" applyBorder="1" applyAlignment="1" applyProtection="1">
      <alignment horizontal="right" wrapText="1"/>
      <protection locked="0"/>
    </xf>
    <xf numFmtId="3" fontId="2" fillId="3" borderId="16" xfId="0" applyNumberFormat="1" applyFont="1" applyFill="1" applyBorder="1" applyAlignment="1" applyProtection="1">
      <protection locked="0"/>
    </xf>
    <xf numFmtId="3" fontId="2" fillId="0" borderId="64" xfId="0" applyNumberFormat="1" applyFont="1" applyFill="1" applyBorder="1" applyAlignment="1" applyProtection="1">
      <alignment horizontal="right" wrapText="1"/>
      <protection locked="0"/>
    </xf>
    <xf numFmtId="3" fontId="2" fillId="0" borderId="65" xfId="0" applyNumberFormat="1" applyFont="1" applyFill="1" applyBorder="1" applyAlignment="1" applyProtection="1">
      <alignment horizontal="right" wrapText="1"/>
      <protection locked="0"/>
    </xf>
    <xf numFmtId="3" fontId="2" fillId="3" borderId="66" xfId="0" applyNumberFormat="1" applyFont="1" applyFill="1" applyBorder="1" applyAlignment="1" applyProtection="1">
      <protection locked="0"/>
    </xf>
    <xf numFmtId="3" fontId="2" fillId="3" borderId="67" xfId="0" applyNumberFormat="1" applyFont="1" applyFill="1" applyBorder="1" applyAlignment="1" applyProtection="1">
      <protection locked="0"/>
    </xf>
    <xf numFmtId="3" fontId="2" fillId="3" borderId="68" xfId="0" applyNumberFormat="1" applyFont="1" applyFill="1" applyBorder="1" applyAlignment="1" applyProtection="1">
      <protection locked="0"/>
    </xf>
    <xf numFmtId="3" fontId="2" fillId="0" borderId="18" xfId="0" applyNumberFormat="1" applyFont="1" applyFill="1" applyBorder="1" applyAlignment="1" applyProtection="1">
      <alignment horizontal="right" wrapText="1"/>
      <protection locked="0"/>
    </xf>
    <xf numFmtId="3" fontId="2" fillId="0" borderId="20" xfId="0" applyNumberFormat="1" applyFont="1" applyFill="1" applyBorder="1" applyAlignment="1" applyProtection="1">
      <alignment horizontal="right" wrapText="1"/>
      <protection locked="0"/>
    </xf>
    <xf numFmtId="3" fontId="2" fillId="10" borderId="66" xfId="1" applyNumberFormat="1" applyFont="1" applyBorder="1" applyAlignment="1" applyProtection="1">
      <protection locked="0"/>
    </xf>
    <xf numFmtId="3" fontId="2" fillId="10" borderId="69" xfId="1" applyNumberFormat="1" applyFont="1" applyBorder="1" applyAlignment="1" applyProtection="1">
      <protection locked="0"/>
    </xf>
    <xf numFmtId="3" fontId="2" fillId="10" borderId="70" xfId="1" applyNumberFormat="1" applyFont="1" applyBorder="1" applyAlignment="1" applyProtection="1">
      <protection locked="0"/>
    </xf>
    <xf numFmtId="3" fontId="2" fillId="10" borderId="71" xfId="1" applyNumberFormat="1" applyFont="1" applyBorder="1" applyAlignment="1" applyProtection="1">
      <protection locked="0"/>
    </xf>
    <xf numFmtId="3" fontId="2" fillId="10" borderId="19" xfId="1" applyNumberFormat="1" applyFont="1" applyBorder="1" applyAlignment="1" applyProtection="1">
      <protection locked="0"/>
    </xf>
    <xf numFmtId="3" fontId="2" fillId="10" borderId="21" xfId="1" applyNumberFormat="1" applyFont="1" applyBorder="1" applyAlignment="1" applyProtection="1">
      <protection locked="0"/>
    </xf>
    <xf numFmtId="3" fontId="2" fillId="0" borderId="47" xfId="0" applyNumberFormat="1" applyFont="1" applyFill="1" applyBorder="1" applyAlignment="1" applyProtection="1">
      <alignment horizontal="right" wrapText="1"/>
      <protection locked="0"/>
    </xf>
    <xf numFmtId="3" fontId="2" fillId="0" borderId="56" xfId="0" applyNumberFormat="1" applyFont="1" applyFill="1" applyBorder="1" applyAlignment="1" applyProtection="1">
      <alignment horizontal="right" wrapText="1"/>
      <protection locked="0"/>
    </xf>
    <xf numFmtId="3" fontId="2" fillId="6" borderId="52" xfId="0" applyNumberFormat="1" applyFont="1" applyFill="1" applyBorder="1" applyAlignment="1" applyProtection="1"/>
    <xf numFmtId="3" fontId="2" fillId="6" borderId="72" xfId="0" applyNumberFormat="1" applyFont="1" applyFill="1" applyBorder="1" applyAlignment="1" applyProtection="1"/>
    <xf numFmtId="3" fontId="2" fillId="6" borderId="54" xfId="0" applyNumberFormat="1" applyFont="1" applyFill="1" applyBorder="1" applyAlignment="1" applyProtection="1"/>
    <xf numFmtId="3" fontId="2" fillId="10" borderId="52" xfId="1" applyNumberFormat="1" applyFont="1" applyBorder="1" applyAlignment="1" applyProtection="1">
      <protection locked="0"/>
    </xf>
    <xf numFmtId="3" fontId="2" fillId="10" borderId="54" xfId="1" applyNumberFormat="1" applyFont="1" applyBorder="1" applyAlignment="1" applyProtection="1">
      <protection locked="0"/>
    </xf>
    <xf numFmtId="3" fontId="14" fillId="2" borderId="0" xfId="0" applyNumberFormat="1" applyFont="1" applyFill="1"/>
    <xf numFmtId="0" fontId="14" fillId="12" borderId="0" xfId="0" applyFont="1" applyFill="1" applyProtection="1">
      <protection locked="0"/>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3" fontId="2" fillId="0" borderId="45" xfId="0" applyNumberFormat="1" applyFont="1" applyFill="1" applyBorder="1" applyAlignment="1" applyProtection="1">
      <alignment horizontal="right" wrapText="1"/>
    </xf>
    <xf numFmtId="3" fontId="2" fillId="0" borderId="14" xfId="0" applyNumberFormat="1" applyFont="1" applyFill="1" applyBorder="1" applyAlignment="1" applyProtection="1">
      <alignment horizontal="right" wrapText="1"/>
    </xf>
    <xf numFmtId="3" fontId="2" fillId="0" borderId="64" xfId="0" applyNumberFormat="1" applyFont="1" applyFill="1" applyBorder="1" applyAlignment="1" applyProtection="1">
      <alignment horizontal="right" wrapText="1"/>
    </xf>
    <xf numFmtId="3" fontId="2" fillId="0" borderId="65" xfId="0" applyNumberFormat="1" applyFont="1" applyFill="1" applyBorder="1" applyAlignment="1" applyProtection="1">
      <alignment horizontal="right" wrapText="1"/>
    </xf>
    <xf numFmtId="3" fontId="2" fillId="0" borderId="18" xfId="0" applyNumberFormat="1" applyFont="1" applyFill="1" applyBorder="1" applyAlignment="1" applyProtection="1">
      <alignment horizontal="right" wrapText="1"/>
    </xf>
    <xf numFmtId="3" fontId="2" fillId="0" borderId="20" xfId="0" applyNumberFormat="1" applyFont="1" applyFill="1" applyBorder="1" applyAlignment="1" applyProtection="1">
      <alignment horizontal="right" wrapText="1"/>
    </xf>
    <xf numFmtId="3" fontId="2" fillId="0" borderId="47" xfId="0" applyNumberFormat="1" applyFont="1" applyFill="1" applyBorder="1" applyAlignment="1" applyProtection="1">
      <alignment horizontal="right" wrapText="1"/>
    </xf>
    <xf numFmtId="3" fontId="2" fillId="0" borderId="56" xfId="0" applyNumberFormat="1" applyFont="1" applyFill="1" applyBorder="1" applyAlignment="1" applyProtection="1">
      <alignment horizontal="right" wrapText="1"/>
    </xf>
    <xf numFmtId="1" fontId="13" fillId="2" borderId="0" xfId="0" applyNumberFormat="1" applyFont="1" applyFill="1"/>
    <xf numFmtId="1" fontId="14" fillId="2" borderId="0" xfId="0" applyNumberFormat="1" applyFont="1" applyFill="1"/>
    <xf numFmtId="1" fontId="14" fillId="2" borderId="0" xfId="0" applyNumberFormat="1" applyFont="1" applyFill="1" applyProtection="1">
      <protection locked="0"/>
    </xf>
    <xf numFmtId="1" fontId="1" fillId="2" borderId="0" xfId="0" applyNumberFormat="1" applyFont="1" applyFill="1" applyBorder="1" applyAlignment="1" applyProtection="1">
      <alignment horizontal="center" vertical="center"/>
    </xf>
    <xf numFmtId="1" fontId="1" fillId="2" borderId="0" xfId="0" applyNumberFormat="1" applyFont="1" applyFill="1" applyAlignment="1" applyProtection="1"/>
    <xf numFmtId="1" fontId="2" fillId="2" borderId="0" xfId="0" applyNumberFormat="1" applyFont="1" applyFill="1" applyProtection="1"/>
    <xf numFmtId="1" fontId="11" fillId="2" borderId="0" xfId="0" applyNumberFormat="1" applyFont="1" applyFill="1" applyProtection="1"/>
    <xf numFmtId="1" fontId="4" fillId="2" borderId="0" xfId="0" applyNumberFormat="1" applyFont="1" applyFill="1" applyBorder="1" applyAlignment="1" applyProtection="1">
      <alignment horizontal="center" vertical="center" wrapText="1"/>
    </xf>
    <xf numFmtId="1" fontId="5" fillId="2" borderId="1" xfId="0" applyNumberFormat="1" applyFont="1" applyFill="1" applyBorder="1" applyAlignment="1" applyProtection="1">
      <alignment horizontal="left"/>
    </xf>
    <xf numFmtId="1" fontId="5" fillId="2" borderId="0" xfId="0" applyNumberFormat="1" applyFont="1" applyFill="1" applyAlignment="1" applyProtection="1">
      <alignment horizontal="left"/>
    </xf>
    <xf numFmtId="1" fontId="1" fillId="2" borderId="0" xfId="0" applyNumberFormat="1" applyFont="1" applyFill="1" applyAlignment="1" applyProtection="1">
      <alignment horizontal="left"/>
    </xf>
    <xf numFmtId="1" fontId="2" fillId="0" borderId="7" xfId="0" applyNumberFormat="1" applyFont="1" applyBorder="1" applyAlignment="1" applyProtection="1">
      <alignment horizontal="center" vertical="center"/>
    </xf>
    <xf numFmtId="1" fontId="2" fillId="2" borderId="8" xfId="0" applyNumberFormat="1" applyFont="1" applyFill="1" applyBorder="1" applyAlignment="1" applyProtection="1">
      <alignment horizontal="center" vertical="center" wrapText="1"/>
    </xf>
    <xf numFmtId="1" fontId="2" fillId="2" borderId="7" xfId="0" applyNumberFormat="1" applyFont="1" applyFill="1" applyBorder="1" applyAlignment="1" applyProtection="1">
      <alignment horizontal="center" vertical="center" wrapText="1"/>
    </xf>
    <xf numFmtId="1" fontId="2" fillId="0" borderId="9" xfId="0" applyNumberFormat="1" applyFont="1" applyBorder="1" applyAlignment="1" applyProtection="1">
      <alignment horizontal="center" vertical="center" wrapText="1"/>
    </xf>
    <xf numFmtId="1" fontId="2" fillId="0" borderId="10" xfId="0" applyNumberFormat="1" applyFont="1" applyBorder="1" applyAlignment="1" applyProtection="1">
      <alignment horizontal="center" vertical="center" wrapText="1"/>
    </xf>
    <xf numFmtId="1" fontId="2" fillId="0" borderId="8" xfId="0" applyNumberFormat="1" applyFont="1" applyBorder="1" applyAlignment="1" applyProtection="1">
      <alignment horizontal="center" vertical="center" wrapText="1"/>
    </xf>
    <xf numFmtId="1" fontId="2" fillId="0" borderId="7" xfId="0" applyNumberFormat="1" applyFont="1" applyBorder="1" applyAlignment="1" applyProtection="1">
      <alignment horizontal="center" vertical="center" wrapText="1"/>
    </xf>
    <xf numFmtId="1" fontId="15" fillId="0" borderId="4" xfId="0" applyNumberFormat="1" applyFont="1" applyBorder="1" applyAlignment="1" applyProtection="1">
      <alignment horizontal="center" vertical="center" wrapText="1"/>
    </xf>
    <xf numFmtId="1" fontId="14" fillId="2" borderId="48" xfId="0" applyNumberFormat="1" applyFont="1" applyFill="1" applyBorder="1"/>
    <xf numFmtId="1" fontId="14" fillId="12" borderId="0" xfId="0" applyNumberFormat="1" applyFont="1" applyFill="1" applyProtection="1">
      <protection locked="0"/>
    </xf>
    <xf numFmtId="1" fontId="2" fillId="0" borderId="11" xfId="0" applyNumberFormat="1" applyFont="1" applyBorder="1" applyAlignment="1" applyProtection="1">
      <alignment horizontal="center" vertical="center"/>
    </xf>
    <xf numFmtId="1" fontId="2" fillId="0" borderId="10" xfId="0" applyNumberFormat="1" applyFont="1" applyBorder="1" applyAlignment="1" applyProtection="1">
      <alignment wrapText="1"/>
    </xf>
    <xf numFmtId="1" fontId="2" fillId="0" borderId="8" xfId="0" applyNumberFormat="1" applyFont="1" applyBorder="1" applyAlignment="1" applyProtection="1">
      <alignment wrapText="1"/>
    </xf>
    <xf numFmtId="1" fontId="2" fillId="0" borderId="7" xfId="0" applyNumberFormat="1" applyFont="1" applyBorder="1" applyAlignment="1" applyProtection="1">
      <alignment wrapText="1"/>
    </xf>
    <xf numFmtId="1" fontId="2" fillId="0" borderId="9" xfId="0" applyNumberFormat="1" applyFont="1" applyBorder="1" applyAlignment="1" applyProtection="1">
      <alignment wrapText="1"/>
    </xf>
    <xf numFmtId="1" fontId="2" fillId="0" borderId="4" xfId="0" applyNumberFormat="1" applyFont="1" applyBorder="1" applyAlignment="1" applyProtection="1">
      <alignment wrapText="1"/>
    </xf>
    <xf numFmtId="1" fontId="2" fillId="0" borderId="12" xfId="0" applyNumberFormat="1" applyFont="1" applyBorder="1" applyAlignment="1" applyProtection="1">
      <alignment horizontal="left"/>
    </xf>
    <xf numFmtId="1" fontId="2" fillId="3" borderId="13" xfId="0" applyNumberFormat="1" applyFont="1" applyFill="1" applyBorder="1" applyAlignment="1" applyProtection="1">
      <protection locked="0"/>
    </xf>
    <xf numFmtId="1" fontId="2" fillId="3" borderId="14" xfId="0" applyNumberFormat="1" applyFont="1" applyFill="1" applyBorder="1" applyAlignment="1" applyProtection="1">
      <protection locked="0"/>
    </xf>
    <xf numFmtId="1" fontId="2" fillId="3" borderId="15" xfId="0" applyNumberFormat="1" applyFont="1" applyFill="1" applyBorder="1" applyAlignment="1" applyProtection="1">
      <protection locked="0"/>
    </xf>
    <xf numFmtId="1" fontId="2" fillId="0" borderId="16" xfId="0" applyNumberFormat="1" applyFont="1" applyFill="1" applyBorder="1" applyAlignment="1" applyProtection="1"/>
    <xf numFmtId="1" fontId="2" fillId="3" borderId="17" xfId="0" applyNumberFormat="1" applyFont="1" applyFill="1" applyBorder="1" applyAlignment="1" applyProtection="1">
      <protection locked="0"/>
    </xf>
    <xf numFmtId="1" fontId="2" fillId="0" borderId="17" xfId="0" applyNumberFormat="1" applyFont="1" applyFill="1" applyBorder="1" applyAlignment="1" applyProtection="1"/>
    <xf numFmtId="1" fontId="11" fillId="2" borderId="0" xfId="0" applyNumberFormat="1" applyFont="1" applyFill="1" applyProtection="1">
      <protection locked="0"/>
    </xf>
    <xf numFmtId="1" fontId="2" fillId="0" borderId="18" xfId="0" applyNumberFormat="1" applyFont="1" applyBorder="1" applyAlignment="1" applyProtection="1">
      <alignment horizontal="left"/>
    </xf>
    <xf numFmtId="1" fontId="2" fillId="3" borderId="19" xfId="0" applyNumberFormat="1" applyFont="1" applyFill="1" applyBorder="1" applyAlignment="1" applyProtection="1">
      <protection locked="0"/>
    </xf>
    <xf numFmtId="1" fontId="2" fillId="3" borderId="20" xfId="0" applyNumberFormat="1" applyFont="1" applyFill="1" applyBorder="1" applyAlignment="1" applyProtection="1">
      <protection locked="0"/>
    </xf>
    <xf numFmtId="1" fontId="2" fillId="3" borderId="21" xfId="0" applyNumberFormat="1" applyFont="1" applyFill="1" applyBorder="1" applyAlignment="1" applyProtection="1">
      <protection locked="0"/>
    </xf>
    <xf numFmtId="1" fontId="2" fillId="0" borderId="22" xfId="0" applyNumberFormat="1" applyFont="1" applyFill="1" applyBorder="1" applyAlignment="1" applyProtection="1"/>
    <xf numFmtId="1" fontId="2" fillId="3" borderId="23" xfId="0" applyNumberFormat="1" applyFont="1" applyFill="1" applyBorder="1" applyAlignment="1" applyProtection="1">
      <protection locked="0"/>
    </xf>
    <xf numFmtId="1" fontId="2" fillId="0" borderId="23" xfId="0" applyNumberFormat="1" applyFont="1" applyFill="1" applyBorder="1" applyAlignment="1" applyProtection="1"/>
    <xf numFmtId="1" fontId="2" fillId="0" borderId="24" xfId="0" applyNumberFormat="1" applyFont="1" applyBorder="1" applyAlignment="1" applyProtection="1">
      <alignment horizontal="left"/>
    </xf>
    <xf numFmtId="1" fontId="2" fillId="3" borderId="25" xfId="0" applyNumberFormat="1" applyFont="1" applyFill="1" applyBorder="1" applyAlignment="1" applyProtection="1">
      <protection locked="0"/>
    </xf>
    <xf numFmtId="1" fontId="2" fillId="3" borderId="26" xfId="0" applyNumberFormat="1" applyFont="1" applyFill="1" applyBorder="1" applyAlignment="1" applyProtection="1">
      <protection locked="0"/>
    </xf>
    <xf numFmtId="1" fontId="2" fillId="3" borderId="27" xfId="0" applyNumberFormat="1" applyFont="1" applyFill="1" applyBorder="1" applyAlignment="1" applyProtection="1">
      <protection locked="0"/>
    </xf>
    <xf numFmtId="1" fontId="2" fillId="0" borderId="28" xfId="0" applyNumberFormat="1" applyFont="1" applyFill="1" applyBorder="1" applyAlignment="1" applyProtection="1"/>
    <xf numFmtId="1" fontId="2" fillId="3" borderId="29" xfId="0" applyNumberFormat="1" applyFont="1" applyFill="1" applyBorder="1" applyAlignment="1" applyProtection="1">
      <protection locked="0"/>
    </xf>
    <xf numFmtId="1" fontId="2" fillId="0" borderId="29" xfId="0" applyNumberFormat="1" applyFont="1" applyFill="1" applyBorder="1" applyAlignment="1" applyProtection="1"/>
    <xf numFmtId="1" fontId="2" fillId="0" borderId="30" xfId="0" applyNumberFormat="1" applyFont="1" applyBorder="1" applyAlignment="1" applyProtection="1">
      <alignment horizontal="left"/>
    </xf>
    <xf numFmtId="1" fontId="2" fillId="3" borderId="31" xfId="0" applyNumberFormat="1" applyFont="1" applyFill="1" applyBorder="1" applyAlignment="1" applyProtection="1">
      <protection locked="0"/>
    </xf>
    <xf numFmtId="1" fontId="2" fillId="3" borderId="32" xfId="0" applyNumberFormat="1" applyFont="1" applyFill="1" applyBorder="1" applyAlignment="1" applyProtection="1">
      <protection locked="0"/>
    </xf>
    <xf numFmtId="1" fontId="2" fillId="6" borderId="35" xfId="0" applyNumberFormat="1" applyFont="1" applyFill="1" applyBorder="1" applyAlignment="1" applyProtection="1"/>
    <xf numFmtId="1" fontId="2" fillId="0" borderId="35" xfId="0" applyNumberFormat="1" applyFont="1" applyFill="1" applyBorder="1" applyAlignment="1" applyProtection="1"/>
    <xf numFmtId="1" fontId="2" fillId="3" borderId="36" xfId="0" applyNumberFormat="1" applyFont="1" applyFill="1" applyBorder="1" applyAlignment="1" applyProtection="1">
      <protection locked="0"/>
    </xf>
    <xf numFmtId="1" fontId="2" fillId="3" borderId="34" xfId="0" applyNumberFormat="1" applyFont="1" applyFill="1" applyBorder="1" applyAlignment="1" applyProtection="1">
      <protection locked="0"/>
    </xf>
    <xf numFmtId="1" fontId="2" fillId="0" borderId="36" xfId="0" applyNumberFormat="1" applyFont="1" applyFill="1" applyBorder="1" applyAlignment="1" applyProtection="1"/>
    <xf numFmtId="1" fontId="2" fillId="3" borderId="37" xfId="0" applyNumberFormat="1" applyFont="1" applyFill="1" applyBorder="1" applyAlignment="1" applyProtection="1">
      <protection locked="0"/>
    </xf>
    <xf numFmtId="1" fontId="2" fillId="3" borderId="38" xfId="0" applyNumberFormat="1" applyFont="1" applyFill="1" applyBorder="1" applyAlignment="1" applyProtection="1">
      <protection locked="0"/>
    </xf>
    <xf numFmtId="1" fontId="2" fillId="6" borderId="39" xfId="0" applyNumberFormat="1" applyFont="1" applyFill="1" applyBorder="1" applyAlignment="1" applyProtection="1"/>
    <xf numFmtId="1" fontId="2" fillId="6" borderId="30" xfId="0" applyNumberFormat="1" applyFont="1" applyFill="1" applyBorder="1" applyAlignment="1" applyProtection="1"/>
    <xf numFmtId="1" fontId="2" fillId="3" borderId="33" xfId="0" applyNumberFormat="1" applyFont="1" applyFill="1" applyBorder="1" applyAlignment="1" applyProtection="1">
      <protection locked="0"/>
    </xf>
    <xf numFmtId="1" fontId="2" fillId="6" borderId="36" xfId="0" applyNumberFormat="1" applyFont="1" applyFill="1" applyBorder="1" applyAlignment="1" applyProtection="1"/>
    <xf numFmtId="1" fontId="2" fillId="6" borderId="34" xfId="0" applyNumberFormat="1" applyFont="1" applyFill="1" applyBorder="1" applyAlignment="1" applyProtection="1"/>
    <xf numFmtId="1" fontId="2" fillId="6" borderId="33" xfId="0" applyNumberFormat="1" applyFont="1" applyFill="1" applyBorder="1" applyAlignment="1" applyProtection="1"/>
    <xf numFmtId="1" fontId="2" fillId="6" borderId="32" xfId="0" applyNumberFormat="1" applyFont="1" applyFill="1" applyBorder="1" applyAlignment="1" applyProtection="1"/>
    <xf numFmtId="1" fontId="2" fillId="2" borderId="6" xfId="0" applyNumberFormat="1" applyFont="1" applyFill="1" applyBorder="1" applyAlignment="1" applyProtection="1">
      <alignment horizontal="left" wrapText="1"/>
    </xf>
    <xf numFmtId="1" fontId="2" fillId="3" borderId="40" xfId="0" applyNumberFormat="1" applyFont="1" applyFill="1" applyBorder="1" applyAlignment="1" applyProtection="1">
      <protection locked="0"/>
    </xf>
    <xf numFmtId="1" fontId="2" fillId="6" borderId="42" xfId="0" applyNumberFormat="1" applyFont="1" applyFill="1" applyBorder="1" applyAlignment="1" applyProtection="1"/>
    <xf numFmtId="1" fontId="2" fillId="6" borderId="43" xfId="0" applyNumberFormat="1" applyFont="1" applyFill="1" applyBorder="1" applyAlignment="1" applyProtection="1"/>
    <xf numFmtId="1" fontId="2" fillId="6" borderId="41" xfId="0" applyNumberFormat="1" applyFont="1" applyFill="1" applyBorder="1" applyAlignment="1" applyProtection="1"/>
    <xf numFmtId="1" fontId="2" fillId="6" borderId="40" xfId="0" applyNumberFormat="1" applyFont="1" applyFill="1" applyBorder="1" applyAlignment="1" applyProtection="1"/>
    <xf numFmtId="1" fontId="2" fillId="6" borderId="44" xfId="0" applyNumberFormat="1" applyFont="1" applyFill="1" applyBorder="1" applyAlignment="1" applyProtection="1"/>
    <xf numFmtId="1" fontId="2" fillId="6" borderId="6" xfId="0" applyNumberFormat="1" applyFont="1" applyFill="1" applyBorder="1" applyAlignment="1" applyProtection="1"/>
    <xf numFmtId="1" fontId="2" fillId="0" borderId="11" xfId="0" applyNumberFormat="1" applyFont="1" applyBorder="1" applyAlignment="1" applyProtection="1">
      <alignment wrapText="1"/>
    </xf>
    <xf numFmtId="1" fontId="2" fillId="3" borderId="7" xfId="0" applyNumberFormat="1" applyFont="1" applyFill="1" applyBorder="1" applyAlignment="1" applyProtection="1">
      <protection locked="0"/>
    </xf>
    <xf numFmtId="1" fontId="2" fillId="6" borderId="9" xfId="0" applyNumberFormat="1" applyFont="1" applyFill="1" applyBorder="1" applyAlignment="1" applyProtection="1"/>
    <xf numFmtId="1" fontId="2" fillId="6" borderId="10" xfId="0" applyNumberFormat="1" applyFont="1" applyFill="1" applyBorder="1" applyAlignment="1" applyProtection="1"/>
    <xf numFmtId="1" fontId="2" fillId="6" borderId="8" xfId="0" applyNumberFormat="1" applyFont="1" applyFill="1" applyBorder="1" applyAlignment="1" applyProtection="1"/>
    <xf numFmtId="1" fontId="2" fillId="6" borderId="7" xfId="0" applyNumberFormat="1" applyFont="1" applyFill="1" applyBorder="1" applyAlignment="1" applyProtection="1"/>
    <xf numFmtId="1" fontId="2" fillId="6" borderId="4" xfId="0" applyNumberFormat="1" applyFont="1" applyFill="1" applyBorder="1" applyAlignment="1" applyProtection="1"/>
    <xf numFmtId="1" fontId="2" fillId="6" borderId="11" xfId="0" applyNumberFormat="1" applyFont="1" applyFill="1" applyBorder="1" applyAlignment="1" applyProtection="1"/>
    <xf numFmtId="1" fontId="2" fillId="0" borderId="11" xfId="0" applyNumberFormat="1" applyFont="1" applyBorder="1" applyAlignment="1" applyProtection="1">
      <alignment horizontal="left"/>
    </xf>
    <xf numFmtId="1" fontId="2" fillId="2" borderId="0" xfId="0" applyNumberFormat="1" applyFont="1" applyFill="1" applyBorder="1" applyAlignment="1" applyProtection="1">
      <alignment horizontal="left" vertical="center"/>
    </xf>
    <xf numFmtId="1" fontId="8" fillId="2" borderId="0" xfId="0" applyNumberFormat="1" applyFont="1" applyFill="1" applyBorder="1" applyAlignment="1" applyProtection="1">
      <alignment horizontal="right"/>
      <protection locked="0"/>
    </xf>
    <xf numFmtId="1" fontId="8" fillId="2" borderId="0" xfId="0" applyNumberFormat="1" applyFont="1" applyFill="1" applyBorder="1" applyAlignment="1" applyProtection="1">
      <alignment horizontal="right"/>
    </xf>
    <xf numFmtId="1" fontId="2" fillId="2" borderId="0" xfId="0" applyNumberFormat="1" applyFont="1" applyFill="1" applyAlignment="1" applyProtection="1">
      <alignment vertical="center"/>
    </xf>
    <xf numFmtId="1" fontId="2" fillId="2" borderId="0" xfId="0" applyNumberFormat="1" applyFont="1" applyFill="1" applyBorder="1" applyAlignment="1" applyProtection="1"/>
    <xf numFmtId="1" fontId="11" fillId="2" borderId="0" xfId="0" applyNumberFormat="1" applyFont="1" applyFill="1" applyBorder="1" applyAlignment="1" applyProtection="1"/>
    <xf numFmtId="1" fontId="5" fillId="2" borderId="0" xfId="0" applyNumberFormat="1" applyFont="1" applyFill="1" applyBorder="1" applyAlignment="1" applyProtection="1">
      <alignment horizontal="left"/>
    </xf>
    <xf numFmtId="1" fontId="5" fillId="2" borderId="0" xfId="0" applyNumberFormat="1" applyFont="1" applyFill="1" applyBorder="1" applyAlignment="1" applyProtection="1">
      <alignment horizontal="left" vertical="center"/>
    </xf>
    <xf numFmtId="1" fontId="5" fillId="2" borderId="0" xfId="0" applyNumberFormat="1" applyFont="1" applyFill="1" applyBorder="1" applyAlignment="1" applyProtection="1">
      <alignment horizontal="left" vertical="top" wrapText="1"/>
    </xf>
    <xf numFmtId="1" fontId="5" fillId="2" borderId="0" xfId="0" applyNumberFormat="1" applyFont="1" applyFill="1" applyBorder="1" applyAlignment="1" applyProtection="1">
      <alignment vertical="top" wrapText="1"/>
    </xf>
    <xf numFmtId="1" fontId="5" fillId="2" borderId="0" xfId="0" applyNumberFormat="1" applyFont="1" applyFill="1" applyBorder="1" applyProtection="1"/>
    <xf numFmtId="1" fontId="1" fillId="2" borderId="0" xfId="0" applyNumberFormat="1" applyFont="1" applyFill="1" applyBorder="1" applyProtection="1"/>
    <xf numFmtId="1" fontId="2" fillId="0" borderId="11" xfId="0" applyNumberFormat="1" applyFont="1" applyBorder="1" applyAlignment="1" applyProtection="1">
      <alignment horizontal="center" vertical="center" wrapText="1"/>
    </xf>
    <xf numFmtId="1" fontId="2" fillId="2" borderId="11"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vertical="top" wrapText="1"/>
    </xf>
    <xf numFmtId="1" fontId="2" fillId="2" borderId="0" xfId="0" applyNumberFormat="1" applyFont="1" applyFill="1" applyBorder="1" applyProtection="1"/>
    <xf numFmtId="1" fontId="2" fillId="0" borderId="45" xfId="0" applyNumberFormat="1" applyFont="1" applyFill="1" applyBorder="1" applyAlignment="1" applyProtection="1">
      <alignment horizontal="left"/>
    </xf>
    <xf numFmtId="1" fontId="8" fillId="3" borderId="45" xfId="0" applyNumberFormat="1" applyFont="1" applyFill="1" applyBorder="1" applyAlignment="1" applyProtection="1">
      <protection locked="0"/>
    </xf>
    <xf numFmtId="1" fontId="11" fillId="2" borderId="0" xfId="0" applyNumberFormat="1" applyFont="1" applyFill="1" applyAlignment="1" applyProtection="1">
      <alignment vertical="center"/>
      <protection locked="0"/>
    </xf>
    <xf numFmtId="1" fontId="2" fillId="2" borderId="0" xfId="0" applyNumberFormat="1" applyFont="1" applyFill="1" applyAlignment="1" applyProtection="1">
      <alignment horizontal="left" vertical="center"/>
    </xf>
    <xf numFmtId="1" fontId="2" fillId="2" borderId="0" xfId="0" applyNumberFormat="1" applyFont="1" applyFill="1" applyAlignment="1" applyProtection="1"/>
    <xf numFmtId="1" fontId="2" fillId="0" borderId="6" xfId="0" applyNumberFormat="1" applyFont="1" applyFill="1" applyBorder="1" applyAlignment="1" applyProtection="1">
      <alignment horizontal="left"/>
    </xf>
    <xf numFmtId="1" fontId="8" fillId="3" borderId="6" xfId="0" applyNumberFormat="1" applyFont="1" applyFill="1" applyBorder="1" applyAlignment="1" applyProtection="1">
      <protection locked="0"/>
    </xf>
    <xf numFmtId="1" fontId="2" fillId="2" borderId="0" xfId="0" applyNumberFormat="1" applyFont="1" applyFill="1" applyAlignment="1" applyProtection="1">
      <alignment horizontal="left"/>
    </xf>
    <xf numFmtId="1" fontId="5" fillId="2" borderId="0" xfId="0" applyNumberFormat="1" applyFont="1" applyFill="1" applyProtection="1"/>
    <xf numFmtId="1" fontId="1" fillId="2" borderId="0" xfId="0" applyNumberFormat="1" applyFont="1" applyFill="1" applyProtection="1"/>
    <xf numFmtId="1" fontId="2" fillId="0" borderId="7" xfId="0" applyNumberFormat="1" applyFont="1" applyFill="1" applyBorder="1" applyAlignment="1" applyProtection="1">
      <alignment horizontal="center" vertical="center" wrapText="1"/>
    </xf>
    <xf numFmtId="1" fontId="2" fillId="0" borderId="10" xfId="0" applyNumberFormat="1" applyFont="1" applyFill="1" applyBorder="1" applyAlignment="1" applyProtection="1">
      <alignment horizontal="center" vertical="center" wrapText="1"/>
    </xf>
    <xf numFmtId="1" fontId="2" fillId="2" borderId="0" xfId="0" applyNumberFormat="1" applyFont="1" applyFill="1" applyProtection="1">
      <protection locked="0"/>
    </xf>
    <xf numFmtId="1" fontId="2" fillId="0" borderId="11" xfId="0" applyNumberFormat="1" applyFont="1" applyFill="1" applyBorder="1" applyAlignment="1" applyProtection="1">
      <alignment horizontal="left" wrapText="1"/>
    </xf>
    <xf numFmtId="1" fontId="2" fillId="0" borderId="11" xfId="0" applyNumberFormat="1" applyFont="1" applyFill="1" applyBorder="1" applyAlignment="1" applyProtection="1">
      <alignment wrapText="1"/>
    </xf>
    <xf numFmtId="1" fontId="2" fillId="3" borderId="10" xfId="0" applyNumberFormat="1" applyFont="1" applyFill="1" applyBorder="1" applyAlignment="1" applyProtection="1">
      <protection locked="0"/>
    </xf>
    <xf numFmtId="1" fontId="2" fillId="3" borderId="8" xfId="0" applyNumberFormat="1" applyFont="1" applyFill="1" applyBorder="1" applyAlignment="1" applyProtection="1">
      <protection locked="0"/>
    </xf>
    <xf numFmtId="1" fontId="5" fillId="2" borderId="1" xfId="0" applyNumberFormat="1" applyFont="1" applyFill="1" applyBorder="1" applyAlignment="1" applyProtection="1"/>
    <xf numFmtId="1" fontId="5" fillId="2" borderId="0" xfId="0" applyNumberFormat="1" applyFont="1" applyFill="1" applyBorder="1" applyAlignment="1" applyProtection="1"/>
    <xf numFmtId="1" fontId="2" fillId="0" borderId="45" xfId="0" applyNumberFormat="1" applyFont="1" applyFill="1" applyBorder="1" applyAlignment="1" applyProtection="1">
      <alignment horizontal="left" wrapText="1"/>
    </xf>
    <xf numFmtId="1" fontId="2" fillId="0" borderId="46" xfId="0" applyNumberFormat="1" applyFont="1" applyFill="1" applyBorder="1" applyAlignment="1" applyProtection="1">
      <alignment horizontal="left" wrapText="1"/>
    </xf>
    <xf numFmtId="1" fontId="8" fillId="3" borderId="47" xfId="0" applyNumberFormat="1" applyFont="1" applyFill="1" applyBorder="1" applyAlignment="1" applyProtection="1">
      <protection locked="0"/>
    </xf>
    <xf numFmtId="1" fontId="11" fillId="2" borderId="0" xfId="0" applyNumberFormat="1" applyFont="1" applyFill="1" applyBorder="1" applyProtection="1">
      <protection locked="0"/>
    </xf>
    <xf numFmtId="1" fontId="8" fillId="2" borderId="0" xfId="0" applyNumberFormat="1" applyFont="1" applyFill="1" applyBorder="1" applyProtection="1">
      <protection locked="0"/>
    </xf>
    <xf numFmtId="1" fontId="8" fillId="2" borderId="0" xfId="0" applyNumberFormat="1" applyFont="1" applyFill="1" applyBorder="1" applyAlignment="1" applyProtection="1">
      <alignment horizontal="center"/>
      <protection locked="0"/>
    </xf>
    <xf numFmtId="1" fontId="5" fillId="2" borderId="0" xfId="0" applyNumberFormat="1" applyFont="1" applyFill="1" applyBorder="1" applyAlignment="1" applyProtection="1">
      <alignment horizontal="left" wrapText="1"/>
    </xf>
    <xf numFmtId="1" fontId="5" fillId="2" borderId="0" xfId="0" applyNumberFormat="1" applyFont="1" applyFill="1" applyBorder="1" applyAlignment="1" applyProtection="1">
      <alignment horizontal="center"/>
    </xf>
    <xf numFmtId="1" fontId="2" fillId="0" borderId="2" xfId="0" applyNumberFormat="1" applyFont="1" applyBorder="1" applyAlignment="1" applyProtection="1">
      <alignment horizontal="center" vertical="center" wrapText="1"/>
    </xf>
    <xf numFmtId="1" fontId="2" fillId="0" borderId="4" xfId="0" applyNumberFormat="1" applyFont="1" applyBorder="1" applyAlignment="1" applyProtection="1">
      <alignment horizontal="center" vertical="center" wrapText="1"/>
    </xf>
    <xf numFmtId="1" fontId="2" fillId="2" borderId="0" xfId="0" applyNumberFormat="1" applyFont="1" applyFill="1" applyBorder="1" applyAlignment="1" applyProtection="1">
      <alignment horizontal="center"/>
    </xf>
    <xf numFmtId="1" fontId="8" fillId="3" borderId="11" xfId="0" applyNumberFormat="1" applyFont="1" applyFill="1" applyBorder="1" applyAlignment="1" applyProtection="1">
      <protection locked="0"/>
    </xf>
    <xf numFmtId="1" fontId="8" fillId="3" borderId="4" xfId="0" applyNumberFormat="1" applyFont="1" applyFill="1" applyBorder="1" applyAlignment="1" applyProtection="1">
      <protection locked="0"/>
    </xf>
    <xf numFmtId="1" fontId="2" fillId="0" borderId="10" xfId="0" applyNumberFormat="1" applyFont="1" applyFill="1" applyBorder="1" applyAlignment="1" applyProtection="1">
      <alignment horizontal="center" vertical="center"/>
    </xf>
    <xf numFmtId="1" fontId="2" fillId="0" borderId="8" xfId="0" applyNumberFormat="1" applyFont="1" applyFill="1" applyBorder="1" applyAlignment="1" applyProtection="1">
      <alignment horizontal="center" vertical="center"/>
    </xf>
    <xf numFmtId="1" fontId="2" fillId="0" borderId="45" xfId="0" applyNumberFormat="1" applyFont="1" applyFill="1" applyBorder="1" applyAlignment="1" applyProtection="1"/>
    <xf numFmtId="1" fontId="2" fillId="3" borderId="49" xfId="0" applyNumberFormat="1" applyFont="1" applyFill="1" applyBorder="1" applyAlignment="1" applyProtection="1">
      <protection locked="0"/>
    </xf>
    <xf numFmtId="1" fontId="2" fillId="3" borderId="50" xfId="0" applyNumberFormat="1" applyFont="1" applyFill="1" applyBorder="1" applyAlignment="1" applyProtection="1">
      <protection locked="0"/>
    </xf>
    <xf numFmtId="1" fontId="2" fillId="3" borderId="51" xfId="0" applyNumberFormat="1" applyFont="1" applyFill="1" applyBorder="1" applyAlignment="1" applyProtection="1">
      <protection locked="0"/>
    </xf>
    <xf numFmtId="1" fontId="11" fillId="2" borderId="48" xfId="0" applyNumberFormat="1" applyFont="1" applyFill="1" applyBorder="1" applyAlignment="1" applyProtection="1">
      <protection locked="0"/>
    </xf>
    <xf numFmtId="1" fontId="1" fillId="2" borderId="0" xfId="0" applyNumberFormat="1" applyFont="1" applyFill="1" applyAlignment="1" applyProtection="1">
      <alignment vertical="center"/>
    </xf>
    <xf numFmtId="1" fontId="2" fillId="0" borderId="47" xfId="0" applyNumberFormat="1" applyFont="1" applyFill="1" applyBorder="1" applyAlignment="1" applyProtection="1">
      <alignment horizontal="left"/>
    </xf>
    <xf numFmtId="1" fontId="2" fillId="0" borderId="47" xfId="0" applyNumberFormat="1" applyFont="1" applyFill="1" applyBorder="1" applyAlignment="1" applyProtection="1"/>
    <xf numFmtId="1" fontId="2" fillId="3" borderId="52" xfId="0" applyNumberFormat="1" applyFont="1" applyFill="1" applyBorder="1" applyAlignment="1" applyProtection="1">
      <protection locked="0"/>
    </xf>
    <xf numFmtId="1" fontId="2" fillId="3" borderId="53" xfId="0" applyNumberFormat="1" applyFont="1" applyFill="1" applyBorder="1" applyAlignment="1" applyProtection="1">
      <protection locked="0"/>
    </xf>
    <xf numFmtId="1" fontId="2" fillId="3" borderId="54" xfId="0" applyNumberFormat="1" applyFont="1" applyFill="1" applyBorder="1" applyAlignment="1" applyProtection="1">
      <protection locked="0"/>
    </xf>
    <xf numFmtId="1" fontId="5" fillId="2" borderId="0" xfId="0" applyNumberFormat="1" applyFont="1" applyFill="1"/>
    <xf numFmtId="1" fontId="9" fillId="2" borderId="0" xfId="0" applyNumberFormat="1" applyFont="1" applyFill="1"/>
    <xf numFmtId="1" fontId="3" fillId="2" borderId="0" xfId="0" applyNumberFormat="1" applyFont="1" applyFill="1"/>
    <xf numFmtId="1" fontId="2" fillId="0" borderId="11" xfId="0" applyNumberFormat="1" applyFont="1" applyFill="1" applyBorder="1" applyAlignment="1" applyProtection="1">
      <alignment horizontal="center" vertical="center"/>
    </xf>
    <xf numFmtId="1" fontId="2" fillId="0" borderId="11" xfId="0" applyNumberFormat="1" applyFont="1" applyFill="1" applyBorder="1" applyAlignment="1" applyProtection="1">
      <alignment horizontal="center" vertical="center" wrapText="1"/>
    </xf>
    <xf numFmtId="1" fontId="2" fillId="0" borderId="45" xfId="0" applyNumberFormat="1" applyFont="1" applyFill="1" applyBorder="1" applyAlignment="1" applyProtection="1">
      <alignment vertical="center"/>
    </xf>
    <xf numFmtId="1" fontId="2" fillId="11" borderId="45" xfId="0" applyNumberFormat="1" applyFont="1" applyFill="1" applyBorder="1" applyAlignment="1" applyProtection="1">
      <protection locked="0"/>
    </xf>
    <xf numFmtId="1" fontId="2" fillId="11" borderId="55" xfId="0" applyNumberFormat="1" applyFont="1" applyFill="1" applyBorder="1" applyAlignment="1" applyProtection="1">
      <protection locked="0"/>
    </xf>
    <xf numFmtId="1" fontId="6" fillId="2" borderId="0" xfId="0" applyNumberFormat="1" applyFont="1" applyFill="1" applyProtection="1">
      <protection locked="0"/>
    </xf>
    <xf numFmtId="1" fontId="2" fillId="0" borderId="0" xfId="0" applyNumberFormat="1" applyFont="1" applyAlignment="1">
      <alignment wrapText="1"/>
    </xf>
    <xf numFmtId="1" fontId="2" fillId="3" borderId="18" xfId="0" applyNumberFormat="1" applyFont="1" applyFill="1" applyBorder="1" applyAlignment="1" applyProtection="1">
      <protection locked="0"/>
    </xf>
    <xf numFmtId="1" fontId="9" fillId="2" borderId="0" xfId="0" applyNumberFormat="1" applyFont="1" applyFill="1" applyProtection="1"/>
    <xf numFmtId="1" fontId="5" fillId="0" borderId="0" xfId="0" applyNumberFormat="1" applyFont="1" applyFill="1"/>
    <xf numFmtId="1" fontId="2" fillId="0" borderId="0" xfId="0" applyNumberFormat="1" applyFont="1" applyFill="1" applyBorder="1" applyProtection="1"/>
    <xf numFmtId="1" fontId="14" fillId="2" borderId="59" xfId="0" applyNumberFormat="1" applyFont="1" applyFill="1" applyBorder="1"/>
    <xf numFmtId="1" fontId="2" fillId="0" borderId="5" xfId="0" applyNumberFormat="1" applyFont="1" applyFill="1" applyBorder="1" applyAlignment="1" applyProtection="1">
      <alignment horizontal="center" vertical="center" wrapText="1"/>
    </xf>
    <xf numFmtId="1" fontId="2" fillId="0" borderId="45" xfId="0" applyNumberFormat="1" applyFont="1" applyFill="1" applyBorder="1" applyAlignment="1" applyProtection="1">
      <alignment horizontal="right" wrapText="1"/>
    </xf>
    <xf numFmtId="1" fontId="2" fillId="0" borderId="14" xfId="0" applyNumberFormat="1" applyFont="1" applyFill="1" applyBorder="1" applyAlignment="1" applyProtection="1">
      <alignment horizontal="right" wrapText="1"/>
    </xf>
    <xf numFmtId="1" fontId="2" fillId="3" borderId="16" xfId="0" applyNumberFormat="1" applyFont="1" applyFill="1" applyBorder="1" applyAlignment="1" applyProtection="1">
      <protection locked="0"/>
    </xf>
    <xf numFmtId="1" fontId="2" fillId="0" borderId="64" xfId="0" applyNumberFormat="1" applyFont="1" applyFill="1" applyBorder="1" applyAlignment="1" applyProtection="1">
      <alignment horizontal="right" wrapText="1"/>
    </xf>
    <xf numFmtId="1" fontId="2" fillId="0" borderId="65" xfId="0" applyNumberFormat="1" applyFont="1" applyFill="1" applyBorder="1" applyAlignment="1" applyProtection="1">
      <alignment horizontal="right" wrapText="1"/>
    </xf>
    <xf numFmtId="1" fontId="2" fillId="3" borderId="66" xfId="0" applyNumberFormat="1" applyFont="1" applyFill="1" applyBorder="1" applyAlignment="1" applyProtection="1">
      <protection locked="0"/>
    </xf>
    <xf numFmtId="1" fontId="2" fillId="3" borderId="67" xfId="0" applyNumberFormat="1" applyFont="1" applyFill="1" applyBorder="1" applyAlignment="1" applyProtection="1">
      <protection locked="0"/>
    </xf>
    <xf numFmtId="1" fontId="2" fillId="3" borderId="68" xfId="0" applyNumberFormat="1" applyFont="1" applyFill="1" applyBorder="1" applyAlignment="1" applyProtection="1">
      <protection locked="0"/>
    </xf>
    <xf numFmtId="1" fontId="2" fillId="0" borderId="18" xfId="0" applyNumberFormat="1" applyFont="1" applyFill="1" applyBorder="1" applyAlignment="1" applyProtection="1">
      <alignment horizontal="right" wrapText="1"/>
    </xf>
    <xf numFmtId="1" fontId="2" fillId="0" borderId="20" xfId="0" applyNumberFormat="1" applyFont="1" applyFill="1" applyBorder="1" applyAlignment="1" applyProtection="1">
      <alignment horizontal="right" wrapText="1"/>
    </xf>
    <xf numFmtId="1" fontId="2" fillId="10" borderId="66" xfId="1" applyNumberFormat="1" applyFont="1" applyBorder="1" applyAlignment="1" applyProtection="1">
      <protection locked="0"/>
    </xf>
    <xf numFmtId="1" fontId="2" fillId="10" borderId="69" xfId="1" applyNumberFormat="1" applyFont="1" applyBorder="1" applyAlignment="1" applyProtection="1">
      <protection locked="0"/>
    </xf>
    <xf numFmtId="1" fontId="2" fillId="10" borderId="70" xfId="1" applyNumberFormat="1" applyFont="1" applyBorder="1" applyAlignment="1" applyProtection="1">
      <protection locked="0"/>
    </xf>
    <xf numFmtId="1" fontId="2" fillId="10" borderId="71" xfId="1" applyNumberFormat="1" applyFont="1" applyBorder="1" applyAlignment="1" applyProtection="1">
      <protection locked="0"/>
    </xf>
    <xf numFmtId="1" fontId="2" fillId="10" borderId="19" xfId="1" applyNumberFormat="1" applyFont="1" applyBorder="1" applyAlignment="1" applyProtection="1">
      <protection locked="0"/>
    </xf>
    <xf numFmtId="1" fontId="2" fillId="10" borderId="21" xfId="1" applyNumberFormat="1" applyFont="1" applyBorder="1" applyAlignment="1" applyProtection="1">
      <protection locked="0"/>
    </xf>
    <xf numFmtId="1" fontId="2" fillId="0" borderId="47" xfId="0" applyNumberFormat="1" applyFont="1" applyFill="1" applyBorder="1" applyAlignment="1" applyProtection="1">
      <alignment horizontal="right" wrapText="1"/>
    </xf>
    <xf numFmtId="1" fontId="2" fillId="0" borderId="56" xfId="0" applyNumberFormat="1" applyFont="1" applyFill="1" applyBorder="1" applyAlignment="1" applyProtection="1">
      <alignment horizontal="right" wrapText="1"/>
    </xf>
    <xf numFmtId="1" fontId="2" fillId="6" borderId="52" xfId="0" applyNumberFormat="1" applyFont="1" applyFill="1" applyBorder="1" applyAlignment="1" applyProtection="1"/>
    <xf numFmtId="1" fontId="2" fillId="6" borderId="72" xfId="0" applyNumberFormat="1" applyFont="1" applyFill="1" applyBorder="1" applyAlignment="1" applyProtection="1"/>
    <xf numFmtId="1" fontId="2" fillId="6" borderId="54" xfId="0" applyNumberFormat="1" applyFont="1" applyFill="1" applyBorder="1" applyAlignment="1" applyProtection="1"/>
    <xf numFmtId="1" fontId="2" fillId="10" borderId="52" xfId="1" applyNumberFormat="1" applyFont="1" applyBorder="1" applyAlignment="1" applyProtection="1">
      <protection locked="0"/>
    </xf>
    <xf numFmtId="1" fontId="2" fillId="10" borderId="54" xfId="1" applyNumberFormat="1" applyFont="1" applyBorder="1" applyAlignment="1" applyProtection="1">
      <protection locked="0"/>
    </xf>
    <xf numFmtId="0" fontId="2" fillId="0" borderId="18" xfId="0" applyNumberFormat="1" applyFont="1" applyFill="1" applyBorder="1" applyAlignment="1" applyProtection="1">
      <alignment horizontal="left" vertical="center" wrapText="1"/>
    </xf>
    <xf numFmtId="0" fontId="2" fillId="0" borderId="63" xfId="0" applyNumberFormat="1" applyFont="1" applyFill="1" applyBorder="1" applyAlignment="1" applyProtection="1">
      <alignment horizontal="left" vertical="center" wrapText="1"/>
    </xf>
    <xf numFmtId="0" fontId="2" fillId="0" borderId="63" xfId="0" applyFont="1" applyFill="1" applyBorder="1" applyAlignment="1" applyProtection="1">
      <alignment horizontal="left" wrapText="1"/>
    </xf>
    <xf numFmtId="0" fontId="2" fillId="0" borderId="20" xfId="0" applyFont="1" applyFill="1" applyBorder="1" applyAlignment="1" applyProtection="1">
      <alignment horizontal="left" wrapText="1"/>
    </xf>
    <xf numFmtId="0" fontId="2" fillId="0" borderId="47" xfId="0" applyNumberFormat="1" applyFont="1" applyFill="1" applyBorder="1" applyAlignment="1" applyProtection="1">
      <alignment horizontal="left"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2" borderId="48" xfId="0" applyFont="1" applyFill="1" applyBorder="1" applyAlignment="1" applyProtection="1">
      <alignment horizontal="center" vertical="center" wrapText="1"/>
    </xf>
    <xf numFmtId="0" fontId="2" fillId="0" borderId="60" xfId="0" applyNumberFormat="1" applyFont="1" applyFill="1" applyBorder="1" applyAlignment="1" applyProtection="1">
      <alignment horizontal="center" vertical="center" wrapText="1"/>
    </xf>
    <xf numFmtId="0" fontId="2" fillId="0" borderId="61" xfId="0" applyNumberFormat="1" applyFont="1" applyFill="1" applyBorder="1" applyAlignment="1" applyProtection="1">
      <alignment horizontal="center" vertical="center" wrapText="1"/>
    </xf>
    <xf numFmtId="0" fontId="2" fillId="0" borderId="48"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62" xfId="0" applyNumberFormat="1" applyFont="1" applyFill="1" applyBorder="1" applyAlignment="1" applyProtection="1">
      <alignment horizontal="center" vertical="center" wrapText="1"/>
    </xf>
    <xf numFmtId="0" fontId="2" fillId="0" borderId="59" xfId="0" applyNumberFormat="1" applyFont="1" applyFill="1" applyBorder="1" applyAlignment="1" applyProtection="1">
      <alignment horizontal="center" vertical="center" wrapText="1"/>
    </xf>
    <xf numFmtId="0" fontId="2" fillId="0" borderId="58" xfId="0" applyNumberFormat="1" applyFont="1" applyFill="1" applyBorder="1" applyAlignment="1" applyProtection="1">
      <alignment horizontal="center" vertical="center" wrapText="1"/>
    </xf>
    <xf numFmtId="0" fontId="2" fillId="0" borderId="44" xfId="0" applyNumberFormat="1" applyFont="1" applyFill="1" applyBorder="1" applyAlignment="1" applyProtection="1">
      <alignment horizontal="center" vertical="center" wrapText="1"/>
    </xf>
    <xf numFmtId="0" fontId="2" fillId="0" borderId="62" xfId="0" applyFont="1" applyFill="1" applyBorder="1" applyAlignment="1" applyProtection="1">
      <alignment horizontal="center" vertical="center" wrapText="1"/>
    </xf>
    <xf numFmtId="0" fontId="2" fillId="0" borderId="59"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16" fillId="0" borderId="60" xfId="0" applyFont="1" applyBorder="1" applyAlignment="1">
      <alignment horizontal="center"/>
    </xf>
    <xf numFmtId="0" fontId="16" fillId="0" borderId="58" xfId="0" applyFont="1" applyBorder="1" applyAlignment="1">
      <alignment horizontal="center"/>
    </xf>
    <xf numFmtId="0" fontId="14" fillId="0" borderId="6" xfId="0" applyFont="1" applyFill="1" applyBorder="1"/>
    <xf numFmtId="0" fontId="2" fillId="0" borderId="58" xfId="0" applyFont="1" applyFill="1" applyBorder="1" applyAlignment="1" applyProtection="1">
      <alignment horizontal="center" vertical="center" wrapText="1"/>
    </xf>
    <xf numFmtId="0" fontId="14" fillId="0" borderId="0" xfId="0" applyFont="1" applyFill="1"/>
    <xf numFmtId="0" fontId="5" fillId="2" borderId="1"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1" fillId="0" borderId="3" xfId="0" applyFont="1" applyBorder="1" applyAlignment="1" applyProtection="1">
      <alignment horizontal="center" vertical="center"/>
    </xf>
    <xf numFmtId="0" fontId="2" fillId="0" borderId="4" xfId="0" applyFont="1" applyBorder="1"/>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1" fontId="2" fillId="0" borderId="18" xfId="0" applyNumberFormat="1" applyFont="1" applyFill="1" applyBorder="1" applyAlignment="1" applyProtection="1">
      <alignment horizontal="left" vertical="center" wrapText="1"/>
    </xf>
    <xf numFmtId="1" fontId="2" fillId="0" borderId="63" xfId="0" applyNumberFormat="1" applyFont="1" applyFill="1" applyBorder="1" applyAlignment="1" applyProtection="1">
      <alignment horizontal="left" vertical="center" wrapText="1"/>
    </xf>
    <xf numFmtId="1" fontId="2" fillId="0" borderId="63" xfId="0" applyNumberFormat="1" applyFont="1" applyFill="1" applyBorder="1" applyAlignment="1" applyProtection="1">
      <alignment horizontal="left" wrapText="1"/>
    </xf>
    <xf numFmtId="1" fontId="2" fillId="0" borderId="20" xfId="0" applyNumberFormat="1" applyFont="1" applyFill="1" applyBorder="1" applyAlignment="1" applyProtection="1">
      <alignment horizontal="left" wrapText="1"/>
    </xf>
    <xf numFmtId="1" fontId="2" fillId="0" borderId="47" xfId="0" applyNumberFormat="1" applyFont="1" applyFill="1" applyBorder="1" applyAlignment="1" applyProtection="1">
      <alignment horizontal="left" vertical="center" wrapText="1"/>
    </xf>
    <xf numFmtId="1" fontId="2" fillId="2" borderId="48" xfId="0" applyNumberFormat="1" applyFont="1" applyFill="1" applyBorder="1" applyAlignment="1" applyProtection="1">
      <alignment horizontal="center" vertical="center" wrapText="1"/>
    </xf>
    <xf numFmtId="1" fontId="2" fillId="0" borderId="60" xfId="0" applyNumberFormat="1" applyFont="1" applyFill="1" applyBorder="1" applyAlignment="1" applyProtection="1">
      <alignment horizontal="center" vertical="center" wrapText="1"/>
    </xf>
    <xf numFmtId="1" fontId="2" fillId="0" borderId="61" xfId="0" applyNumberFormat="1" applyFont="1" applyFill="1" applyBorder="1" applyAlignment="1" applyProtection="1">
      <alignment horizontal="center" vertical="center" wrapText="1"/>
    </xf>
    <xf numFmtId="1" fontId="2" fillId="0" borderId="48"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62" xfId="0" applyNumberFormat="1" applyFont="1" applyFill="1" applyBorder="1" applyAlignment="1" applyProtection="1">
      <alignment horizontal="center" vertical="center" wrapText="1"/>
    </xf>
    <xf numFmtId="1" fontId="2" fillId="0" borderId="59" xfId="0" applyNumberFormat="1" applyFont="1" applyFill="1" applyBorder="1" applyAlignment="1" applyProtection="1">
      <alignment horizontal="center" vertical="center" wrapText="1"/>
    </xf>
    <xf numFmtId="1" fontId="2" fillId="0" borderId="58" xfId="0" applyNumberFormat="1" applyFont="1" applyFill="1" applyBorder="1" applyAlignment="1" applyProtection="1">
      <alignment horizontal="center" vertical="center" wrapText="1"/>
    </xf>
    <xf numFmtId="1" fontId="2" fillId="0" borderId="44" xfId="0" applyNumberFormat="1" applyFont="1" applyFill="1" applyBorder="1" applyAlignment="1" applyProtection="1">
      <alignment horizontal="center" vertical="center" wrapText="1"/>
    </xf>
    <xf numFmtId="1" fontId="16" fillId="0" borderId="60" xfId="0" applyNumberFormat="1" applyFont="1" applyBorder="1" applyAlignment="1">
      <alignment horizontal="center"/>
    </xf>
    <xf numFmtId="1" fontId="16" fillId="0" borderId="58" xfId="0" applyNumberFormat="1" applyFont="1" applyBorder="1" applyAlignment="1">
      <alignment horizontal="center"/>
    </xf>
    <xf numFmtId="1" fontId="2" fillId="0" borderId="2" xfId="0" applyNumberFormat="1" applyFont="1" applyFill="1" applyBorder="1" applyAlignment="1" applyProtection="1">
      <alignment horizontal="center" vertical="center" wrapText="1"/>
    </xf>
    <xf numFmtId="1" fontId="2" fillId="0" borderId="6" xfId="0" applyNumberFormat="1" applyFont="1" applyFill="1" applyBorder="1" applyAlignment="1" applyProtection="1">
      <alignment horizontal="center" vertical="center" wrapText="1"/>
    </xf>
    <xf numFmtId="1" fontId="2" fillId="0" borderId="2"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wrapText="1"/>
    </xf>
    <xf numFmtId="1" fontId="2" fillId="0" borderId="6" xfId="0" applyNumberFormat="1" applyFont="1" applyBorder="1" applyAlignment="1" applyProtection="1">
      <alignment horizontal="center" vertical="center" wrapText="1"/>
    </xf>
    <xf numFmtId="1" fontId="2" fillId="0" borderId="3" xfId="0" applyNumberFormat="1" applyFont="1" applyBorder="1" applyAlignment="1" applyProtection="1">
      <alignment horizontal="center" vertical="center" wrapText="1"/>
    </xf>
    <xf numFmtId="1" fontId="2" fillId="0" borderId="5" xfId="0" applyNumberFormat="1" applyFont="1" applyBorder="1" applyAlignment="1" applyProtection="1">
      <alignment horizontal="center" vertical="center" wrapText="1"/>
    </xf>
    <xf numFmtId="1" fontId="2" fillId="0" borderId="4" xfId="0" applyNumberFormat="1" applyFont="1" applyBorder="1" applyAlignment="1" applyProtection="1">
      <alignment horizontal="center" vertical="center" wrapText="1"/>
    </xf>
    <xf numFmtId="1" fontId="14" fillId="0" borderId="6" xfId="0" applyNumberFormat="1" applyFont="1" applyFill="1" applyBorder="1"/>
    <xf numFmtId="1" fontId="14" fillId="0" borderId="0" xfId="0" applyNumberFormat="1" applyFont="1" applyFill="1"/>
    <xf numFmtId="1" fontId="5" fillId="2" borderId="1" xfId="0" applyNumberFormat="1" applyFont="1" applyFill="1" applyBorder="1" applyAlignment="1" applyProtection="1">
      <alignment horizontal="left" wrapText="1"/>
    </xf>
    <xf numFmtId="1" fontId="5" fillId="2" borderId="0" xfId="0" applyNumberFormat="1" applyFont="1" applyFill="1" applyBorder="1" applyAlignment="1" applyProtection="1">
      <alignment horizontal="left" wrapText="1"/>
    </xf>
    <xf numFmtId="1" fontId="2" fillId="0" borderId="3" xfId="0" applyNumberFormat="1" applyFont="1" applyFill="1" applyBorder="1" applyAlignment="1" applyProtection="1">
      <alignment horizontal="center" vertical="center" wrapText="1"/>
    </xf>
    <xf numFmtId="1" fontId="2" fillId="0" borderId="5" xfId="0" applyNumberFormat="1" applyFont="1" applyFill="1" applyBorder="1" applyAlignment="1" applyProtection="1">
      <alignment horizontal="center" vertical="center" wrapText="1"/>
    </xf>
    <xf numFmtId="1" fontId="2" fillId="0" borderId="4" xfId="0" applyNumberFormat="1" applyFont="1" applyFill="1" applyBorder="1" applyAlignment="1" applyProtection="1">
      <alignment horizontal="center" vertical="center" wrapText="1"/>
    </xf>
    <xf numFmtId="1" fontId="2" fillId="2" borderId="3" xfId="0" applyNumberFormat="1" applyFont="1" applyFill="1" applyBorder="1" applyAlignment="1" applyProtection="1">
      <alignment horizontal="center" vertical="center" wrapText="1"/>
    </xf>
    <xf numFmtId="1" fontId="2" fillId="2" borderId="4" xfId="0" applyNumberFormat="1" applyFont="1" applyFill="1" applyBorder="1" applyAlignment="1" applyProtection="1">
      <alignment horizontal="center" vertical="center" wrapText="1"/>
    </xf>
    <xf numFmtId="1" fontId="4" fillId="2" borderId="0" xfId="0" applyNumberFormat="1" applyFont="1" applyFill="1" applyBorder="1" applyAlignment="1" applyProtection="1">
      <alignment horizontal="center" vertical="center" wrapText="1"/>
    </xf>
    <xf numFmtId="1" fontId="1" fillId="0" borderId="3" xfId="0" applyNumberFormat="1" applyFont="1" applyBorder="1" applyAlignment="1" applyProtection="1">
      <alignment horizontal="center" vertical="center"/>
    </xf>
    <xf numFmtId="1" fontId="2" fillId="0" borderId="4" xfId="0" applyNumberFormat="1" applyFont="1" applyBorder="1"/>
    <xf numFmtId="1" fontId="1" fillId="0" borderId="5" xfId="0" applyNumberFormat="1" applyFont="1" applyBorder="1" applyAlignment="1" applyProtection="1">
      <alignment horizontal="center" vertical="center"/>
    </xf>
    <xf numFmtId="1" fontId="1" fillId="0" borderId="4" xfId="0" applyNumberFormat="1" applyFont="1" applyBorder="1" applyAlignment="1" applyProtection="1">
      <alignment horizontal="center" vertical="center"/>
    </xf>
    <xf numFmtId="1" fontId="1" fillId="0" borderId="3" xfId="0" applyNumberFormat="1" applyFont="1" applyBorder="1" applyAlignment="1" applyProtection="1">
      <alignment horizontal="center" vertical="center" wrapText="1"/>
    </xf>
    <xf numFmtId="1" fontId="1" fillId="0" borderId="4" xfId="0" applyNumberFormat="1" applyFont="1" applyBorder="1" applyAlignment="1" applyProtection="1">
      <alignment horizontal="center" vertical="center" wrapText="1"/>
    </xf>
  </cellXfs>
  <cellStyles count="2">
    <cellStyle name="Normal" xfId="0" builtinId="0"/>
    <cellStyle name="Notas" xfId="1" builtinId="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unez\Desktop\Carolina\2017\ENERO\116108SA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nunez\Desktop\Carolina\2017\FEBRERO\116108SA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nunez\Desktop\Carolina\2017\MARZO\116108SA_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ioestadisticahl\Desktop\Nueva%20carpeta\116108_SA_0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ENERO</v>
          </cell>
          <cell r="C6">
            <v>0</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FEBRERO</v>
          </cell>
          <cell r="C6">
            <v>0</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MARZO</v>
          </cell>
          <cell r="C6">
            <v>0</v>
          </cell>
          <cell r="D6">
            <v>3</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l"/>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ABRIL</v>
          </cell>
          <cell r="C6">
            <v>0</v>
          </cell>
          <cell r="D6">
            <v>4</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MAYO</v>
          </cell>
          <cell r="C6">
            <v>0</v>
          </cell>
          <cell r="D6">
            <v>5</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JUNIO</v>
          </cell>
          <cell r="C6">
            <v>0</v>
          </cell>
          <cell r="D6">
            <v>6</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4"/>
  <sheetViews>
    <sheetView topLeftCell="A31" workbookViewId="0">
      <selection activeCell="I46" sqref="I46"/>
    </sheetView>
  </sheetViews>
  <sheetFormatPr baseColWidth="10" defaultRowHeight="14.25" x14ac:dyDescent="0.2"/>
  <cols>
    <col min="1" max="1" width="48" style="201" customWidth="1"/>
    <col min="2" max="17" width="14" style="201" customWidth="1"/>
    <col min="18" max="76" width="11.42578125" style="201"/>
    <col min="77" max="92" width="23.7109375" style="202" hidden="1" customWidth="1"/>
    <col min="93" max="95" width="23.7109375" style="201" customWidth="1"/>
    <col min="96" max="16384" width="11.42578125" style="201"/>
  </cols>
  <sheetData>
    <row r="1" spans="1:89" x14ac:dyDescent="0.2">
      <c r="A1" s="200" t="s">
        <v>0</v>
      </c>
    </row>
    <row r="2" spans="1:89" x14ac:dyDescent="0.2">
      <c r="A2" s="200" t="str">
        <f>CONCATENATE("COMUNA: ",[1]NOMBRE!B2," - ","( ",[1]NOMBRE!C2,[1]NOMBRE!D2,[1]NOMBRE!E2,[1]NOMBRE!F2,[1]NOMBRE!G2," )")</f>
        <v>COMUNA: Linares - ( 07401 )</v>
      </c>
    </row>
    <row r="3" spans="1:89" x14ac:dyDescent="0.2">
      <c r="A3" s="200" t="str">
        <f>CONCATENATE("ESTABLECIMIENTO/ESTRATEGIA: ",[1]NOMBRE!B3," - ","( ",[1]NOMBRE!C3,[1]NOMBRE!D3,[1]NOMBRE!E3,[1]NOMBRE!F3,[1]NOMBRE!G3,[1]NOMBRE!H3," )")</f>
        <v>ESTABLECIMIENTO/ESTRATEGIA: Hospital Presidente Carlos Ibáñez del Campo - ( 116108 )</v>
      </c>
    </row>
    <row r="4" spans="1:89" x14ac:dyDescent="0.2">
      <c r="A4" s="200"/>
    </row>
    <row r="5" spans="1:89" x14ac:dyDescent="0.2">
      <c r="A5" s="200" t="str">
        <f>CONCATENATE("AÑO: ",[1]NOMBRE!B7)</f>
        <v>AÑO: 2017</v>
      </c>
    </row>
    <row r="6" spans="1:89" ht="15" x14ac:dyDescent="0.2">
      <c r="A6" s="491" t="s">
        <v>1</v>
      </c>
      <c r="B6" s="491"/>
      <c r="C6" s="491"/>
      <c r="D6" s="491"/>
      <c r="E6" s="491"/>
      <c r="F6" s="491"/>
      <c r="G6" s="491"/>
      <c r="H6" s="491"/>
      <c r="I6" s="491"/>
      <c r="J6" s="491"/>
      <c r="K6" s="491"/>
      <c r="L6" s="491"/>
      <c r="M6" s="6"/>
      <c r="N6" s="7"/>
      <c r="O6" s="3"/>
      <c r="P6" s="167"/>
      <c r="Q6" s="3"/>
    </row>
    <row r="7" spans="1:89" ht="15" x14ac:dyDescent="0.2">
      <c r="A7" s="197"/>
      <c r="B7" s="197"/>
      <c r="C7" s="197"/>
      <c r="D7" s="197"/>
      <c r="E7" s="197"/>
      <c r="F7" s="197"/>
      <c r="G7" s="197"/>
      <c r="H7" s="197"/>
      <c r="I7" s="197"/>
      <c r="J7" s="197"/>
      <c r="K7" s="197"/>
      <c r="L7" s="197"/>
      <c r="M7" s="6"/>
      <c r="N7" s="7"/>
      <c r="O7" s="3"/>
      <c r="P7" s="167"/>
      <c r="Q7" s="3"/>
    </row>
    <row r="8" spans="1:89" x14ac:dyDescent="0.2">
      <c r="A8" s="8" t="s">
        <v>2</v>
      </c>
      <c r="B8" s="9"/>
      <c r="C8" s="9"/>
      <c r="D8" s="9"/>
      <c r="E8" s="9"/>
      <c r="F8" s="9"/>
      <c r="G8" s="9"/>
      <c r="H8" s="9"/>
      <c r="I8" s="9"/>
      <c r="J8" s="9"/>
      <c r="K8" s="9"/>
      <c r="L8" s="9"/>
      <c r="M8" s="10"/>
      <c r="N8" s="10"/>
      <c r="O8" s="3"/>
      <c r="P8" s="167"/>
      <c r="Q8" s="3"/>
    </row>
    <row r="9" spans="1:89" ht="24.75" customHeight="1" x14ac:dyDescent="0.2">
      <c r="A9" s="456" t="s">
        <v>3</v>
      </c>
      <c r="B9" s="492" t="s">
        <v>4</v>
      </c>
      <c r="C9" s="493"/>
      <c r="D9" s="492" t="s">
        <v>5</v>
      </c>
      <c r="E9" s="493"/>
      <c r="F9" s="492" t="s">
        <v>6</v>
      </c>
      <c r="G9" s="494"/>
      <c r="H9" s="494"/>
      <c r="I9" s="494"/>
      <c r="J9" s="495"/>
      <c r="K9" s="492" t="s">
        <v>7</v>
      </c>
      <c r="L9" s="494"/>
      <c r="M9" s="495"/>
      <c r="N9" s="489" t="s">
        <v>8</v>
      </c>
      <c r="O9" s="490"/>
      <c r="P9" s="458" t="s">
        <v>9</v>
      </c>
      <c r="Q9" s="478" t="s">
        <v>10</v>
      </c>
    </row>
    <row r="10" spans="1:89" ht="50.25" customHeight="1" x14ac:dyDescent="0.2">
      <c r="A10" s="483"/>
      <c r="B10" s="14" t="s">
        <v>11</v>
      </c>
      <c r="C10" s="15" t="s">
        <v>12</v>
      </c>
      <c r="D10" s="169" t="s">
        <v>13</v>
      </c>
      <c r="E10" s="15" t="s">
        <v>14</v>
      </c>
      <c r="F10" s="16" t="s">
        <v>15</v>
      </c>
      <c r="G10" s="17" t="s">
        <v>16</v>
      </c>
      <c r="H10" s="17" t="s">
        <v>17</v>
      </c>
      <c r="I10" s="17" t="s">
        <v>18</v>
      </c>
      <c r="J10" s="18" t="s">
        <v>19</v>
      </c>
      <c r="K10" s="19" t="s">
        <v>20</v>
      </c>
      <c r="L10" s="17" t="s">
        <v>21</v>
      </c>
      <c r="M10" s="18" t="s">
        <v>22</v>
      </c>
      <c r="N10" s="203" t="s">
        <v>23</v>
      </c>
      <c r="O10" s="203" t="s">
        <v>24</v>
      </c>
      <c r="P10" s="477"/>
      <c r="Q10" s="479"/>
      <c r="R10" s="204"/>
    </row>
    <row r="11" spans="1:89" x14ac:dyDescent="0.2">
      <c r="A11" s="21" t="s">
        <v>25</v>
      </c>
      <c r="B11" s="205">
        <f t="shared" ref="B11:Q11" si="0">SUM(B12:B15)</f>
        <v>629</v>
      </c>
      <c r="C11" s="206">
        <f t="shared" si="0"/>
        <v>360</v>
      </c>
      <c r="D11" s="207">
        <f t="shared" si="0"/>
        <v>2</v>
      </c>
      <c r="E11" s="206">
        <f t="shared" si="0"/>
        <v>28</v>
      </c>
      <c r="F11" s="208">
        <f t="shared" si="0"/>
        <v>588</v>
      </c>
      <c r="G11" s="205">
        <f t="shared" si="0"/>
        <v>142</v>
      </c>
      <c r="H11" s="205">
        <f t="shared" si="0"/>
        <v>331</v>
      </c>
      <c r="I11" s="205">
        <f t="shared" si="0"/>
        <v>6</v>
      </c>
      <c r="J11" s="206">
        <f t="shared" si="0"/>
        <v>109</v>
      </c>
      <c r="K11" s="207">
        <f t="shared" si="0"/>
        <v>25</v>
      </c>
      <c r="L11" s="205">
        <f t="shared" si="0"/>
        <v>0</v>
      </c>
      <c r="M11" s="206">
        <f t="shared" si="0"/>
        <v>25</v>
      </c>
      <c r="N11" s="209">
        <f t="shared" si="0"/>
        <v>10</v>
      </c>
      <c r="O11" s="209">
        <f t="shared" si="0"/>
        <v>581</v>
      </c>
      <c r="P11" s="209">
        <f t="shared" si="0"/>
        <v>0</v>
      </c>
      <c r="Q11" s="209">
        <f t="shared" si="0"/>
        <v>0</v>
      </c>
      <c r="R11" s="202"/>
    </row>
    <row r="12" spans="1:89" x14ac:dyDescent="0.2">
      <c r="A12" s="30" t="s">
        <v>26</v>
      </c>
      <c r="B12" s="31">
        <f>+Enero!B12+Febrero!B12+'Marzo '!B12</f>
        <v>285</v>
      </c>
      <c r="C12" s="32">
        <f>+Enero!C12+Febrero!C12+'Marzo '!C12</f>
        <v>249</v>
      </c>
      <c r="D12" s="31">
        <f>+Enero!D12+Febrero!D12+'Marzo '!D12</f>
        <v>1</v>
      </c>
      <c r="E12" s="33">
        <f>+Enero!E12+Febrero!E12+'Marzo '!E12</f>
        <v>17</v>
      </c>
      <c r="F12" s="210">
        <f>+Enero!F12+Febrero!F12+'Marzo '!F12</f>
        <v>244</v>
      </c>
      <c r="G12" s="35">
        <f>+Enero!G12+Febrero!G12+'Marzo '!G12</f>
        <v>135</v>
      </c>
      <c r="H12" s="35">
        <f>+Enero!H12+Febrero!H12+'Marzo '!H12</f>
        <v>1</v>
      </c>
      <c r="I12" s="35">
        <f>+Enero!I12+Febrero!I12+'Marzo '!I12</f>
        <v>0</v>
      </c>
      <c r="J12" s="33">
        <f>+Enero!J12+Febrero!J12+'Marzo '!J12</f>
        <v>108</v>
      </c>
      <c r="K12" s="211">
        <f>+Enero!K12+Febrero!K12+'Marzo '!K12</f>
        <v>25</v>
      </c>
      <c r="L12" s="35">
        <f>+Enero!L12+Febrero!L12+'Marzo '!L12</f>
        <v>0</v>
      </c>
      <c r="M12" s="33">
        <f>+Enero!M12+Febrero!M12+'Marzo '!M12</f>
        <v>25</v>
      </c>
      <c r="N12" s="32">
        <f>+Enero!N12+Febrero!N12+'Marzo '!N12</f>
        <v>5</v>
      </c>
      <c r="O12" s="32">
        <f>+Enero!O12+Febrero!O12+'Marzo '!O12</f>
        <v>262</v>
      </c>
      <c r="P12" s="32">
        <f>+Enero!P12+Febrero!P12+'Marzo '!P12</f>
        <v>0</v>
      </c>
      <c r="Q12" s="32">
        <f>+Enero!Q12+Febrero!Q12+'Marzo '!Q12</f>
        <v>0</v>
      </c>
      <c r="R12" s="212" t="s">
        <v>27</v>
      </c>
      <c r="CA12" s="202" t="str">
        <f>IF($B12&lt;$D12," El número de partos prematuros &lt;32 semanas NO puede ser mayor que el Total.","")</f>
        <v/>
      </c>
      <c r="CB12" s="202" t="str">
        <f>IF(B12&lt;E12," El número de partos prematuros de 32 a 36 semanas NO puede ser mayor que el Total.","")</f>
        <v/>
      </c>
      <c r="CC12" s="202" t="str">
        <f>IF(B12=0,"",IF(C12="",IF(B12="",""," No olvide escribir la columna Beneficiarios."),""))</f>
        <v/>
      </c>
      <c r="CD12" s="202" t="str">
        <f>IF(B12&lt;C12," El número de Beneficiarias NO puede ser mayor que el Total.","")</f>
        <v/>
      </c>
      <c r="CG12" s="202">
        <f>IF(B12&lt;D12,1,0)</f>
        <v>0</v>
      </c>
      <c r="CH12" s="202">
        <f>IF(B12&lt;E12,1,0)</f>
        <v>0</v>
      </c>
      <c r="CI12" s="202">
        <f>IF(B12&lt;C12,1,0)</f>
        <v>0</v>
      </c>
      <c r="CJ12" s="202">
        <f>IF(B12=0,"",IF(C12="",IF(B11="","",1),0))</f>
        <v>0</v>
      </c>
      <c r="CK12" s="202">
        <v>0</v>
      </c>
    </row>
    <row r="13" spans="1:89" x14ac:dyDescent="0.2">
      <c r="A13" s="39" t="s">
        <v>28</v>
      </c>
      <c r="B13" s="40">
        <f>+Enero!B13+Febrero!B13+'Marzo '!B13</f>
        <v>5</v>
      </c>
      <c r="C13" s="41">
        <f>+Enero!C13+Febrero!C13+'Marzo '!C13</f>
        <v>5</v>
      </c>
      <c r="D13" s="40">
        <f>+Enero!D13+Febrero!D13+'Marzo '!D13</f>
        <v>0</v>
      </c>
      <c r="E13" s="42">
        <f>+Enero!E13+Febrero!E13+'Marzo '!E13</f>
        <v>0</v>
      </c>
      <c r="F13" s="213">
        <f>+Enero!F13+Febrero!F13+'Marzo '!F13</f>
        <v>5</v>
      </c>
      <c r="G13" s="44">
        <f>+Enero!G13+Febrero!G13+'Marzo '!G13</f>
        <v>4</v>
      </c>
      <c r="H13" s="44">
        <f>+Enero!H13+Febrero!H13+'Marzo '!H13</f>
        <v>0</v>
      </c>
      <c r="I13" s="44">
        <f>+Enero!I13+Febrero!I13+'Marzo '!I13</f>
        <v>0</v>
      </c>
      <c r="J13" s="42">
        <f>+Enero!J13+Febrero!J13+'Marzo '!J13</f>
        <v>1</v>
      </c>
      <c r="K13" s="214">
        <f>+Enero!K13+Febrero!K13+'Marzo '!K13</f>
        <v>0</v>
      </c>
      <c r="L13" s="44">
        <f>+Enero!L13+Febrero!L13+'Marzo '!L13</f>
        <v>0</v>
      </c>
      <c r="M13" s="42">
        <f>+Enero!M13+Febrero!M13+'Marzo '!M13</f>
        <v>0</v>
      </c>
      <c r="N13" s="41">
        <f>+Enero!N13+Febrero!N13+'Marzo '!N13</f>
        <v>0</v>
      </c>
      <c r="O13" s="41">
        <f>+Enero!O13+Febrero!O13+'Marzo '!O13</f>
        <v>5</v>
      </c>
      <c r="P13" s="41">
        <f>+Enero!P13+Febrero!P13+'Marzo '!P13</f>
        <v>0</v>
      </c>
      <c r="Q13" s="41">
        <f>+Enero!Q13+Febrero!Q13+'Marzo '!Q13</f>
        <v>0</v>
      </c>
      <c r="R13" s="212" t="s">
        <v>29</v>
      </c>
      <c r="CA13" s="202" t="str">
        <f>IF($B13&lt;$D13," El número de partos prematuros &lt;32 semanas NO puede ser mayor que el Total.","")</f>
        <v/>
      </c>
      <c r="CB13" s="202" t="str">
        <f>IF(B13&lt;E13," El número de partos prematuros de 32 a 36 semanas NO puede ser mayor que el Total.","")</f>
        <v/>
      </c>
      <c r="CC13" s="202" t="str">
        <f>IF(B13=0,"",IF(C13="",IF(B13="",""," No olvide escribir la columna Beneficiarios."),""))</f>
        <v/>
      </c>
      <c r="CD13" s="202" t="str">
        <f>IF(B13&lt;C13," El número de Beneficiarias NO puede ser mayor que el Total.","")</f>
        <v/>
      </c>
      <c r="CE13" s="202" t="s">
        <v>30</v>
      </c>
      <c r="CG13" s="202">
        <f>IF(B13&lt;D13,1,0)</f>
        <v>0</v>
      </c>
      <c r="CH13" s="202">
        <f>IF(B13&lt;E13,1,0)</f>
        <v>0</v>
      </c>
      <c r="CI13" s="202">
        <f>IF(B13&lt;C13,1,0)</f>
        <v>0</v>
      </c>
      <c r="CJ13" s="202">
        <f>IF(B13=0,"",IF(C13="",IF(B11="","",1),0))</f>
        <v>0</v>
      </c>
      <c r="CK13" s="202">
        <v>0</v>
      </c>
    </row>
    <row r="14" spans="1:89" x14ac:dyDescent="0.2">
      <c r="A14" s="39" t="s">
        <v>31</v>
      </c>
      <c r="B14" s="40">
        <f>+Enero!B14+Febrero!B14+'Marzo '!B14</f>
        <v>220</v>
      </c>
      <c r="C14" s="41">
        <f>+Enero!C14+Febrero!C14+'Marzo '!C14</f>
        <v>105</v>
      </c>
      <c r="D14" s="40">
        <f>+Enero!D14+Febrero!D14+'Marzo '!D14</f>
        <v>0</v>
      </c>
      <c r="E14" s="42">
        <f>+Enero!E14+Febrero!E14+'Marzo '!E14</f>
        <v>1</v>
      </c>
      <c r="F14" s="213">
        <f>+Enero!F14+Febrero!F14+'Marzo '!F14</f>
        <v>220</v>
      </c>
      <c r="G14" s="44">
        <f>+Enero!G14+Febrero!G14+'Marzo '!G14</f>
        <v>0</v>
      </c>
      <c r="H14" s="44">
        <f>+Enero!H14+Febrero!H14+'Marzo '!H14</f>
        <v>217</v>
      </c>
      <c r="I14" s="44">
        <f>+Enero!I14+Febrero!I14+'Marzo '!I14</f>
        <v>3</v>
      </c>
      <c r="J14" s="42">
        <f>+Enero!J14+Febrero!J14+'Marzo '!J14</f>
        <v>0</v>
      </c>
      <c r="K14" s="214">
        <f>+Enero!K14+Febrero!K14+'Marzo '!K14</f>
        <v>0</v>
      </c>
      <c r="L14" s="44">
        <f>+Enero!L14+Febrero!L14+'Marzo '!L14</f>
        <v>0</v>
      </c>
      <c r="M14" s="42">
        <f>+Enero!M14+Febrero!M14+'Marzo '!M14</f>
        <v>0</v>
      </c>
      <c r="N14" s="41">
        <f>+Enero!N14+Febrero!N14+'Marzo '!N14</f>
        <v>3</v>
      </c>
      <c r="O14" s="41">
        <f>+Enero!O14+Febrero!O14+'Marzo '!O14</f>
        <v>218</v>
      </c>
      <c r="P14" s="41">
        <f>+Enero!P14+Febrero!P14+'Marzo '!P14</f>
        <v>0</v>
      </c>
      <c r="Q14" s="41">
        <f>+Enero!Q14+Febrero!Q14+'Marzo '!Q14</f>
        <v>0</v>
      </c>
      <c r="R14" s="212" t="s">
        <v>29</v>
      </c>
      <c r="CA14" s="202" t="str">
        <f>IF($B14&lt;$D14," El número de partos prematuros &lt;32 semanas NO puede ser mayor que el Total.","")</f>
        <v/>
      </c>
      <c r="CB14" s="202" t="str">
        <f>IF(B14&lt;E14," El número de partos prematuros de 32 a 36 semanas NO puede ser mayor que el Total.","")</f>
        <v/>
      </c>
      <c r="CC14" s="202" t="str">
        <f>IF(B14=0,"",IF(C14="",IF(B14="",""," No olvide escribir la columna Beneficiarios."),""))</f>
        <v/>
      </c>
      <c r="CD14" s="202" t="str">
        <f>IF(B14&lt;C14," El número de Beneficiarias NO puede ser mayor que el Total.","")</f>
        <v/>
      </c>
      <c r="CE14" s="202" t="s">
        <v>30</v>
      </c>
      <c r="CG14" s="202">
        <f>IF(B14&lt;D14,1,0)</f>
        <v>0</v>
      </c>
      <c r="CH14" s="202">
        <f>IF(B14&lt;E14,1,0)</f>
        <v>0</v>
      </c>
      <c r="CI14" s="202">
        <f>IF(B14&lt;C14,1,0)</f>
        <v>0</v>
      </c>
      <c r="CJ14" s="202">
        <f>IF(B14=0,"",IF(C14="",IF(B11="","",1),0))</f>
        <v>0</v>
      </c>
      <c r="CK14" s="202">
        <v>0</v>
      </c>
    </row>
    <row r="15" spans="1:89" ht="15" thickBot="1" x14ac:dyDescent="0.25">
      <c r="A15" s="46" t="s">
        <v>32</v>
      </c>
      <c r="B15" s="47">
        <f>+Enero!B15+Febrero!B15+'Marzo '!B15</f>
        <v>119</v>
      </c>
      <c r="C15" s="48">
        <f>+Enero!C15+Febrero!C15+'Marzo '!C15</f>
        <v>1</v>
      </c>
      <c r="D15" s="47">
        <f>+Enero!D15+Febrero!D15+'Marzo '!D15</f>
        <v>1</v>
      </c>
      <c r="E15" s="49">
        <f>+Enero!E15+Febrero!E15+'Marzo '!E15</f>
        <v>10</v>
      </c>
      <c r="F15" s="215">
        <f>+Enero!F15+Febrero!F15+'Marzo '!F15</f>
        <v>119</v>
      </c>
      <c r="G15" s="51">
        <f>+Enero!G15+Febrero!G15+'Marzo '!G15</f>
        <v>3</v>
      </c>
      <c r="H15" s="51">
        <f>+Enero!H15+Febrero!H15+'Marzo '!H15</f>
        <v>113</v>
      </c>
      <c r="I15" s="51">
        <f>+Enero!I15+Febrero!I15+'Marzo '!I15</f>
        <v>3</v>
      </c>
      <c r="J15" s="49">
        <f>+Enero!J15+Febrero!J15+'Marzo '!J15</f>
        <v>0</v>
      </c>
      <c r="K15" s="216">
        <f>+Enero!K15+Febrero!K15+'Marzo '!K15</f>
        <v>0</v>
      </c>
      <c r="L15" s="51">
        <f>+Enero!L15+Febrero!L15+'Marzo '!L15</f>
        <v>0</v>
      </c>
      <c r="M15" s="49">
        <f>+Enero!M15+Febrero!M15+'Marzo '!M15</f>
        <v>0</v>
      </c>
      <c r="N15" s="48">
        <f>+Enero!N15+Febrero!N15+'Marzo '!N15</f>
        <v>2</v>
      </c>
      <c r="O15" s="48">
        <f>+Enero!O15+Febrero!O15+'Marzo '!O15</f>
        <v>96</v>
      </c>
      <c r="P15" s="48">
        <f>+Enero!P15+Febrero!P15+'Marzo '!P15</f>
        <v>0</v>
      </c>
      <c r="Q15" s="48">
        <f>+Enero!Q15+Febrero!Q15+'Marzo '!Q15</f>
        <v>0</v>
      </c>
      <c r="R15" s="212" t="s">
        <v>29</v>
      </c>
      <c r="CA15" s="202" t="str">
        <f>IF($B15&lt;$D15," El número de partos prematuros &lt;32 semanas NO puede ser mayor que el Total.","")</f>
        <v/>
      </c>
      <c r="CB15" s="202" t="str">
        <f>IF(B15&lt;E15," El número de partos prematuros de 32 a 36 semanas NO puede ser mayor que el Total.","")</f>
        <v/>
      </c>
      <c r="CC15" s="202" t="str">
        <f>IF(B15=0,"",IF(C15="",IF(B15="",""," No olvide escribir la columna Beneficiarios."),""))</f>
        <v/>
      </c>
      <c r="CD15" s="202" t="str">
        <f>IF(B15&lt;C15," El número de Beneficiarias NO puede ser mayor que el Total.","")</f>
        <v/>
      </c>
      <c r="CE15" s="202" t="s">
        <v>30</v>
      </c>
      <c r="CG15" s="202">
        <f>IF(B15&lt;D15,1,0)</f>
        <v>0</v>
      </c>
      <c r="CH15" s="202">
        <f>IF(B15&lt;E15,1,0)</f>
        <v>0</v>
      </c>
      <c r="CI15" s="202">
        <f>IF(B15&lt;C15,1,0)</f>
        <v>0</v>
      </c>
      <c r="CJ15" s="202">
        <f>IF(B15=0,"",IF(C15="",IF(B11="","",1),0))</f>
        <v>0</v>
      </c>
      <c r="CK15" s="202">
        <v>0</v>
      </c>
    </row>
    <row r="16" spans="1:89" ht="15.75" thickTop="1" thickBot="1" x14ac:dyDescent="0.25">
      <c r="A16" s="53" t="s">
        <v>33</v>
      </c>
      <c r="B16" s="54">
        <f>+Enero!B16+Febrero!B16+'Marzo '!B16</f>
        <v>41</v>
      </c>
      <c r="C16" s="55">
        <f>+Enero!C16+Febrero!C16+'Marzo '!C16</f>
        <v>40</v>
      </c>
      <c r="D16" s="68">
        <f>+Enero!D16+Febrero!D16+'Marzo '!D16</f>
        <v>0</v>
      </c>
      <c r="E16" s="68">
        <f>+Enero!E16+Febrero!E16+'Marzo '!E16</f>
        <v>0</v>
      </c>
      <c r="F16" s="217">
        <f>+Enero!F16+Febrero!F16+'Marzo '!F16</f>
        <v>41</v>
      </c>
      <c r="G16" s="57">
        <f>+Enero!G16+Febrero!G16+'Marzo '!G16</f>
        <v>0</v>
      </c>
      <c r="H16" s="57">
        <f>+Enero!H16+Febrero!H16+'Marzo '!H16</f>
        <v>0</v>
      </c>
      <c r="I16" s="57">
        <f>+Enero!I16+Febrero!I16+'Marzo '!I16</f>
        <v>41</v>
      </c>
      <c r="J16" s="58">
        <f>+Enero!J16+Febrero!J16+'Marzo '!J16</f>
        <v>0</v>
      </c>
      <c r="K16" s="218">
        <f>+Enero!K16+Febrero!K16+'Marzo '!K16</f>
        <v>0</v>
      </c>
      <c r="L16" s="60">
        <f>+Enero!L16+Febrero!L16+'Marzo '!L16</f>
        <v>0</v>
      </c>
      <c r="M16" s="61">
        <f>+Enero!M16+Febrero!M16+'Marzo '!M16</f>
        <v>0</v>
      </c>
      <c r="N16" s="62">
        <f>+Enero!N16+Febrero!N16+'Marzo '!N16</f>
        <v>0</v>
      </c>
      <c r="O16" s="63">
        <f>+Enero!O16+Febrero!O16+'Marzo '!O16</f>
        <v>0</v>
      </c>
      <c r="P16" s="63">
        <f>+Enero!P16+Febrero!P16+'Marzo '!P16</f>
        <v>0</v>
      </c>
      <c r="Q16" s="63">
        <f>+Enero!Q16+Febrero!Q16+'Marzo '!Q16</f>
        <v>0</v>
      </c>
      <c r="R16" s="212"/>
      <c r="CA16" s="202" t="str">
        <f>IF($B16&lt;$D16," El número de partos prematuros &lt;32 semanas NO puede ser mayor que el Total.","")</f>
        <v/>
      </c>
      <c r="CC16" s="202" t="str">
        <f>IF(B16=0,"",IF(C16="",IF(B16="",""," No olvide escribir la columna Beneficiarios."),""))</f>
        <v/>
      </c>
      <c r="CD16" s="202" t="str">
        <f>IF(B16&lt;C16," El número de Beneficiarias NO puede ser mayor que el Total.","")</f>
        <v/>
      </c>
      <c r="CG16" s="202">
        <f>IF(B16&lt;D16,1,0)</f>
        <v>0</v>
      </c>
      <c r="CI16" s="202">
        <f>IF(B16&lt;C16,1,0)</f>
        <v>0</v>
      </c>
      <c r="CJ16" s="202">
        <f>IF(B16=0,"",IF(C16="",IF(B11="","",1),0))</f>
        <v>0</v>
      </c>
    </row>
    <row r="17" spans="1:86" ht="15" thickTop="1" x14ac:dyDescent="0.2">
      <c r="A17" s="53" t="s">
        <v>34</v>
      </c>
      <c r="B17" s="65">
        <f>+Enero!B17+Febrero!B17+'Marzo '!B17</f>
        <v>6</v>
      </c>
      <c r="C17" s="68"/>
      <c r="D17" s="68"/>
      <c r="E17" s="68"/>
      <c r="F17" s="68"/>
      <c r="G17" s="69"/>
      <c r="H17" s="69"/>
      <c r="I17" s="69"/>
      <c r="J17" s="66"/>
      <c r="K17" s="67"/>
      <c r="L17" s="69"/>
      <c r="M17" s="66"/>
      <c r="N17" s="70"/>
      <c r="O17" s="63"/>
      <c r="P17" s="63"/>
      <c r="Q17" s="63"/>
      <c r="R17" s="212"/>
      <c r="CA17" s="202" t="str">
        <f>IF(B17&lt;=B12,""," El parto Normal Vertical DEBE estar incluido en el parto Normal. ")</f>
        <v/>
      </c>
    </row>
    <row r="18" spans="1:86" ht="21.75" x14ac:dyDescent="0.2">
      <c r="A18" s="170" t="s">
        <v>35</v>
      </c>
      <c r="B18" s="71">
        <f>+Enero!B18+Febrero!B18+'Marzo '!B18</f>
        <v>0</v>
      </c>
      <c r="C18" s="74"/>
      <c r="D18" s="74"/>
      <c r="E18" s="74"/>
      <c r="F18" s="74"/>
      <c r="G18" s="75"/>
      <c r="H18" s="75"/>
      <c r="I18" s="75"/>
      <c r="J18" s="72"/>
      <c r="K18" s="73"/>
      <c r="L18" s="75"/>
      <c r="M18" s="72"/>
      <c r="N18" s="76"/>
      <c r="O18" s="77"/>
      <c r="P18" s="77"/>
      <c r="Q18" s="77"/>
      <c r="R18" s="212"/>
    </row>
    <row r="19" spans="1:86" x14ac:dyDescent="0.2">
      <c r="A19" s="78" t="s">
        <v>36</v>
      </c>
      <c r="B19" s="79">
        <f>+Enero!B19+Febrero!B19+'Marzo '!B19</f>
        <v>1</v>
      </c>
      <c r="C19" s="74"/>
      <c r="D19" s="82"/>
      <c r="E19" s="82"/>
      <c r="F19" s="82"/>
      <c r="G19" s="74"/>
      <c r="H19" s="83"/>
      <c r="I19" s="83"/>
      <c r="J19" s="80"/>
      <c r="K19" s="81"/>
      <c r="L19" s="83"/>
      <c r="M19" s="80"/>
      <c r="N19" s="84"/>
      <c r="O19" s="85"/>
      <c r="P19" s="85"/>
      <c r="Q19" s="85"/>
      <c r="R19" s="212"/>
    </row>
    <row r="20" spans="1:86" x14ac:dyDescent="0.2">
      <c r="A20" s="86" t="s">
        <v>37</v>
      </c>
      <c r="B20" s="79">
        <f>+Enero!B20+Febrero!B20+'Marzo '!B20</f>
        <v>3</v>
      </c>
      <c r="C20" s="74"/>
      <c r="D20" s="82"/>
      <c r="E20" s="82"/>
      <c r="F20" s="82"/>
      <c r="G20" s="83"/>
      <c r="H20" s="83"/>
      <c r="I20" s="83"/>
      <c r="J20" s="80"/>
      <c r="K20" s="81"/>
      <c r="L20" s="83"/>
      <c r="M20" s="80"/>
      <c r="N20" s="84"/>
      <c r="O20" s="85"/>
      <c r="P20" s="85"/>
      <c r="Q20" s="85"/>
      <c r="R20" s="212"/>
    </row>
    <row r="21" spans="1:86" x14ac:dyDescent="0.2">
      <c r="A21" s="87" t="s">
        <v>38</v>
      </c>
      <c r="B21" s="87" t="s">
        <v>39</v>
      </c>
      <c r="C21" s="88"/>
      <c r="D21" s="88"/>
      <c r="E21" s="89"/>
      <c r="F21" s="88"/>
      <c r="G21" s="88"/>
      <c r="H21" s="88"/>
      <c r="I21" s="88"/>
      <c r="J21" s="89"/>
      <c r="K21" s="88"/>
      <c r="L21" s="88"/>
      <c r="M21" s="90"/>
      <c r="N21" s="28"/>
      <c r="O21" s="28"/>
      <c r="P21" s="172"/>
      <c r="Q21" s="28"/>
    </row>
    <row r="22" spans="1:86" x14ac:dyDescent="0.2">
      <c r="A22" s="91" t="s">
        <v>40</v>
      </c>
      <c r="B22" s="92"/>
      <c r="C22" s="92"/>
      <c r="D22" s="93"/>
      <c r="E22" s="94"/>
      <c r="F22" s="94"/>
      <c r="G22" s="94"/>
      <c r="H22" s="94"/>
      <c r="I22" s="95"/>
      <c r="J22" s="95"/>
      <c r="K22" s="95"/>
      <c r="L22" s="95"/>
      <c r="M22" s="96"/>
      <c r="N22" s="96"/>
      <c r="O22" s="3"/>
      <c r="P22" s="167"/>
      <c r="Q22" s="3"/>
    </row>
    <row r="23" spans="1:86" ht="21" x14ac:dyDescent="0.2">
      <c r="A23" s="97" t="s">
        <v>41</v>
      </c>
      <c r="B23" s="98" t="s">
        <v>42</v>
      </c>
      <c r="C23" s="98" t="s">
        <v>43</v>
      </c>
      <c r="D23" s="99"/>
      <c r="E23" s="99"/>
      <c r="F23" s="2"/>
      <c r="G23" s="2"/>
      <c r="H23" s="2"/>
      <c r="I23" s="2"/>
      <c r="J23" s="2"/>
      <c r="K23" s="2"/>
      <c r="L23" s="2"/>
      <c r="M23" s="3"/>
      <c r="N23" s="3"/>
      <c r="O23" s="3"/>
      <c r="P23" s="167"/>
      <c r="Q23" s="3"/>
    </row>
    <row r="24" spans="1:86" x14ac:dyDescent="0.2">
      <c r="A24" s="100" t="s">
        <v>44</v>
      </c>
      <c r="B24" s="101">
        <f>+Enero!B24+Febrero!B24+'Marzo '!B24</f>
        <v>222</v>
      </c>
      <c r="C24" s="101">
        <f>+Enero!C24+Febrero!C24+'Marzo '!C24</f>
        <v>59</v>
      </c>
      <c r="D24" s="219" t="s">
        <v>45</v>
      </c>
      <c r="E24" s="102"/>
      <c r="F24" s="2"/>
      <c r="G24" s="103"/>
      <c r="H24" s="103"/>
      <c r="I24" s="104"/>
      <c r="J24" s="2"/>
      <c r="K24" s="2"/>
      <c r="L24" s="2"/>
      <c r="M24" s="3"/>
      <c r="N24" s="3"/>
      <c r="O24" s="3"/>
      <c r="P24" s="167"/>
      <c r="Q24" s="3"/>
      <c r="CA24" s="202" t="str">
        <f>IF(B24=0,"",IF(C24="",IF(B24="",""," No olvide escribir la columna Benefiiarios."),""))</f>
        <v/>
      </c>
      <c r="CB24" s="202" t="str">
        <f>IF(B24&lt;C24," El número de Beneficiarios NO puede ser mayor que el Total.","")</f>
        <v/>
      </c>
      <c r="CG24" s="202">
        <f>IF(B24=0,"",IF(C24="",IF(B23="","",1),0))</f>
        <v>0</v>
      </c>
      <c r="CH24" s="202">
        <f>IF(B24&lt;C24,1,0)</f>
        <v>0</v>
      </c>
    </row>
    <row r="25" spans="1:86" x14ac:dyDescent="0.2">
      <c r="A25" s="105" t="s">
        <v>46</v>
      </c>
      <c r="B25" s="106">
        <f>+Enero!B25+Febrero!B25+'Marzo '!B25</f>
        <v>285</v>
      </c>
      <c r="C25" s="106">
        <f>+Enero!C25+Febrero!C25+'Marzo '!C25</f>
        <v>257</v>
      </c>
      <c r="D25" s="219" t="s">
        <v>45</v>
      </c>
      <c r="E25" s="107"/>
      <c r="F25" s="3"/>
      <c r="G25" s="3"/>
      <c r="H25" s="3"/>
      <c r="I25" s="2"/>
      <c r="J25" s="2"/>
      <c r="K25" s="2"/>
      <c r="L25" s="2"/>
      <c r="M25" s="3"/>
      <c r="N25" s="3"/>
      <c r="O25" s="3"/>
      <c r="P25" s="167"/>
      <c r="Q25" s="3"/>
      <c r="CA25" s="202" t="str">
        <f>IF(B25=0,"",IF(C25="",IF(B25="",""," No olvide escribir la columna Benefiiarios."),""))</f>
        <v/>
      </c>
      <c r="CB25" s="202" t="str">
        <f>IF(B25&lt;C25," El número de Beneficiarios NO puede ser mayor que el Total.","")</f>
        <v/>
      </c>
    </row>
    <row r="26" spans="1:86" x14ac:dyDescent="0.2">
      <c r="A26" s="480" t="s">
        <v>47</v>
      </c>
      <c r="B26" s="481"/>
      <c r="C26" s="481"/>
      <c r="D26" s="481"/>
      <c r="E26" s="481"/>
      <c r="F26" s="481"/>
      <c r="G26" s="481"/>
      <c r="H26" s="481"/>
      <c r="I26" s="481"/>
      <c r="J26" s="481"/>
      <c r="K26" s="95"/>
      <c r="L26" s="108"/>
      <c r="M26" s="109"/>
      <c r="N26" s="109"/>
      <c r="O26" s="3"/>
      <c r="P26" s="167"/>
      <c r="Q26" s="3"/>
    </row>
    <row r="27" spans="1:86" x14ac:dyDescent="0.2">
      <c r="A27" s="480" t="s">
        <v>48</v>
      </c>
      <c r="B27" s="481"/>
      <c r="C27" s="481"/>
      <c r="D27" s="481"/>
      <c r="E27" s="481"/>
      <c r="F27" s="481"/>
      <c r="G27" s="481"/>
      <c r="H27" s="481"/>
      <c r="I27" s="481"/>
      <c r="J27" s="481"/>
      <c r="K27" s="95"/>
      <c r="L27" s="108"/>
      <c r="M27" s="109"/>
      <c r="N27" s="109"/>
      <c r="O27" s="3"/>
      <c r="P27" s="167"/>
      <c r="Q27" s="3"/>
    </row>
    <row r="28" spans="1:86" ht="30.75" customHeight="1" x14ac:dyDescent="0.2">
      <c r="A28" s="458" t="s">
        <v>49</v>
      </c>
      <c r="B28" s="482" t="s">
        <v>42</v>
      </c>
      <c r="C28" s="484" t="s">
        <v>50</v>
      </c>
      <c r="D28" s="485"/>
      <c r="E28" s="485"/>
      <c r="F28" s="485"/>
      <c r="G28" s="485"/>
      <c r="H28" s="485"/>
      <c r="I28" s="486"/>
      <c r="J28" s="487" t="s">
        <v>51</v>
      </c>
      <c r="K28" s="488"/>
      <c r="L28" s="3"/>
      <c r="M28" s="3"/>
      <c r="N28" s="3"/>
      <c r="O28" s="3"/>
      <c r="P28" s="167"/>
      <c r="Q28" s="3"/>
    </row>
    <row r="29" spans="1:86" ht="21" x14ac:dyDescent="0.2">
      <c r="A29" s="459"/>
      <c r="B29" s="483"/>
      <c r="C29" s="110" t="s">
        <v>52</v>
      </c>
      <c r="D29" s="111" t="s">
        <v>53</v>
      </c>
      <c r="E29" s="17" t="s">
        <v>54</v>
      </c>
      <c r="F29" s="17" t="s">
        <v>55</v>
      </c>
      <c r="G29" s="17" t="s">
        <v>56</v>
      </c>
      <c r="H29" s="111" t="s">
        <v>57</v>
      </c>
      <c r="I29" s="18" t="s">
        <v>58</v>
      </c>
      <c r="J29" s="111" t="s">
        <v>59</v>
      </c>
      <c r="K29" s="18" t="s">
        <v>60</v>
      </c>
      <c r="L29" s="220"/>
      <c r="M29" s="3"/>
      <c r="N29" s="3"/>
      <c r="O29" s="3"/>
      <c r="P29" s="167"/>
      <c r="Q29" s="3"/>
    </row>
    <row r="30" spans="1:86" x14ac:dyDescent="0.2">
      <c r="A30" s="112" t="s">
        <v>61</v>
      </c>
      <c r="B30" s="221">
        <f>SUM(C30:I30)</f>
        <v>634</v>
      </c>
      <c r="C30" s="79">
        <f>+Enero!C30+Febrero!C30+'Marzo '!C30</f>
        <v>0</v>
      </c>
      <c r="D30" s="114">
        <f>+Enero!D30+Febrero!D30+'Marzo '!D30</f>
        <v>2</v>
      </c>
      <c r="E30" s="114">
        <f>+Enero!E30+Febrero!E30+'Marzo '!E30</f>
        <v>3</v>
      </c>
      <c r="F30" s="114">
        <f>+Enero!F30+Febrero!F30+'Marzo '!F30</f>
        <v>16</v>
      </c>
      <c r="G30" s="114">
        <f>+Enero!G30+Febrero!G30+'Marzo '!G30</f>
        <v>109</v>
      </c>
      <c r="H30" s="114">
        <f>+Enero!H30+Febrero!H30+'Marzo '!H30</f>
        <v>443</v>
      </c>
      <c r="I30" s="115">
        <f>+Enero!I30+Febrero!I30+'Marzo '!I30</f>
        <v>61</v>
      </c>
      <c r="J30" s="114">
        <f>+Enero!J30+Febrero!J30+'Marzo '!J30</f>
        <v>621</v>
      </c>
      <c r="K30" s="115">
        <f>+Enero!K30+Febrero!K30+'Marzo '!K30</f>
        <v>17</v>
      </c>
      <c r="L30" s="212" t="s">
        <v>45</v>
      </c>
      <c r="M30" s="3"/>
      <c r="N30" s="3"/>
      <c r="O30" s="3"/>
      <c r="P30" s="167"/>
      <c r="Q30" s="3"/>
      <c r="CA30" s="202" t="str">
        <f>IF(SUM(G30:I30)&gt;=O11,""," Los RN de 2.500 y más gramos NO DEBE ser menor al Total de partos con Apego Precoz de RN del mismo peso Seccion A. ")</f>
        <v/>
      </c>
      <c r="CB30" s="202" t="str">
        <f>IF(SUM(C30:F30)&gt;=N11,""," Los RN de menor o igual a 2.499 gramos NO DEBE ser menor al Total de partos con Apego Precoz de RN del mismo peso. ")</f>
        <v/>
      </c>
      <c r="CG30" s="202">
        <f>IF(SUM(G30:I30)&gt;=O11,0,1)</f>
        <v>0</v>
      </c>
      <c r="CH30" s="202">
        <f>IF(SUM(C30:F30)&gt;=N11,0,1)</f>
        <v>0</v>
      </c>
    </row>
    <row r="31" spans="1:86" x14ac:dyDescent="0.2">
      <c r="A31" s="112" t="s">
        <v>62</v>
      </c>
      <c r="B31" s="221">
        <f>SUM(C31:I31)</f>
        <v>0</v>
      </c>
      <c r="C31" s="79">
        <f>+Enero!C31+Febrero!C31+'Marzo '!C31</f>
        <v>0</v>
      </c>
      <c r="D31" s="114">
        <f>+Enero!D31+Febrero!D31+'Marzo '!D31</f>
        <v>0</v>
      </c>
      <c r="E31" s="114">
        <f>+Enero!E31+Febrero!E31+'Marzo '!E31</f>
        <v>0</v>
      </c>
      <c r="F31" s="114">
        <f>+Enero!F31+Febrero!F31+'Marzo '!F31</f>
        <v>0</v>
      </c>
      <c r="G31" s="114">
        <f>+Enero!G31+Febrero!G31+'Marzo '!G31</f>
        <v>0</v>
      </c>
      <c r="H31" s="114">
        <f>+Enero!H31+Febrero!H31+'Marzo '!H31</f>
        <v>0</v>
      </c>
      <c r="I31" s="115">
        <f>+Enero!I31+Febrero!I31+'Marzo '!I31</f>
        <v>0</v>
      </c>
      <c r="J31" s="83">
        <f>+Enero!J31+Febrero!J31+'Marzo '!J31</f>
        <v>0</v>
      </c>
      <c r="K31" s="80">
        <f>+Enero!K31+Febrero!K31+'Marzo '!K31</f>
        <v>0</v>
      </c>
      <c r="L31" s="220"/>
      <c r="M31" s="3"/>
      <c r="N31" s="3"/>
      <c r="O31" s="3"/>
      <c r="P31" s="167"/>
      <c r="Q31" s="3"/>
    </row>
    <row r="32" spans="1:86" x14ac:dyDescent="0.2">
      <c r="A32" s="116" t="s">
        <v>63</v>
      </c>
      <c r="B32" s="117"/>
      <c r="C32" s="117"/>
      <c r="D32" s="117"/>
      <c r="E32" s="117"/>
      <c r="F32" s="117"/>
      <c r="G32" s="117"/>
      <c r="H32" s="117"/>
      <c r="I32" s="117"/>
      <c r="J32" s="117"/>
      <c r="K32" s="95"/>
      <c r="L32" s="108"/>
      <c r="M32" s="109"/>
      <c r="N32" s="109"/>
      <c r="O32" s="3"/>
      <c r="P32" s="167"/>
      <c r="Q32" s="3"/>
    </row>
    <row r="33" spans="1:86" x14ac:dyDescent="0.2">
      <c r="A33" s="458" t="s">
        <v>49</v>
      </c>
      <c r="B33" s="482" t="s">
        <v>42</v>
      </c>
      <c r="C33" s="3"/>
      <c r="D33" s="2"/>
      <c r="E33" s="3"/>
      <c r="F33" s="3"/>
      <c r="G33" s="3"/>
      <c r="H33" s="3"/>
      <c r="I33" s="3"/>
      <c r="J33" s="3"/>
      <c r="K33" s="3"/>
      <c r="L33" s="3"/>
      <c r="M33" s="3"/>
      <c r="N33" s="3"/>
      <c r="O33" s="3"/>
      <c r="P33" s="167"/>
      <c r="Q33" s="3"/>
    </row>
    <row r="34" spans="1:86" x14ac:dyDescent="0.2">
      <c r="A34" s="459"/>
      <c r="B34" s="483"/>
      <c r="C34" s="3"/>
      <c r="D34" s="3"/>
      <c r="E34" s="3"/>
      <c r="F34" s="3"/>
      <c r="G34" s="3"/>
      <c r="H34" s="3"/>
      <c r="I34" s="3"/>
      <c r="J34" s="3"/>
      <c r="K34" s="3"/>
      <c r="L34" s="3"/>
      <c r="M34" s="3"/>
      <c r="N34" s="3"/>
      <c r="O34" s="3"/>
      <c r="P34" s="167"/>
      <c r="Q34" s="3"/>
    </row>
    <row r="35" spans="1:86" x14ac:dyDescent="0.2">
      <c r="A35" s="118" t="s">
        <v>61</v>
      </c>
      <c r="B35" s="101">
        <f>+Enero!B35+Febrero!B35+'Marzo '!B35</f>
        <v>12</v>
      </c>
      <c r="C35" s="212" t="s">
        <v>45</v>
      </c>
      <c r="D35" s="3"/>
      <c r="E35" s="3"/>
      <c r="F35" s="3"/>
      <c r="G35" s="3"/>
      <c r="H35" s="3"/>
      <c r="I35" s="3"/>
      <c r="J35" s="167"/>
      <c r="K35" s="3"/>
      <c r="CA35" s="202" t="str">
        <f>IF(B35&lt;=B30,"","Total Nacidos Vivos con malformación congénita no debe ser MAYOR a Nacidos Vivos Según Peso Al Nacer")</f>
        <v/>
      </c>
      <c r="CB35" s="202" t="str">
        <f>IF(B36&lt;=B31,"","Total Nacidos fallecidos con malformación congénita no debe ser MAYOR a Nacidos fallecidos Según Peso Al Nacer")</f>
        <v/>
      </c>
    </row>
    <row r="36" spans="1:86" x14ac:dyDescent="0.2">
      <c r="A36" s="122" t="s">
        <v>62</v>
      </c>
      <c r="B36" s="123">
        <f>+Enero!B36+Febrero!B36+'Marzo '!B36</f>
        <v>0</v>
      </c>
      <c r="C36" s="177"/>
      <c r="D36" s="124"/>
      <c r="E36" s="124"/>
      <c r="F36" s="125"/>
      <c r="G36" s="124"/>
      <c r="H36" s="124"/>
      <c r="I36" s="124"/>
      <c r="J36" s="3"/>
      <c r="K36" s="107"/>
      <c r="L36" s="3"/>
      <c r="M36" s="3"/>
      <c r="N36" s="3"/>
      <c r="O36" s="3"/>
      <c r="P36" s="167"/>
      <c r="Q36" s="3"/>
    </row>
    <row r="37" spans="1:86" x14ac:dyDescent="0.2">
      <c r="A37" s="9" t="s">
        <v>64</v>
      </c>
      <c r="B37" s="126"/>
      <c r="C37" s="127"/>
      <c r="D37" s="127"/>
      <c r="E37" s="127"/>
      <c r="F37" s="128"/>
      <c r="G37" s="127"/>
      <c r="H37" s="127"/>
      <c r="I37" s="127"/>
      <c r="J37" s="127"/>
      <c r="K37" s="9"/>
      <c r="L37" s="108"/>
      <c r="M37" s="109"/>
      <c r="N37" s="109"/>
      <c r="O37" s="3"/>
      <c r="P37" s="167"/>
      <c r="Q37" s="3"/>
    </row>
    <row r="38" spans="1:86" ht="42" x14ac:dyDescent="0.2">
      <c r="A38" s="21" t="s">
        <v>49</v>
      </c>
      <c r="B38" s="198" t="s">
        <v>65</v>
      </c>
      <c r="C38" s="199" t="s">
        <v>66</v>
      </c>
      <c r="D38" s="129"/>
      <c r="E38" s="129"/>
      <c r="F38" s="130"/>
      <c r="G38" s="129"/>
      <c r="H38" s="129"/>
      <c r="I38" s="129"/>
      <c r="J38" s="129"/>
      <c r="K38" s="107"/>
      <c r="L38" s="3"/>
      <c r="M38" s="3"/>
      <c r="N38" s="3"/>
      <c r="O38" s="3"/>
      <c r="P38" s="167"/>
      <c r="Q38" s="3"/>
    </row>
    <row r="39" spans="1:86" x14ac:dyDescent="0.2">
      <c r="A39" s="112" t="s">
        <v>61</v>
      </c>
      <c r="B39" s="131">
        <f>+Enero!B39+Febrero!B39+'Marzo '!B39</f>
        <v>4</v>
      </c>
      <c r="C39" s="132">
        <f>+Enero!C39+Febrero!C39+'Marzo '!C39</f>
        <v>4</v>
      </c>
      <c r="D39" s="177"/>
      <c r="E39" s="129"/>
      <c r="F39" s="130"/>
      <c r="G39" s="129"/>
      <c r="H39" s="129"/>
      <c r="I39" s="129"/>
      <c r="J39" s="129"/>
      <c r="K39" s="107"/>
      <c r="L39" s="3"/>
      <c r="M39" s="3"/>
      <c r="N39" s="3"/>
      <c r="O39" s="3"/>
      <c r="P39" s="167"/>
      <c r="Q39" s="3"/>
    </row>
    <row r="40" spans="1:86" x14ac:dyDescent="0.2">
      <c r="A40" s="9" t="s">
        <v>67</v>
      </c>
      <c r="B40" s="108"/>
      <c r="C40" s="108"/>
      <c r="D40" s="108"/>
      <c r="E40" s="108"/>
      <c r="F40" s="108"/>
      <c r="G40" s="108"/>
      <c r="H40" s="108"/>
      <c r="I40" s="108"/>
      <c r="J40" s="108"/>
      <c r="K40" s="108"/>
      <c r="L40" s="108"/>
      <c r="M40" s="109" t="s">
        <v>68</v>
      </c>
      <c r="N40" s="109"/>
      <c r="O40" s="3"/>
      <c r="P40" s="167"/>
      <c r="Q40" s="3"/>
    </row>
    <row r="41" spans="1:86" x14ac:dyDescent="0.2">
      <c r="A41" s="456" t="s">
        <v>69</v>
      </c>
      <c r="B41" s="458" t="s">
        <v>70</v>
      </c>
      <c r="C41" s="460" t="s">
        <v>71</v>
      </c>
      <c r="D41" s="461"/>
      <c r="E41" s="462"/>
      <c r="F41" s="463"/>
      <c r="G41" s="3"/>
      <c r="H41" s="3"/>
      <c r="I41" s="3"/>
      <c r="J41" s="3"/>
      <c r="K41" s="3"/>
      <c r="L41" s="3"/>
      <c r="M41" s="3"/>
      <c r="N41" s="3"/>
      <c r="O41" s="3"/>
      <c r="P41" s="167"/>
      <c r="Q41" s="3"/>
    </row>
    <row r="42" spans="1:86" ht="21" x14ac:dyDescent="0.2">
      <c r="A42" s="457"/>
      <c r="B42" s="459"/>
      <c r="C42" s="19" t="s">
        <v>72</v>
      </c>
      <c r="D42" s="133" t="s">
        <v>73</v>
      </c>
      <c r="E42" s="134" t="s">
        <v>74</v>
      </c>
      <c r="F42" s="463"/>
      <c r="G42" s="3"/>
      <c r="H42" s="3"/>
      <c r="I42" s="3"/>
      <c r="J42" s="3"/>
      <c r="K42" s="3"/>
      <c r="L42" s="3"/>
      <c r="M42" s="3"/>
      <c r="N42" s="3"/>
      <c r="O42" s="3"/>
      <c r="P42" s="167"/>
      <c r="Q42" s="3"/>
    </row>
    <row r="43" spans="1:86" x14ac:dyDescent="0.2">
      <c r="A43" s="135" t="s">
        <v>75</v>
      </c>
      <c r="B43" s="222">
        <f>SUM(C43:E43)</f>
        <v>19</v>
      </c>
      <c r="C43" s="31">
        <f>+Enero!C43+Febrero!C43+'Marzo '!C43</f>
        <v>0</v>
      </c>
      <c r="D43" s="31">
        <f>+Enero!D43+Febrero!D43+'Marzo '!D43</f>
        <v>9</v>
      </c>
      <c r="E43" s="31">
        <f>+Enero!E43+Febrero!E43+'Marzo '!E43</f>
        <v>10</v>
      </c>
      <c r="F43" s="223"/>
      <c r="G43" s="140"/>
      <c r="H43" s="3"/>
      <c r="I43" s="3"/>
      <c r="J43" s="3"/>
      <c r="K43" s="3"/>
      <c r="L43" s="3"/>
      <c r="M43" s="3"/>
      <c r="N43" s="3"/>
      <c r="O43" s="3"/>
      <c r="P43" s="167"/>
      <c r="Q43" s="3"/>
    </row>
    <row r="44" spans="1:86" x14ac:dyDescent="0.2">
      <c r="A44" s="141" t="s">
        <v>76</v>
      </c>
      <c r="B44" s="224">
        <f>SUM(C44:E44)</f>
        <v>0</v>
      </c>
      <c r="C44" s="31">
        <f>+Enero!C44+Febrero!C44+'Marzo '!C44</f>
        <v>0</v>
      </c>
      <c r="D44" s="31">
        <f>+Enero!D44+Febrero!D44+'Marzo '!D44</f>
        <v>0</v>
      </c>
      <c r="E44" s="31">
        <f>+Enero!E44+Febrero!E44+'Marzo '!E44</f>
        <v>0</v>
      </c>
      <c r="F44" s="223"/>
      <c r="G44" s="140"/>
      <c r="H44" s="3"/>
      <c r="I44" s="3"/>
      <c r="J44" s="3"/>
      <c r="K44" s="3"/>
      <c r="L44" s="3"/>
      <c r="M44" s="3"/>
      <c r="N44" s="3"/>
      <c r="O44" s="3"/>
      <c r="P44" s="167"/>
      <c r="Q44" s="3"/>
    </row>
    <row r="45" spans="1:86" x14ac:dyDescent="0.2">
      <c r="A45" s="146" t="s">
        <v>77</v>
      </c>
      <c r="B45" s="147"/>
      <c r="C45" s="147"/>
      <c r="D45" s="148"/>
      <c r="E45" s="147"/>
      <c r="F45" s="3"/>
      <c r="G45" s="3"/>
      <c r="H45" s="3"/>
      <c r="I45" s="3"/>
      <c r="J45" s="3"/>
      <c r="K45" s="3"/>
      <c r="L45" s="3"/>
      <c r="M45" s="3"/>
      <c r="N45" s="3"/>
      <c r="O45" s="3"/>
      <c r="P45" s="167"/>
      <c r="Q45" s="3"/>
    </row>
    <row r="46" spans="1:86" ht="31.5" x14ac:dyDescent="0.2">
      <c r="A46" s="149" t="s">
        <v>78</v>
      </c>
      <c r="B46" s="150" t="s">
        <v>79</v>
      </c>
      <c r="C46" s="150" t="s">
        <v>80</v>
      </c>
      <c r="D46" s="147"/>
      <c r="E46" s="147"/>
      <c r="F46" s="3"/>
      <c r="G46" s="3"/>
      <c r="H46" s="3"/>
      <c r="I46" s="3"/>
      <c r="J46" s="3"/>
      <c r="K46" s="3"/>
      <c r="L46" s="3"/>
      <c r="M46" s="3"/>
      <c r="N46" s="3"/>
      <c r="O46" s="3"/>
      <c r="P46" s="167"/>
      <c r="Q46" s="3"/>
    </row>
    <row r="47" spans="1:86" x14ac:dyDescent="0.2">
      <c r="A47" s="151" t="s">
        <v>81</v>
      </c>
      <c r="B47" s="225">
        <f>+Enero!B47+Febrero!B47+'Marzo '!B47</f>
        <v>287</v>
      </c>
      <c r="C47" s="226">
        <f>+Enero!C47+Febrero!C47+'Marzo '!C47</f>
        <v>127</v>
      </c>
      <c r="D47" s="227"/>
      <c r="E47" s="147"/>
      <c r="F47" s="3"/>
      <c r="G47" s="3"/>
      <c r="H47" s="3"/>
      <c r="I47" s="3"/>
      <c r="J47" s="3"/>
      <c r="K47" s="3"/>
      <c r="L47" s="3"/>
      <c r="M47" s="3"/>
      <c r="N47" s="3"/>
      <c r="O47" s="3"/>
      <c r="P47" s="167"/>
      <c r="Q47" s="3"/>
      <c r="CA47" s="202" t="str">
        <f>IF(B48&gt;B47,"Egresos con LME no puede ser mayor que Total de Egresos Maternidad","")</f>
        <v/>
      </c>
    </row>
    <row r="48" spans="1:86" ht="11.25" customHeight="1" x14ac:dyDescent="0.2">
      <c r="A48" s="153" t="s">
        <v>82</v>
      </c>
      <c r="B48" s="228">
        <f>+Enero!B48+Febrero!B48+'Marzo '!B48</f>
        <v>280</v>
      </c>
      <c r="C48" s="41">
        <f>+Enero!C48+Febrero!C48+'Marzo '!C48</f>
        <v>64</v>
      </c>
      <c r="D48" s="219"/>
      <c r="E48" s="147"/>
      <c r="F48" s="156"/>
      <c r="G48" s="156"/>
      <c r="H48" s="156"/>
      <c r="I48" s="156"/>
      <c r="J48" s="156"/>
      <c r="K48" s="156"/>
      <c r="L48" s="156"/>
      <c r="M48" s="3"/>
      <c r="N48" s="3"/>
      <c r="O48" s="3"/>
      <c r="P48" s="167"/>
      <c r="Q48" s="3"/>
      <c r="CB48" s="202" t="str">
        <f>IF(C48&gt;C47,"Egresos con LME no puede ser mayor que Total de Egresos Neonatología","")</f>
        <v/>
      </c>
      <c r="CG48" s="202">
        <f>IF(B48&gt;B47,1,0)</f>
        <v>0</v>
      </c>
      <c r="CH48" s="202">
        <f>IF(C48&gt;C47,1,0)</f>
        <v>0</v>
      </c>
    </row>
    <row r="49" spans="1:16" x14ac:dyDescent="0.2">
      <c r="A49" s="229" t="s">
        <v>83</v>
      </c>
      <c r="B49" s="147"/>
      <c r="C49" s="159"/>
      <c r="F49" s="230"/>
      <c r="G49" s="230"/>
      <c r="H49" s="230"/>
      <c r="I49" s="230"/>
      <c r="J49" s="230"/>
      <c r="K49" s="230"/>
      <c r="L49" s="230"/>
      <c r="M49" s="230"/>
      <c r="N49" s="230"/>
      <c r="O49" s="230"/>
    </row>
    <row r="50" spans="1:16" ht="14.25" customHeight="1" x14ac:dyDescent="0.2">
      <c r="A50" s="464" t="s">
        <v>78</v>
      </c>
      <c r="B50" s="465"/>
      <c r="C50" s="464" t="s">
        <v>42</v>
      </c>
      <c r="D50" s="465"/>
      <c r="E50" s="470"/>
      <c r="F50" s="472" t="s">
        <v>84</v>
      </c>
      <c r="G50" s="473"/>
      <c r="H50" s="473"/>
      <c r="I50" s="473"/>
      <c r="J50" s="473"/>
      <c r="K50" s="473"/>
      <c r="L50" s="473"/>
      <c r="M50" s="473"/>
      <c r="N50" s="473"/>
      <c r="O50" s="474"/>
    </row>
    <row r="51" spans="1:16" ht="14.25" customHeight="1" x14ac:dyDescent="0.2">
      <c r="A51" s="466"/>
      <c r="B51" s="467"/>
      <c r="C51" s="468"/>
      <c r="D51" s="469"/>
      <c r="E51" s="471"/>
      <c r="F51" s="475" t="s">
        <v>85</v>
      </c>
      <c r="G51" s="476"/>
      <c r="H51" s="475" t="s">
        <v>86</v>
      </c>
      <c r="I51" s="476"/>
      <c r="J51" s="475" t="s">
        <v>87</v>
      </c>
      <c r="K51" s="476"/>
      <c r="L51" s="475" t="s">
        <v>88</v>
      </c>
      <c r="M51" s="476"/>
      <c r="N51" s="475" t="s">
        <v>89</v>
      </c>
      <c r="O51" s="476"/>
    </row>
    <row r="52" spans="1:16" x14ac:dyDescent="0.2">
      <c r="A52" s="468"/>
      <c r="B52" s="469"/>
      <c r="C52" s="150" t="s">
        <v>90</v>
      </c>
      <c r="D52" s="231" t="s">
        <v>91</v>
      </c>
      <c r="E52" s="150" t="s">
        <v>92</v>
      </c>
      <c r="F52" s="150" t="s">
        <v>91</v>
      </c>
      <c r="G52" s="150" t="s">
        <v>92</v>
      </c>
      <c r="H52" s="150" t="s">
        <v>91</v>
      </c>
      <c r="I52" s="150" t="s">
        <v>92</v>
      </c>
      <c r="J52" s="150" t="s">
        <v>91</v>
      </c>
      <c r="K52" s="150" t="s">
        <v>92</v>
      </c>
      <c r="L52" s="150" t="s">
        <v>91</v>
      </c>
      <c r="M52" s="150" t="s">
        <v>92</v>
      </c>
      <c r="N52" s="150" t="s">
        <v>91</v>
      </c>
      <c r="O52" s="150" t="s">
        <v>92</v>
      </c>
    </row>
    <row r="53" spans="1:16" x14ac:dyDescent="0.2">
      <c r="A53" s="451" t="s">
        <v>93</v>
      </c>
      <c r="B53" s="452"/>
      <c r="C53" s="232">
        <f>SUM(D53+E53)</f>
        <v>0</v>
      </c>
      <c r="D53" s="232">
        <f t="shared" ref="D53:E55" si="1">SUM(F53+H53+J53+L53+N53)</f>
        <v>0</v>
      </c>
      <c r="E53" s="233">
        <f t="shared" si="1"/>
        <v>0</v>
      </c>
      <c r="F53" s="234">
        <f>+Enero!F53+Febrero!F53+'Marzo '!F53</f>
        <v>0</v>
      </c>
      <c r="G53" s="33">
        <f>+Enero!G53+Febrero!G53+'Marzo '!G53</f>
        <v>0</v>
      </c>
      <c r="H53" s="31">
        <f>+Enero!H53+Febrero!H53+'Marzo '!H53</f>
        <v>0</v>
      </c>
      <c r="I53" s="33">
        <f>+Enero!I53+Febrero!I53+'Marzo '!I53</f>
        <v>0</v>
      </c>
      <c r="J53" s="31">
        <f>+Enero!J53+Febrero!J53+'Marzo '!J53</f>
        <v>0</v>
      </c>
      <c r="K53" s="33">
        <f>+Enero!K53+Febrero!K53+'Marzo '!K53</f>
        <v>0</v>
      </c>
      <c r="L53" s="31">
        <f>+Enero!L53+Febrero!L53+'Marzo '!L53</f>
        <v>0</v>
      </c>
      <c r="M53" s="33">
        <f>+Enero!M53+Febrero!M53+'Marzo '!M53</f>
        <v>0</v>
      </c>
      <c r="N53" s="31">
        <f>+Enero!N53+Febrero!N53+'Marzo '!N53</f>
        <v>0</v>
      </c>
      <c r="O53" s="33">
        <f>+Enero!O53+Febrero!O53+'Marzo '!O53</f>
        <v>0</v>
      </c>
      <c r="P53" s="202"/>
    </row>
    <row r="54" spans="1:16" x14ac:dyDescent="0.2">
      <c r="A54" s="453" t="s">
        <v>94</v>
      </c>
      <c r="B54" s="454"/>
      <c r="C54" s="235">
        <f>SUM(D54+E54)</f>
        <v>0</v>
      </c>
      <c r="D54" s="235">
        <f t="shared" si="1"/>
        <v>0</v>
      </c>
      <c r="E54" s="236">
        <f t="shared" si="1"/>
        <v>0</v>
      </c>
      <c r="F54" s="237">
        <f>+Enero!F54+Febrero!F54+'Marzo '!F54</f>
        <v>0</v>
      </c>
      <c r="G54" s="42">
        <f>+Enero!G54+Febrero!G54+'Marzo '!G54</f>
        <v>0</v>
      </c>
      <c r="H54" s="238">
        <f>+Enero!H54+Febrero!H54+'Marzo '!H54</f>
        <v>0</v>
      </c>
      <c r="I54" s="239">
        <f>+Enero!I54+Febrero!I54+'Marzo '!I54</f>
        <v>0</v>
      </c>
      <c r="J54" s="238">
        <f>+Enero!J54+Febrero!J54+'Marzo '!J54</f>
        <v>0</v>
      </c>
      <c r="K54" s="239">
        <f>+Enero!K54+Febrero!K54+'Marzo '!K54</f>
        <v>0</v>
      </c>
      <c r="L54" s="40">
        <f>+Enero!L54+Febrero!L54+'Marzo '!L54</f>
        <v>0</v>
      </c>
      <c r="M54" s="42">
        <f>+Enero!M54+Febrero!M54+'Marzo '!M54</f>
        <v>0</v>
      </c>
      <c r="N54" s="40">
        <f>+Enero!N54+Febrero!N54+'Marzo '!N54</f>
        <v>0</v>
      </c>
      <c r="O54" s="42">
        <f>+Enero!O54+Febrero!O54+'Marzo '!O54</f>
        <v>0</v>
      </c>
      <c r="P54" s="202"/>
    </row>
    <row r="55" spans="1:16" x14ac:dyDescent="0.2">
      <c r="A55" s="451" t="s">
        <v>95</v>
      </c>
      <c r="B55" s="451"/>
      <c r="C55" s="240">
        <f>SUM(D55+E55)</f>
        <v>0</v>
      </c>
      <c r="D55" s="240">
        <f t="shared" si="1"/>
        <v>0</v>
      </c>
      <c r="E55" s="241">
        <f t="shared" si="1"/>
        <v>0</v>
      </c>
      <c r="F55" s="242">
        <f>+Enero!F55+Febrero!F55+'Marzo '!F55</f>
        <v>0</v>
      </c>
      <c r="G55" s="243">
        <f>+Enero!G55+Febrero!G55+'Marzo '!G55</f>
        <v>0</v>
      </c>
      <c r="H55" s="244">
        <f>+Enero!H55+Febrero!H55+'Marzo '!H55</f>
        <v>0</v>
      </c>
      <c r="I55" s="245">
        <f>+Enero!I55+Febrero!I55+'Marzo '!I55</f>
        <v>0</v>
      </c>
      <c r="J55" s="246">
        <f>+Enero!J55+Febrero!J55+'Marzo '!J55</f>
        <v>0</v>
      </c>
      <c r="K55" s="247">
        <f>+Enero!K55+Febrero!K55+'Marzo '!K55</f>
        <v>0</v>
      </c>
      <c r="L55" s="40">
        <f>+Enero!L55+Febrero!L55+'Marzo '!L55</f>
        <v>0</v>
      </c>
      <c r="M55" s="42">
        <f>+Enero!M55+Febrero!M55+'Marzo '!M55</f>
        <v>0</v>
      </c>
      <c r="N55" s="40">
        <f>+Enero!N55+Febrero!N55+'Marzo '!N55</f>
        <v>0</v>
      </c>
      <c r="O55" s="42">
        <f>+Enero!O55+Febrero!O55+'Marzo '!O55</f>
        <v>0</v>
      </c>
      <c r="P55" s="202"/>
    </row>
    <row r="56" spans="1:16" x14ac:dyDescent="0.2">
      <c r="A56" s="455" t="s">
        <v>96</v>
      </c>
      <c r="B56" s="455"/>
      <c r="C56" s="248">
        <f>SUM(D56+E56)</f>
        <v>0</v>
      </c>
      <c r="D56" s="248">
        <f>SUM(J56+L56+N56)</f>
        <v>0</v>
      </c>
      <c r="E56" s="249">
        <f>SUM(K56+M56+O56)</f>
        <v>0</v>
      </c>
      <c r="F56" s="250">
        <f>+Enero!F56+Febrero!F56+'Marzo '!F56</f>
        <v>0</v>
      </c>
      <c r="G56" s="251">
        <f>+Enero!G56+Febrero!G56+'Marzo '!G56</f>
        <v>0</v>
      </c>
      <c r="H56" s="250">
        <f>+Enero!H56+Febrero!H56+'Marzo '!H56</f>
        <v>0</v>
      </c>
      <c r="I56" s="252">
        <f>+Enero!I56+Febrero!I56+'Marzo '!I56</f>
        <v>0</v>
      </c>
      <c r="J56" s="253">
        <f>+Enero!J56+Febrero!J56+'Marzo '!J56</f>
        <v>0</v>
      </c>
      <c r="K56" s="254">
        <f>+Enero!K56+Febrero!K56+'Marzo '!K56</f>
        <v>0</v>
      </c>
      <c r="L56" s="143">
        <f>+Enero!L56+Febrero!L56+'Marzo '!L56</f>
        <v>0</v>
      </c>
      <c r="M56" s="145">
        <f>+Enero!M56+Febrero!M56+'Marzo '!M56</f>
        <v>0</v>
      </c>
      <c r="N56" s="143">
        <f>+Enero!N56+Febrero!N56+'Marzo '!N56</f>
        <v>0</v>
      </c>
      <c r="O56" s="145">
        <f>+Enero!O56+Febrero!O56+'Marzo '!O56</f>
        <v>0</v>
      </c>
      <c r="P56" s="202"/>
    </row>
    <row r="194" spans="1:2" hidden="1" x14ac:dyDescent="0.2">
      <c r="A194" s="255">
        <f>SUM(B11:Q11,B30:B31,C53:C55,B47:B48,B43:B44)</f>
        <v>4056</v>
      </c>
      <c r="B194" s="201">
        <f>SUM(CG9:CM56)</f>
        <v>0</v>
      </c>
    </row>
  </sheetData>
  <mergeCells count="33">
    <mergeCell ref="A33:A34"/>
    <mergeCell ref="B33:B34"/>
    <mergeCell ref="A6:L6"/>
    <mergeCell ref="A9:A10"/>
    <mergeCell ref="B9:C9"/>
    <mergeCell ref="D9:E9"/>
    <mergeCell ref="F9:J9"/>
    <mergeCell ref="K9:M9"/>
    <mergeCell ref="P9:P10"/>
    <mergeCell ref="Q9:Q10"/>
    <mergeCell ref="A27:J27"/>
    <mergeCell ref="A28:A29"/>
    <mergeCell ref="B28:B29"/>
    <mergeCell ref="C28:I28"/>
    <mergeCell ref="J28:K28"/>
    <mergeCell ref="A26:J26"/>
    <mergeCell ref="N9:O9"/>
    <mergeCell ref="C41:E41"/>
    <mergeCell ref="F41:F42"/>
    <mergeCell ref="A50:B52"/>
    <mergeCell ref="C50:E51"/>
    <mergeCell ref="F50:O50"/>
    <mergeCell ref="F51:G51"/>
    <mergeCell ref="H51:I51"/>
    <mergeCell ref="J51:K51"/>
    <mergeCell ref="L51:M51"/>
    <mergeCell ref="N51:O51"/>
    <mergeCell ref="A53:B53"/>
    <mergeCell ref="A54:B54"/>
    <mergeCell ref="A55:B55"/>
    <mergeCell ref="A56:B56"/>
    <mergeCell ref="A41:A42"/>
    <mergeCell ref="B41:B42"/>
  </mergeCells>
  <dataValidations count="2">
    <dataValidation type="whole" allowBlank="1" showInputMessage="1" showErrorMessage="1" errorTitle="ERROR" error="Por favor ingrese solo Números." sqref="F50:O50">
      <formula1>0</formula1>
      <formula2>1000000000000</formula2>
    </dataValidation>
    <dataValidation type="whole" allowBlank="1" showInputMessage="1" showErrorMessage="1" errorTitle="ERROR" error="Por favor ingrese solo Números." sqref="F51:O1048576 P1:XFD1048576 F1:O49 A1:E1048576">
      <formula1>0</formula1>
      <formula2>1000000000</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3"/>
  <sheetViews>
    <sheetView workbookViewId="0">
      <selection activeCell="G22" sqref="G22"/>
    </sheetView>
  </sheetViews>
  <sheetFormatPr baseColWidth="10" defaultRowHeight="12.75" x14ac:dyDescent="0.2"/>
  <cols>
    <col min="1" max="1" width="30.7109375" style="160" customWidth="1"/>
    <col min="2" max="2" width="13.7109375" style="160" customWidth="1"/>
    <col min="3" max="3" width="14.28515625" style="160" customWidth="1"/>
    <col min="4" max="4" width="13.28515625" style="160" customWidth="1"/>
    <col min="5" max="5" width="14.85546875" style="160" customWidth="1"/>
    <col min="6" max="11" width="13.7109375" style="160" customWidth="1"/>
    <col min="12" max="12" width="13.7109375" style="161" customWidth="1"/>
    <col min="13" max="13" width="13" style="162" customWidth="1"/>
    <col min="14" max="14" width="12.140625" style="162" customWidth="1"/>
    <col min="15" max="15" width="10.140625" style="162" customWidth="1"/>
    <col min="16" max="16" width="10.140625" style="183" customWidth="1"/>
    <col min="17" max="41" width="10.140625" style="162" customWidth="1"/>
    <col min="42" max="51" width="10.85546875" style="162" customWidth="1"/>
    <col min="52" max="52" width="10.85546875" style="184" hidden="1" customWidth="1"/>
    <col min="53" max="64" width="10.85546875" style="162" hidden="1" customWidth="1"/>
    <col min="65" max="65" width="10.85546875" style="184" hidden="1" customWidth="1"/>
    <col min="66" max="92" width="10.85546875" style="162" customWidth="1"/>
    <col min="93" max="98" width="11.42578125" style="162" customWidth="1"/>
    <col min="99" max="256" width="11.42578125" style="162"/>
    <col min="257" max="257" width="30.7109375" style="162" customWidth="1"/>
    <col min="258" max="258" width="13.7109375" style="162" customWidth="1"/>
    <col min="259" max="259" width="14.28515625" style="162" customWidth="1"/>
    <col min="260" max="260" width="13.28515625" style="162" customWidth="1"/>
    <col min="261" max="261" width="14.85546875" style="162" customWidth="1"/>
    <col min="262" max="268" width="13.7109375" style="162" customWidth="1"/>
    <col min="269" max="269" width="13" style="162" customWidth="1"/>
    <col min="270" max="270" width="12.140625" style="162" customWidth="1"/>
    <col min="271" max="297" width="10.140625" style="162" customWidth="1"/>
    <col min="298" max="307" width="10.85546875" style="162" customWidth="1"/>
    <col min="308" max="321" width="0" style="162" hidden="1" customWidth="1"/>
    <col min="322" max="348" width="10.85546875" style="162" customWidth="1"/>
    <col min="349" max="354" width="11.42578125" style="162" customWidth="1"/>
    <col min="355" max="512" width="11.42578125" style="162"/>
    <col min="513" max="513" width="30.7109375" style="162" customWidth="1"/>
    <col min="514" max="514" width="13.7109375" style="162" customWidth="1"/>
    <col min="515" max="515" width="14.28515625" style="162" customWidth="1"/>
    <col min="516" max="516" width="13.28515625" style="162" customWidth="1"/>
    <col min="517" max="517" width="14.85546875" style="162" customWidth="1"/>
    <col min="518" max="524" width="13.7109375" style="162" customWidth="1"/>
    <col min="525" max="525" width="13" style="162" customWidth="1"/>
    <col min="526" max="526" width="12.140625" style="162" customWidth="1"/>
    <col min="527" max="553" width="10.140625" style="162" customWidth="1"/>
    <col min="554" max="563" width="10.85546875" style="162" customWidth="1"/>
    <col min="564" max="577" width="0" style="162" hidden="1" customWidth="1"/>
    <col min="578" max="604" width="10.85546875" style="162" customWidth="1"/>
    <col min="605" max="610" width="11.42578125" style="162" customWidth="1"/>
    <col min="611" max="768" width="11.42578125" style="162"/>
    <col min="769" max="769" width="30.7109375" style="162" customWidth="1"/>
    <col min="770" max="770" width="13.7109375" style="162" customWidth="1"/>
    <col min="771" max="771" width="14.28515625" style="162" customWidth="1"/>
    <col min="772" max="772" width="13.28515625" style="162" customWidth="1"/>
    <col min="773" max="773" width="14.85546875" style="162" customWidth="1"/>
    <col min="774" max="780" width="13.7109375" style="162" customWidth="1"/>
    <col min="781" max="781" width="13" style="162" customWidth="1"/>
    <col min="782" max="782" width="12.140625" style="162" customWidth="1"/>
    <col min="783" max="809" width="10.140625" style="162" customWidth="1"/>
    <col min="810" max="819" width="10.85546875" style="162" customWidth="1"/>
    <col min="820" max="833" width="0" style="162" hidden="1" customWidth="1"/>
    <col min="834" max="860" width="10.85546875" style="162" customWidth="1"/>
    <col min="861" max="866" width="11.42578125" style="162" customWidth="1"/>
    <col min="867" max="1024" width="11.42578125" style="162"/>
    <col min="1025" max="1025" width="30.7109375" style="162" customWidth="1"/>
    <col min="1026" max="1026" width="13.7109375" style="162" customWidth="1"/>
    <col min="1027" max="1027" width="14.28515625" style="162" customWidth="1"/>
    <col min="1028" max="1028" width="13.28515625" style="162" customWidth="1"/>
    <col min="1029" max="1029" width="14.85546875" style="162" customWidth="1"/>
    <col min="1030" max="1036" width="13.7109375" style="162" customWidth="1"/>
    <col min="1037" max="1037" width="13" style="162" customWidth="1"/>
    <col min="1038" max="1038" width="12.140625" style="162" customWidth="1"/>
    <col min="1039" max="1065" width="10.140625" style="162" customWidth="1"/>
    <col min="1066" max="1075" width="10.85546875" style="162" customWidth="1"/>
    <col min="1076" max="1089" width="0" style="162" hidden="1" customWidth="1"/>
    <col min="1090" max="1116" width="10.85546875" style="162" customWidth="1"/>
    <col min="1117" max="1122" width="11.42578125" style="162" customWidth="1"/>
    <col min="1123" max="1280" width="11.42578125" style="162"/>
    <col min="1281" max="1281" width="30.7109375" style="162" customWidth="1"/>
    <col min="1282" max="1282" width="13.7109375" style="162" customWidth="1"/>
    <col min="1283" max="1283" width="14.28515625" style="162" customWidth="1"/>
    <col min="1284" max="1284" width="13.28515625" style="162" customWidth="1"/>
    <col min="1285" max="1285" width="14.85546875" style="162" customWidth="1"/>
    <col min="1286" max="1292" width="13.7109375" style="162" customWidth="1"/>
    <col min="1293" max="1293" width="13" style="162" customWidth="1"/>
    <col min="1294" max="1294" width="12.140625" style="162" customWidth="1"/>
    <col min="1295" max="1321" width="10.140625" style="162" customWidth="1"/>
    <col min="1322" max="1331" width="10.85546875" style="162" customWidth="1"/>
    <col min="1332" max="1345" width="0" style="162" hidden="1" customWidth="1"/>
    <col min="1346" max="1372" width="10.85546875" style="162" customWidth="1"/>
    <col min="1373" max="1378" width="11.42578125" style="162" customWidth="1"/>
    <col min="1379" max="1536" width="11.42578125" style="162"/>
    <col min="1537" max="1537" width="30.7109375" style="162" customWidth="1"/>
    <col min="1538" max="1538" width="13.7109375" style="162" customWidth="1"/>
    <col min="1539" max="1539" width="14.28515625" style="162" customWidth="1"/>
    <col min="1540" max="1540" width="13.28515625" style="162" customWidth="1"/>
    <col min="1541" max="1541" width="14.85546875" style="162" customWidth="1"/>
    <col min="1542" max="1548" width="13.7109375" style="162" customWidth="1"/>
    <col min="1549" max="1549" width="13" style="162" customWidth="1"/>
    <col min="1550" max="1550" width="12.140625" style="162" customWidth="1"/>
    <col min="1551" max="1577" width="10.140625" style="162" customWidth="1"/>
    <col min="1578" max="1587" width="10.85546875" style="162" customWidth="1"/>
    <col min="1588" max="1601" width="0" style="162" hidden="1" customWidth="1"/>
    <col min="1602" max="1628" width="10.85546875" style="162" customWidth="1"/>
    <col min="1629" max="1634" width="11.42578125" style="162" customWidth="1"/>
    <col min="1635" max="1792" width="11.42578125" style="162"/>
    <col min="1793" max="1793" width="30.7109375" style="162" customWidth="1"/>
    <col min="1794" max="1794" width="13.7109375" style="162" customWidth="1"/>
    <col min="1795" max="1795" width="14.28515625" style="162" customWidth="1"/>
    <col min="1796" max="1796" width="13.28515625" style="162" customWidth="1"/>
    <col min="1797" max="1797" width="14.85546875" style="162" customWidth="1"/>
    <col min="1798" max="1804" width="13.7109375" style="162" customWidth="1"/>
    <col min="1805" max="1805" width="13" style="162" customWidth="1"/>
    <col min="1806" max="1806" width="12.140625" style="162" customWidth="1"/>
    <col min="1807" max="1833" width="10.140625" style="162" customWidth="1"/>
    <col min="1834" max="1843" width="10.85546875" style="162" customWidth="1"/>
    <col min="1844" max="1857" width="0" style="162" hidden="1" customWidth="1"/>
    <col min="1858" max="1884" width="10.85546875" style="162" customWidth="1"/>
    <col min="1885" max="1890" width="11.42578125" style="162" customWidth="1"/>
    <col min="1891" max="2048" width="11.42578125" style="162"/>
    <col min="2049" max="2049" width="30.7109375" style="162" customWidth="1"/>
    <col min="2050" max="2050" width="13.7109375" style="162" customWidth="1"/>
    <col min="2051" max="2051" width="14.28515625" style="162" customWidth="1"/>
    <col min="2052" max="2052" width="13.28515625" style="162" customWidth="1"/>
    <col min="2053" max="2053" width="14.85546875" style="162" customWidth="1"/>
    <col min="2054" max="2060" width="13.7109375" style="162" customWidth="1"/>
    <col min="2061" max="2061" width="13" style="162" customWidth="1"/>
    <col min="2062" max="2062" width="12.140625" style="162" customWidth="1"/>
    <col min="2063" max="2089" width="10.140625" style="162" customWidth="1"/>
    <col min="2090" max="2099" width="10.85546875" style="162" customWidth="1"/>
    <col min="2100" max="2113" width="0" style="162" hidden="1" customWidth="1"/>
    <col min="2114" max="2140" width="10.85546875" style="162" customWidth="1"/>
    <col min="2141" max="2146" width="11.42578125" style="162" customWidth="1"/>
    <col min="2147" max="2304" width="11.42578125" style="162"/>
    <col min="2305" max="2305" width="30.7109375" style="162" customWidth="1"/>
    <col min="2306" max="2306" width="13.7109375" style="162" customWidth="1"/>
    <col min="2307" max="2307" width="14.28515625" style="162" customWidth="1"/>
    <col min="2308" max="2308" width="13.28515625" style="162" customWidth="1"/>
    <col min="2309" max="2309" width="14.85546875" style="162" customWidth="1"/>
    <col min="2310" max="2316" width="13.7109375" style="162" customWidth="1"/>
    <col min="2317" max="2317" width="13" style="162" customWidth="1"/>
    <col min="2318" max="2318" width="12.140625" style="162" customWidth="1"/>
    <col min="2319" max="2345" width="10.140625" style="162" customWidth="1"/>
    <col min="2346" max="2355" width="10.85546875" style="162" customWidth="1"/>
    <col min="2356" max="2369" width="0" style="162" hidden="1" customWidth="1"/>
    <col min="2370" max="2396" width="10.85546875" style="162" customWidth="1"/>
    <col min="2397" max="2402" width="11.42578125" style="162" customWidth="1"/>
    <col min="2403" max="2560" width="11.42578125" style="162"/>
    <col min="2561" max="2561" width="30.7109375" style="162" customWidth="1"/>
    <col min="2562" max="2562" width="13.7109375" style="162" customWidth="1"/>
    <col min="2563" max="2563" width="14.28515625" style="162" customWidth="1"/>
    <col min="2564" max="2564" width="13.28515625" style="162" customWidth="1"/>
    <col min="2565" max="2565" width="14.85546875" style="162" customWidth="1"/>
    <col min="2566" max="2572" width="13.7109375" style="162" customWidth="1"/>
    <col min="2573" max="2573" width="13" style="162" customWidth="1"/>
    <col min="2574" max="2574" width="12.140625" style="162" customWidth="1"/>
    <col min="2575" max="2601" width="10.140625" style="162" customWidth="1"/>
    <col min="2602" max="2611" width="10.85546875" style="162" customWidth="1"/>
    <col min="2612" max="2625" width="0" style="162" hidden="1" customWidth="1"/>
    <col min="2626" max="2652" width="10.85546875" style="162" customWidth="1"/>
    <col min="2653" max="2658" width="11.42578125" style="162" customWidth="1"/>
    <col min="2659" max="2816" width="11.42578125" style="162"/>
    <col min="2817" max="2817" width="30.7109375" style="162" customWidth="1"/>
    <col min="2818" max="2818" width="13.7109375" style="162" customWidth="1"/>
    <col min="2819" max="2819" width="14.28515625" style="162" customWidth="1"/>
    <col min="2820" max="2820" width="13.28515625" style="162" customWidth="1"/>
    <col min="2821" max="2821" width="14.85546875" style="162" customWidth="1"/>
    <col min="2822" max="2828" width="13.7109375" style="162" customWidth="1"/>
    <col min="2829" max="2829" width="13" style="162" customWidth="1"/>
    <col min="2830" max="2830" width="12.140625" style="162" customWidth="1"/>
    <col min="2831" max="2857" width="10.140625" style="162" customWidth="1"/>
    <col min="2858" max="2867" width="10.85546875" style="162" customWidth="1"/>
    <col min="2868" max="2881" width="0" style="162" hidden="1" customWidth="1"/>
    <col min="2882" max="2908" width="10.85546875" style="162" customWidth="1"/>
    <col min="2909" max="2914" width="11.42578125" style="162" customWidth="1"/>
    <col min="2915" max="3072" width="11.42578125" style="162"/>
    <col min="3073" max="3073" width="30.7109375" style="162" customWidth="1"/>
    <col min="3074" max="3074" width="13.7109375" style="162" customWidth="1"/>
    <col min="3075" max="3075" width="14.28515625" style="162" customWidth="1"/>
    <col min="3076" max="3076" width="13.28515625" style="162" customWidth="1"/>
    <col min="3077" max="3077" width="14.85546875" style="162" customWidth="1"/>
    <col min="3078" max="3084" width="13.7109375" style="162" customWidth="1"/>
    <col min="3085" max="3085" width="13" style="162" customWidth="1"/>
    <col min="3086" max="3086" width="12.140625" style="162" customWidth="1"/>
    <col min="3087" max="3113" width="10.140625" style="162" customWidth="1"/>
    <col min="3114" max="3123" width="10.85546875" style="162" customWidth="1"/>
    <col min="3124" max="3137" width="0" style="162" hidden="1" customWidth="1"/>
    <col min="3138" max="3164" width="10.85546875" style="162" customWidth="1"/>
    <col min="3165" max="3170" width="11.42578125" style="162" customWidth="1"/>
    <col min="3171" max="3328" width="11.42578125" style="162"/>
    <col min="3329" max="3329" width="30.7109375" style="162" customWidth="1"/>
    <col min="3330" max="3330" width="13.7109375" style="162" customWidth="1"/>
    <col min="3331" max="3331" width="14.28515625" style="162" customWidth="1"/>
    <col min="3332" max="3332" width="13.28515625" style="162" customWidth="1"/>
    <col min="3333" max="3333" width="14.85546875" style="162" customWidth="1"/>
    <col min="3334" max="3340" width="13.7109375" style="162" customWidth="1"/>
    <col min="3341" max="3341" width="13" style="162" customWidth="1"/>
    <col min="3342" max="3342" width="12.140625" style="162" customWidth="1"/>
    <col min="3343" max="3369" width="10.140625" style="162" customWidth="1"/>
    <col min="3370" max="3379" width="10.85546875" style="162" customWidth="1"/>
    <col min="3380" max="3393" width="0" style="162" hidden="1" customWidth="1"/>
    <col min="3394" max="3420" width="10.85546875" style="162" customWidth="1"/>
    <col min="3421" max="3426" width="11.42578125" style="162" customWidth="1"/>
    <col min="3427" max="3584" width="11.42578125" style="162"/>
    <col min="3585" max="3585" width="30.7109375" style="162" customWidth="1"/>
    <col min="3586" max="3586" width="13.7109375" style="162" customWidth="1"/>
    <col min="3587" max="3587" width="14.28515625" style="162" customWidth="1"/>
    <col min="3588" max="3588" width="13.28515625" style="162" customWidth="1"/>
    <col min="3589" max="3589" width="14.85546875" style="162" customWidth="1"/>
    <col min="3590" max="3596" width="13.7109375" style="162" customWidth="1"/>
    <col min="3597" max="3597" width="13" style="162" customWidth="1"/>
    <col min="3598" max="3598" width="12.140625" style="162" customWidth="1"/>
    <col min="3599" max="3625" width="10.140625" style="162" customWidth="1"/>
    <col min="3626" max="3635" width="10.85546875" style="162" customWidth="1"/>
    <col min="3636" max="3649" width="0" style="162" hidden="1" customWidth="1"/>
    <col min="3650" max="3676" width="10.85546875" style="162" customWidth="1"/>
    <col min="3677" max="3682" width="11.42578125" style="162" customWidth="1"/>
    <col min="3683" max="3840" width="11.42578125" style="162"/>
    <col min="3841" max="3841" width="30.7109375" style="162" customWidth="1"/>
    <col min="3842" max="3842" width="13.7109375" style="162" customWidth="1"/>
    <col min="3843" max="3843" width="14.28515625" style="162" customWidth="1"/>
    <col min="3844" max="3844" width="13.28515625" style="162" customWidth="1"/>
    <col min="3845" max="3845" width="14.85546875" style="162" customWidth="1"/>
    <col min="3846" max="3852" width="13.7109375" style="162" customWidth="1"/>
    <col min="3853" max="3853" width="13" style="162" customWidth="1"/>
    <col min="3854" max="3854" width="12.140625" style="162" customWidth="1"/>
    <col min="3855" max="3881" width="10.140625" style="162" customWidth="1"/>
    <col min="3882" max="3891" width="10.85546875" style="162" customWidth="1"/>
    <col min="3892" max="3905" width="0" style="162" hidden="1" customWidth="1"/>
    <col min="3906" max="3932" width="10.85546875" style="162" customWidth="1"/>
    <col min="3933" max="3938" width="11.42578125" style="162" customWidth="1"/>
    <col min="3939" max="4096" width="11.42578125" style="162"/>
    <col min="4097" max="4097" width="30.7109375" style="162" customWidth="1"/>
    <col min="4098" max="4098" width="13.7109375" style="162" customWidth="1"/>
    <col min="4099" max="4099" width="14.28515625" style="162" customWidth="1"/>
    <col min="4100" max="4100" width="13.28515625" style="162" customWidth="1"/>
    <col min="4101" max="4101" width="14.85546875" style="162" customWidth="1"/>
    <col min="4102" max="4108" width="13.7109375" style="162" customWidth="1"/>
    <col min="4109" max="4109" width="13" style="162" customWidth="1"/>
    <col min="4110" max="4110" width="12.140625" style="162" customWidth="1"/>
    <col min="4111" max="4137" width="10.140625" style="162" customWidth="1"/>
    <col min="4138" max="4147" width="10.85546875" style="162" customWidth="1"/>
    <col min="4148" max="4161" width="0" style="162" hidden="1" customWidth="1"/>
    <col min="4162" max="4188" width="10.85546875" style="162" customWidth="1"/>
    <col min="4189" max="4194" width="11.42578125" style="162" customWidth="1"/>
    <col min="4195" max="4352" width="11.42578125" style="162"/>
    <col min="4353" max="4353" width="30.7109375" style="162" customWidth="1"/>
    <col min="4354" max="4354" width="13.7109375" style="162" customWidth="1"/>
    <col min="4355" max="4355" width="14.28515625" style="162" customWidth="1"/>
    <col min="4356" max="4356" width="13.28515625" style="162" customWidth="1"/>
    <col min="4357" max="4357" width="14.85546875" style="162" customWidth="1"/>
    <col min="4358" max="4364" width="13.7109375" style="162" customWidth="1"/>
    <col min="4365" max="4365" width="13" style="162" customWidth="1"/>
    <col min="4366" max="4366" width="12.140625" style="162" customWidth="1"/>
    <col min="4367" max="4393" width="10.140625" style="162" customWidth="1"/>
    <col min="4394" max="4403" width="10.85546875" style="162" customWidth="1"/>
    <col min="4404" max="4417" width="0" style="162" hidden="1" customWidth="1"/>
    <col min="4418" max="4444" width="10.85546875" style="162" customWidth="1"/>
    <col min="4445" max="4450" width="11.42578125" style="162" customWidth="1"/>
    <col min="4451" max="4608" width="11.42578125" style="162"/>
    <col min="4609" max="4609" width="30.7109375" style="162" customWidth="1"/>
    <col min="4610" max="4610" width="13.7109375" style="162" customWidth="1"/>
    <col min="4611" max="4611" width="14.28515625" style="162" customWidth="1"/>
    <col min="4612" max="4612" width="13.28515625" style="162" customWidth="1"/>
    <col min="4613" max="4613" width="14.85546875" style="162" customWidth="1"/>
    <col min="4614" max="4620" width="13.7109375" style="162" customWidth="1"/>
    <col min="4621" max="4621" width="13" style="162" customWidth="1"/>
    <col min="4622" max="4622" width="12.140625" style="162" customWidth="1"/>
    <col min="4623" max="4649" width="10.140625" style="162" customWidth="1"/>
    <col min="4650" max="4659" width="10.85546875" style="162" customWidth="1"/>
    <col min="4660" max="4673" width="0" style="162" hidden="1" customWidth="1"/>
    <col min="4674" max="4700" width="10.85546875" style="162" customWidth="1"/>
    <col min="4701" max="4706" width="11.42578125" style="162" customWidth="1"/>
    <col min="4707" max="4864" width="11.42578125" style="162"/>
    <col min="4865" max="4865" width="30.7109375" style="162" customWidth="1"/>
    <col min="4866" max="4866" width="13.7109375" style="162" customWidth="1"/>
    <col min="4867" max="4867" width="14.28515625" style="162" customWidth="1"/>
    <col min="4868" max="4868" width="13.28515625" style="162" customWidth="1"/>
    <col min="4869" max="4869" width="14.85546875" style="162" customWidth="1"/>
    <col min="4870" max="4876" width="13.7109375" style="162" customWidth="1"/>
    <col min="4877" max="4877" width="13" style="162" customWidth="1"/>
    <col min="4878" max="4878" width="12.140625" style="162" customWidth="1"/>
    <col min="4879" max="4905" width="10.140625" style="162" customWidth="1"/>
    <col min="4906" max="4915" width="10.85546875" style="162" customWidth="1"/>
    <col min="4916" max="4929" width="0" style="162" hidden="1" customWidth="1"/>
    <col min="4930" max="4956" width="10.85546875" style="162" customWidth="1"/>
    <col min="4957" max="4962" width="11.42578125" style="162" customWidth="1"/>
    <col min="4963" max="5120" width="11.42578125" style="162"/>
    <col min="5121" max="5121" width="30.7109375" style="162" customWidth="1"/>
    <col min="5122" max="5122" width="13.7109375" style="162" customWidth="1"/>
    <col min="5123" max="5123" width="14.28515625" style="162" customWidth="1"/>
    <col min="5124" max="5124" width="13.28515625" style="162" customWidth="1"/>
    <col min="5125" max="5125" width="14.85546875" style="162" customWidth="1"/>
    <col min="5126" max="5132" width="13.7109375" style="162" customWidth="1"/>
    <col min="5133" max="5133" width="13" style="162" customWidth="1"/>
    <col min="5134" max="5134" width="12.140625" style="162" customWidth="1"/>
    <col min="5135" max="5161" width="10.140625" style="162" customWidth="1"/>
    <col min="5162" max="5171" width="10.85546875" style="162" customWidth="1"/>
    <col min="5172" max="5185" width="0" style="162" hidden="1" customWidth="1"/>
    <col min="5186" max="5212" width="10.85546875" style="162" customWidth="1"/>
    <col min="5213" max="5218" width="11.42578125" style="162" customWidth="1"/>
    <col min="5219" max="5376" width="11.42578125" style="162"/>
    <col min="5377" max="5377" width="30.7109375" style="162" customWidth="1"/>
    <col min="5378" max="5378" width="13.7109375" style="162" customWidth="1"/>
    <col min="5379" max="5379" width="14.28515625" style="162" customWidth="1"/>
    <col min="5380" max="5380" width="13.28515625" style="162" customWidth="1"/>
    <col min="5381" max="5381" width="14.85546875" style="162" customWidth="1"/>
    <col min="5382" max="5388" width="13.7109375" style="162" customWidth="1"/>
    <col min="5389" max="5389" width="13" style="162" customWidth="1"/>
    <col min="5390" max="5390" width="12.140625" style="162" customWidth="1"/>
    <col min="5391" max="5417" width="10.140625" style="162" customWidth="1"/>
    <col min="5418" max="5427" width="10.85546875" style="162" customWidth="1"/>
    <col min="5428" max="5441" width="0" style="162" hidden="1" customWidth="1"/>
    <col min="5442" max="5468" width="10.85546875" style="162" customWidth="1"/>
    <col min="5469" max="5474" width="11.42578125" style="162" customWidth="1"/>
    <col min="5475" max="5632" width="11.42578125" style="162"/>
    <col min="5633" max="5633" width="30.7109375" style="162" customWidth="1"/>
    <col min="5634" max="5634" width="13.7109375" style="162" customWidth="1"/>
    <col min="5635" max="5635" width="14.28515625" style="162" customWidth="1"/>
    <col min="5636" max="5636" width="13.28515625" style="162" customWidth="1"/>
    <col min="5637" max="5637" width="14.85546875" style="162" customWidth="1"/>
    <col min="5638" max="5644" width="13.7109375" style="162" customWidth="1"/>
    <col min="5645" max="5645" width="13" style="162" customWidth="1"/>
    <col min="5646" max="5646" width="12.140625" style="162" customWidth="1"/>
    <col min="5647" max="5673" width="10.140625" style="162" customWidth="1"/>
    <col min="5674" max="5683" width="10.85546875" style="162" customWidth="1"/>
    <col min="5684" max="5697" width="0" style="162" hidden="1" customWidth="1"/>
    <col min="5698" max="5724" width="10.85546875" style="162" customWidth="1"/>
    <col min="5725" max="5730" width="11.42578125" style="162" customWidth="1"/>
    <col min="5731" max="5888" width="11.42578125" style="162"/>
    <col min="5889" max="5889" width="30.7109375" style="162" customWidth="1"/>
    <col min="5890" max="5890" width="13.7109375" style="162" customWidth="1"/>
    <col min="5891" max="5891" width="14.28515625" style="162" customWidth="1"/>
    <col min="5892" max="5892" width="13.28515625" style="162" customWidth="1"/>
    <col min="5893" max="5893" width="14.85546875" style="162" customWidth="1"/>
    <col min="5894" max="5900" width="13.7109375" style="162" customWidth="1"/>
    <col min="5901" max="5901" width="13" style="162" customWidth="1"/>
    <col min="5902" max="5902" width="12.140625" style="162" customWidth="1"/>
    <col min="5903" max="5929" width="10.140625" style="162" customWidth="1"/>
    <col min="5930" max="5939" width="10.85546875" style="162" customWidth="1"/>
    <col min="5940" max="5953" width="0" style="162" hidden="1" customWidth="1"/>
    <col min="5954" max="5980" width="10.85546875" style="162" customWidth="1"/>
    <col min="5981" max="5986" width="11.42578125" style="162" customWidth="1"/>
    <col min="5987" max="6144" width="11.42578125" style="162"/>
    <col min="6145" max="6145" width="30.7109375" style="162" customWidth="1"/>
    <col min="6146" max="6146" width="13.7109375" style="162" customWidth="1"/>
    <col min="6147" max="6147" width="14.28515625" style="162" customWidth="1"/>
    <col min="6148" max="6148" width="13.28515625" style="162" customWidth="1"/>
    <col min="6149" max="6149" width="14.85546875" style="162" customWidth="1"/>
    <col min="6150" max="6156" width="13.7109375" style="162" customWidth="1"/>
    <col min="6157" max="6157" width="13" style="162" customWidth="1"/>
    <col min="6158" max="6158" width="12.140625" style="162" customWidth="1"/>
    <col min="6159" max="6185" width="10.140625" style="162" customWidth="1"/>
    <col min="6186" max="6195" width="10.85546875" style="162" customWidth="1"/>
    <col min="6196" max="6209" width="0" style="162" hidden="1" customWidth="1"/>
    <col min="6210" max="6236" width="10.85546875" style="162" customWidth="1"/>
    <col min="6237" max="6242" width="11.42578125" style="162" customWidth="1"/>
    <col min="6243" max="6400" width="11.42578125" style="162"/>
    <col min="6401" max="6401" width="30.7109375" style="162" customWidth="1"/>
    <col min="6402" max="6402" width="13.7109375" style="162" customWidth="1"/>
    <col min="6403" max="6403" width="14.28515625" style="162" customWidth="1"/>
    <col min="6404" max="6404" width="13.28515625" style="162" customWidth="1"/>
    <col min="6405" max="6405" width="14.85546875" style="162" customWidth="1"/>
    <col min="6406" max="6412" width="13.7109375" style="162" customWidth="1"/>
    <col min="6413" max="6413" width="13" style="162" customWidth="1"/>
    <col min="6414" max="6414" width="12.140625" style="162" customWidth="1"/>
    <col min="6415" max="6441" width="10.140625" style="162" customWidth="1"/>
    <col min="6442" max="6451" width="10.85546875" style="162" customWidth="1"/>
    <col min="6452" max="6465" width="0" style="162" hidden="1" customWidth="1"/>
    <col min="6466" max="6492" width="10.85546875" style="162" customWidth="1"/>
    <col min="6493" max="6498" width="11.42578125" style="162" customWidth="1"/>
    <col min="6499" max="6656" width="11.42578125" style="162"/>
    <col min="6657" max="6657" width="30.7109375" style="162" customWidth="1"/>
    <col min="6658" max="6658" width="13.7109375" style="162" customWidth="1"/>
    <col min="6659" max="6659" width="14.28515625" style="162" customWidth="1"/>
    <col min="6660" max="6660" width="13.28515625" style="162" customWidth="1"/>
    <col min="6661" max="6661" width="14.85546875" style="162" customWidth="1"/>
    <col min="6662" max="6668" width="13.7109375" style="162" customWidth="1"/>
    <col min="6669" max="6669" width="13" style="162" customWidth="1"/>
    <col min="6670" max="6670" width="12.140625" style="162" customWidth="1"/>
    <col min="6671" max="6697" width="10.140625" style="162" customWidth="1"/>
    <col min="6698" max="6707" width="10.85546875" style="162" customWidth="1"/>
    <col min="6708" max="6721" width="0" style="162" hidden="1" customWidth="1"/>
    <col min="6722" max="6748" width="10.85546875" style="162" customWidth="1"/>
    <col min="6749" max="6754" width="11.42578125" style="162" customWidth="1"/>
    <col min="6755" max="6912" width="11.42578125" style="162"/>
    <col min="6913" max="6913" width="30.7109375" style="162" customWidth="1"/>
    <col min="6914" max="6914" width="13.7109375" style="162" customWidth="1"/>
    <col min="6915" max="6915" width="14.28515625" style="162" customWidth="1"/>
    <col min="6916" max="6916" width="13.28515625" style="162" customWidth="1"/>
    <col min="6917" max="6917" width="14.85546875" style="162" customWidth="1"/>
    <col min="6918" max="6924" width="13.7109375" style="162" customWidth="1"/>
    <col min="6925" max="6925" width="13" style="162" customWidth="1"/>
    <col min="6926" max="6926" width="12.140625" style="162" customWidth="1"/>
    <col min="6927" max="6953" width="10.140625" style="162" customWidth="1"/>
    <col min="6954" max="6963" width="10.85546875" style="162" customWidth="1"/>
    <col min="6964" max="6977" width="0" style="162" hidden="1" customWidth="1"/>
    <col min="6978" max="7004" width="10.85546875" style="162" customWidth="1"/>
    <col min="7005" max="7010" width="11.42578125" style="162" customWidth="1"/>
    <col min="7011" max="7168" width="11.42578125" style="162"/>
    <col min="7169" max="7169" width="30.7109375" style="162" customWidth="1"/>
    <col min="7170" max="7170" width="13.7109375" style="162" customWidth="1"/>
    <col min="7171" max="7171" width="14.28515625" style="162" customWidth="1"/>
    <col min="7172" max="7172" width="13.28515625" style="162" customWidth="1"/>
    <col min="7173" max="7173" width="14.85546875" style="162" customWidth="1"/>
    <col min="7174" max="7180" width="13.7109375" style="162" customWidth="1"/>
    <col min="7181" max="7181" width="13" style="162" customWidth="1"/>
    <col min="7182" max="7182" width="12.140625" style="162" customWidth="1"/>
    <col min="7183" max="7209" width="10.140625" style="162" customWidth="1"/>
    <col min="7210" max="7219" width="10.85546875" style="162" customWidth="1"/>
    <col min="7220" max="7233" width="0" style="162" hidden="1" customWidth="1"/>
    <col min="7234" max="7260" width="10.85546875" style="162" customWidth="1"/>
    <col min="7261" max="7266" width="11.42578125" style="162" customWidth="1"/>
    <col min="7267" max="7424" width="11.42578125" style="162"/>
    <col min="7425" max="7425" width="30.7109375" style="162" customWidth="1"/>
    <col min="7426" max="7426" width="13.7109375" style="162" customWidth="1"/>
    <col min="7427" max="7427" width="14.28515625" style="162" customWidth="1"/>
    <col min="7428" max="7428" width="13.28515625" style="162" customWidth="1"/>
    <col min="7429" max="7429" width="14.85546875" style="162" customWidth="1"/>
    <col min="7430" max="7436" width="13.7109375" style="162" customWidth="1"/>
    <col min="7437" max="7437" width="13" style="162" customWidth="1"/>
    <col min="7438" max="7438" width="12.140625" style="162" customWidth="1"/>
    <col min="7439" max="7465" width="10.140625" style="162" customWidth="1"/>
    <col min="7466" max="7475" width="10.85546875" style="162" customWidth="1"/>
    <col min="7476" max="7489" width="0" style="162" hidden="1" customWidth="1"/>
    <col min="7490" max="7516" width="10.85546875" style="162" customWidth="1"/>
    <col min="7517" max="7522" width="11.42578125" style="162" customWidth="1"/>
    <col min="7523" max="7680" width="11.42578125" style="162"/>
    <col min="7681" max="7681" width="30.7109375" style="162" customWidth="1"/>
    <col min="7682" max="7682" width="13.7109375" style="162" customWidth="1"/>
    <col min="7683" max="7683" width="14.28515625" style="162" customWidth="1"/>
    <col min="7684" max="7684" width="13.28515625" style="162" customWidth="1"/>
    <col min="7685" max="7685" width="14.85546875" style="162" customWidth="1"/>
    <col min="7686" max="7692" width="13.7109375" style="162" customWidth="1"/>
    <col min="7693" max="7693" width="13" style="162" customWidth="1"/>
    <col min="7694" max="7694" width="12.140625" style="162" customWidth="1"/>
    <col min="7695" max="7721" width="10.140625" style="162" customWidth="1"/>
    <col min="7722" max="7731" width="10.85546875" style="162" customWidth="1"/>
    <col min="7732" max="7745" width="0" style="162" hidden="1" customWidth="1"/>
    <col min="7746" max="7772" width="10.85546875" style="162" customWidth="1"/>
    <col min="7773" max="7778" width="11.42578125" style="162" customWidth="1"/>
    <col min="7779" max="7936" width="11.42578125" style="162"/>
    <col min="7937" max="7937" width="30.7109375" style="162" customWidth="1"/>
    <col min="7938" max="7938" width="13.7109375" style="162" customWidth="1"/>
    <col min="7939" max="7939" width="14.28515625" style="162" customWidth="1"/>
    <col min="7940" max="7940" width="13.28515625" style="162" customWidth="1"/>
    <col min="7941" max="7941" width="14.85546875" style="162" customWidth="1"/>
    <col min="7942" max="7948" width="13.7109375" style="162" customWidth="1"/>
    <col min="7949" max="7949" width="13" style="162" customWidth="1"/>
    <col min="7950" max="7950" width="12.140625" style="162" customWidth="1"/>
    <col min="7951" max="7977" width="10.140625" style="162" customWidth="1"/>
    <col min="7978" max="7987" width="10.85546875" style="162" customWidth="1"/>
    <col min="7988" max="8001" width="0" style="162" hidden="1" customWidth="1"/>
    <col min="8002" max="8028" width="10.85546875" style="162" customWidth="1"/>
    <col min="8029" max="8034" width="11.42578125" style="162" customWidth="1"/>
    <col min="8035" max="8192" width="11.42578125" style="162"/>
    <col min="8193" max="8193" width="30.7109375" style="162" customWidth="1"/>
    <col min="8194" max="8194" width="13.7109375" style="162" customWidth="1"/>
    <col min="8195" max="8195" width="14.28515625" style="162" customWidth="1"/>
    <col min="8196" max="8196" width="13.28515625" style="162" customWidth="1"/>
    <col min="8197" max="8197" width="14.85546875" style="162" customWidth="1"/>
    <col min="8198" max="8204" width="13.7109375" style="162" customWidth="1"/>
    <col min="8205" max="8205" width="13" style="162" customWidth="1"/>
    <col min="8206" max="8206" width="12.140625" style="162" customWidth="1"/>
    <col min="8207" max="8233" width="10.140625" style="162" customWidth="1"/>
    <col min="8234" max="8243" width="10.85546875" style="162" customWidth="1"/>
    <col min="8244" max="8257" width="0" style="162" hidden="1" customWidth="1"/>
    <col min="8258" max="8284" width="10.85546875" style="162" customWidth="1"/>
    <col min="8285" max="8290" width="11.42578125" style="162" customWidth="1"/>
    <col min="8291" max="8448" width="11.42578125" style="162"/>
    <col min="8449" max="8449" width="30.7109375" style="162" customWidth="1"/>
    <col min="8450" max="8450" width="13.7109375" style="162" customWidth="1"/>
    <col min="8451" max="8451" width="14.28515625" style="162" customWidth="1"/>
    <col min="8452" max="8452" width="13.28515625" style="162" customWidth="1"/>
    <col min="8453" max="8453" width="14.85546875" style="162" customWidth="1"/>
    <col min="8454" max="8460" width="13.7109375" style="162" customWidth="1"/>
    <col min="8461" max="8461" width="13" style="162" customWidth="1"/>
    <col min="8462" max="8462" width="12.140625" style="162" customWidth="1"/>
    <col min="8463" max="8489" width="10.140625" style="162" customWidth="1"/>
    <col min="8490" max="8499" width="10.85546875" style="162" customWidth="1"/>
    <col min="8500" max="8513" width="0" style="162" hidden="1" customWidth="1"/>
    <col min="8514" max="8540" width="10.85546875" style="162" customWidth="1"/>
    <col min="8541" max="8546" width="11.42578125" style="162" customWidth="1"/>
    <col min="8547" max="8704" width="11.42578125" style="162"/>
    <col min="8705" max="8705" width="30.7109375" style="162" customWidth="1"/>
    <col min="8706" max="8706" width="13.7109375" style="162" customWidth="1"/>
    <col min="8707" max="8707" width="14.28515625" style="162" customWidth="1"/>
    <col min="8708" max="8708" width="13.28515625" style="162" customWidth="1"/>
    <col min="8709" max="8709" width="14.85546875" style="162" customWidth="1"/>
    <col min="8710" max="8716" width="13.7109375" style="162" customWidth="1"/>
    <col min="8717" max="8717" width="13" style="162" customWidth="1"/>
    <col min="8718" max="8718" width="12.140625" style="162" customWidth="1"/>
    <col min="8719" max="8745" width="10.140625" style="162" customWidth="1"/>
    <col min="8746" max="8755" width="10.85546875" style="162" customWidth="1"/>
    <col min="8756" max="8769" width="0" style="162" hidden="1" customWidth="1"/>
    <col min="8770" max="8796" width="10.85546875" style="162" customWidth="1"/>
    <col min="8797" max="8802" width="11.42578125" style="162" customWidth="1"/>
    <col min="8803" max="8960" width="11.42578125" style="162"/>
    <col min="8961" max="8961" width="30.7109375" style="162" customWidth="1"/>
    <col min="8962" max="8962" width="13.7109375" style="162" customWidth="1"/>
    <col min="8963" max="8963" width="14.28515625" style="162" customWidth="1"/>
    <col min="8964" max="8964" width="13.28515625" style="162" customWidth="1"/>
    <col min="8965" max="8965" width="14.85546875" style="162" customWidth="1"/>
    <col min="8966" max="8972" width="13.7109375" style="162" customWidth="1"/>
    <col min="8973" max="8973" width="13" style="162" customWidth="1"/>
    <col min="8974" max="8974" width="12.140625" style="162" customWidth="1"/>
    <col min="8975" max="9001" width="10.140625" style="162" customWidth="1"/>
    <col min="9002" max="9011" width="10.85546875" style="162" customWidth="1"/>
    <col min="9012" max="9025" width="0" style="162" hidden="1" customWidth="1"/>
    <col min="9026" max="9052" width="10.85546875" style="162" customWidth="1"/>
    <col min="9053" max="9058" width="11.42578125" style="162" customWidth="1"/>
    <col min="9059" max="9216" width="11.42578125" style="162"/>
    <col min="9217" max="9217" width="30.7109375" style="162" customWidth="1"/>
    <col min="9218" max="9218" width="13.7109375" style="162" customWidth="1"/>
    <col min="9219" max="9219" width="14.28515625" style="162" customWidth="1"/>
    <col min="9220" max="9220" width="13.28515625" style="162" customWidth="1"/>
    <col min="9221" max="9221" width="14.85546875" style="162" customWidth="1"/>
    <col min="9222" max="9228" width="13.7109375" style="162" customWidth="1"/>
    <col min="9229" max="9229" width="13" style="162" customWidth="1"/>
    <col min="9230" max="9230" width="12.140625" style="162" customWidth="1"/>
    <col min="9231" max="9257" width="10.140625" style="162" customWidth="1"/>
    <col min="9258" max="9267" width="10.85546875" style="162" customWidth="1"/>
    <col min="9268" max="9281" width="0" style="162" hidden="1" customWidth="1"/>
    <col min="9282" max="9308" width="10.85546875" style="162" customWidth="1"/>
    <col min="9309" max="9314" width="11.42578125" style="162" customWidth="1"/>
    <col min="9315" max="9472" width="11.42578125" style="162"/>
    <col min="9473" max="9473" width="30.7109375" style="162" customWidth="1"/>
    <col min="9474" max="9474" width="13.7109375" style="162" customWidth="1"/>
    <col min="9475" max="9475" width="14.28515625" style="162" customWidth="1"/>
    <col min="9476" max="9476" width="13.28515625" style="162" customWidth="1"/>
    <col min="9477" max="9477" width="14.85546875" style="162" customWidth="1"/>
    <col min="9478" max="9484" width="13.7109375" style="162" customWidth="1"/>
    <col min="9485" max="9485" width="13" style="162" customWidth="1"/>
    <col min="9486" max="9486" width="12.140625" style="162" customWidth="1"/>
    <col min="9487" max="9513" width="10.140625" style="162" customWidth="1"/>
    <col min="9514" max="9523" width="10.85546875" style="162" customWidth="1"/>
    <col min="9524" max="9537" width="0" style="162" hidden="1" customWidth="1"/>
    <col min="9538" max="9564" width="10.85546875" style="162" customWidth="1"/>
    <col min="9565" max="9570" width="11.42578125" style="162" customWidth="1"/>
    <col min="9571" max="9728" width="11.42578125" style="162"/>
    <col min="9729" max="9729" width="30.7109375" style="162" customWidth="1"/>
    <col min="9730" max="9730" width="13.7109375" style="162" customWidth="1"/>
    <col min="9731" max="9731" width="14.28515625" style="162" customWidth="1"/>
    <col min="9732" max="9732" width="13.28515625" style="162" customWidth="1"/>
    <col min="9733" max="9733" width="14.85546875" style="162" customWidth="1"/>
    <col min="9734" max="9740" width="13.7109375" style="162" customWidth="1"/>
    <col min="9741" max="9741" width="13" style="162" customWidth="1"/>
    <col min="9742" max="9742" width="12.140625" style="162" customWidth="1"/>
    <col min="9743" max="9769" width="10.140625" style="162" customWidth="1"/>
    <col min="9770" max="9779" width="10.85546875" style="162" customWidth="1"/>
    <col min="9780" max="9793" width="0" style="162" hidden="1" customWidth="1"/>
    <col min="9794" max="9820" width="10.85546875" style="162" customWidth="1"/>
    <col min="9821" max="9826" width="11.42578125" style="162" customWidth="1"/>
    <col min="9827" max="9984" width="11.42578125" style="162"/>
    <col min="9985" max="9985" width="30.7109375" style="162" customWidth="1"/>
    <col min="9986" max="9986" width="13.7109375" style="162" customWidth="1"/>
    <col min="9987" max="9987" width="14.28515625" style="162" customWidth="1"/>
    <col min="9988" max="9988" width="13.28515625" style="162" customWidth="1"/>
    <col min="9989" max="9989" width="14.85546875" style="162" customWidth="1"/>
    <col min="9990" max="9996" width="13.7109375" style="162" customWidth="1"/>
    <col min="9997" max="9997" width="13" style="162" customWidth="1"/>
    <col min="9998" max="9998" width="12.140625" style="162" customWidth="1"/>
    <col min="9999" max="10025" width="10.140625" style="162" customWidth="1"/>
    <col min="10026" max="10035" width="10.85546875" style="162" customWidth="1"/>
    <col min="10036" max="10049" width="0" style="162" hidden="1" customWidth="1"/>
    <col min="10050" max="10076" width="10.85546875" style="162" customWidth="1"/>
    <col min="10077" max="10082" width="11.42578125" style="162" customWidth="1"/>
    <col min="10083" max="10240" width="11.42578125" style="162"/>
    <col min="10241" max="10241" width="30.7109375" style="162" customWidth="1"/>
    <col min="10242" max="10242" width="13.7109375" style="162" customWidth="1"/>
    <col min="10243" max="10243" width="14.28515625" style="162" customWidth="1"/>
    <col min="10244" max="10244" width="13.28515625" style="162" customWidth="1"/>
    <col min="10245" max="10245" width="14.85546875" style="162" customWidth="1"/>
    <col min="10246" max="10252" width="13.7109375" style="162" customWidth="1"/>
    <col min="10253" max="10253" width="13" style="162" customWidth="1"/>
    <col min="10254" max="10254" width="12.140625" style="162" customWidth="1"/>
    <col min="10255" max="10281" width="10.140625" style="162" customWidth="1"/>
    <col min="10282" max="10291" width="10.85546875" style="162" customWidth="1"/>
    <col min="10292" max="10305" width="0" style="162" hidden="1" customWidth="1"/>
    <col min="10306" max="10332" width="10.85546875" style="162" customWidth="1"/>
    <col min="10333" max="10338" width="11.42578125" style="162" customWidth="1"/>
    <col min="10339" max="10496" width="11.42578125" style="162"/>
    <col min="10497" max="10497" width="30.7109375" style="162" customWidth="1"/>
    <col min="10498" max="10498" width="13.7109375" style="162" customWidth="1"/>
    <col min="10499" max="10499" width="14.28515625" style="162" customWidth="1"/>
    <col min="10500" max="10500" width="13.28515625" style="162" customWidth="1"/>
    <col min="10501" max="10501" width="14.85546875" style="162" customWidth="1"/>
    <col min="10502" max="10508" width="13.7109375" style="162" customWidth="1"/>
    <col min="10509" max="10509" width="13" style="162" customWidth="1"/>
    <col min="10510" max="10510" width="12.140625" style="162" customWidth="1"/>
    <col min="10511" max="10537" width="10.140625" style="162" customWidth="1"/>
    <col min="10538" max="10547" width="10.85546875" style="162" customWidth="1"/>
    <col min="10548" max="10561" width="0" style="162" hidden="1" customWidth="1"/>
    <col min="10562" max="10588" width="10.85546875" style="162" customWidth="1"/>
    <col min="10589" max="10594" width="11.42578125" style="162" customWidth="1"/>
    <col min="10595" max="10752" width="11.42578125" style="162"/>
    <col min="10753" max="10753" width="30.7109375" style="162" customWidth="1"/>
    <col min="10754" max="10754" width="13.7109375" style="162" customWidth="1"/>
    <col min="10755" max="10755" width="14.28515625" style="162" customWidth="1"/>
    <col min="10756" max="10756" width="13.28515625" style="162" customWidth="1"/>
    <col min="10757" max="10757" width="14.85546875" style="162" customWidth="1"/>
    <col min="10758" max="10764" width="13.7109375" style="162" customWidth="1"/>
    <col min="10765" max="10765" width="13" style="162" customWidth="1"/>
    <col min="10766" max="10766" width="12.140625" style="162" customWidth="1"/>
    <col min="10767" max="10793" width="10.140625" style="162" customWidth="1"/>
    <col min="10794" max="10803" width="10.85546875" style="162" customWidth="1"/>
    <col min="10804" max="10817" width="0" style="162" hidden="1" customWidth="1"/>
    <col min="10818" max="10844" width="10.85546875" style="162" customWidth="1"/>
    <col min="10845" max="10850" width="11.42578125" style="162" customWidth="1"/>
    <col min="10851" max="11008" width="11.42578125" style="162"/>
    <col min="11009" max="11009" width="30.7109375" style="162" customWidth="1"/>
    <col min="11010" max="11010" width="13.7109375" style="162" customWidth="1"/>
    <col min="11011" max="11011" width="14.28515625" style="162" customWidth="1"/>
    <col min="11012" max="11012" width="13.28515625" style="162" customWidth="1"/>
    <col min="11013" max="11013" width="14.85546875" style="162" customWidth="1"/>
    <col min="11014" max="11020" width="13.7109375" style="162" customWidth="1"/>
    <col min="11021" max="11021" width="13" style="162" customWidth="1"/>
    <col min="11022" max="11022" width="12.140625" style="162" customWidth="1"/>
    <col min="11023" max="11049" width="10.140625" style="162" customWidth="1"/>
    <col min="11050" max="11059" width="10.85546875" style="162" customWidth="1"/>
    <col min="11060" max="11073" width="0" style="162" hidden="1" customWidth="1"/>
    <col min="11074" max="11100" width="10.85546875" style="162" customWidth="1"/>
    <col min="11101" max="11106" width="11.42578125" style="162" customWidth="1"/>
    <col min="11107" max="11264" width="11.42578125" style="162"/>
    <col min="11265" max="11265" width="30.7109375" style="162" customWidth="1"/>
    <col min="11266" max="11266" width="13.7109375" style="162" customWidth="1"/>
    <col min="11267" max="11267" width="14.28515625" style="162" customWidth="1"/>
    <col min="11268" max="11268" width="13.28515625" style="162" customWidth="1"/>
    <col min="11269" max="11269" width="14.85546875" style="162" customWidth="1"/>
    <col min="11270" max="11276" width="13.7109375" style="162" customWidth="1"/>
    <col min="11277" max="11277" width="13" style="162" customWidth="1"/>
    <col min="11278" max="11278" width="12.140625" style="162" customWidth="1"/>
    <col min="11279" max="11305" width="10.140625" style="162" customWidth="1"/>
    <col min="11306" max="11315" width="10.85546875" style="162" customWidth="1"/>
    <col min="11316" max="11329" width="0" style="162" hidden="1" customWidth="1"/>
    <col min="11330" max="11356" width="10.85546875" style="162" customWidth="1"/>
    <col min="11357" max="11362" width="11.42578125" style="162" customWidth="1"/>
    <col min="11363" max="11520" width="11.42578125" style="162"/>
    <col min="11521" max="11521" width="30.7109375" style="162" customWidth="1"/>
    <col min="11522" max="11522" width="13.7109375" style="162" customWidth="1"/>
    <col min="11523" max="11523" width="14.28515625" style="162" customWidth="1"/>
    <col min="11524" max="11524" width="13.28515625" style="162" customWidth="1"/>
    <col min="11525" max="11525" width="14.85546875" style="162" customWidth="1"/>
    <col min="11526" max="11532" width="13.7109375" style="162" customWidth="1"/>
    <col min="11533" max="11533" width="13" style="162" customWidth="1"/>
    <col min="11534" max="11534" width="12.140625" style="162" customWidth="1"/>
    <col min="11535" max="11561" width="10.140625" style="162" customWidth="1"/>
    <col min="11562" max="11571" width="10.85546875" style="162" customWidth="1"/>
    <col min="11572" max="11585" width="0" style="162" hidden="1" customWidth="1"/>
    <col min="11586" max="11612" width="10.85546875" style="162" customWidth="1"/>
    <col min="11613" max="11618" width="11.42578125" style="162" customWidth="1"/>
    <col min="11619" max="11776" width="11.42578125" style="162"/>
    <col min="11777" max="11777" width="30.7109375" style="162" customWidth="1"/>
    <col min="11778" max="11778" width="13.7109375" style="162" customWidth="1"/>
    <col min="11779" max="11779" width="14.28515625" style="162" customWidth="1"/>
    <col min="11780" max="11780" width="13.28515625" style="162" customWidth="1"/>
    <col min="11781" max="11781" width="14.85546875" style="162" customWidth="1"/>
    <col min="11782" max="11788" width="13.7109375" style="162" customWidth="1"/>
    <col min="11789" max="11789" width="13" style="162" customWidth="1"/>
    <col min="11790" max="11790" width="12.140625" style="162" customWidth="1"/>
    <col min="11791" max="11817" width="10.140625" style="162" customWidth="1"/>
    <col min="11818" max="11827" width="10.85546875" style="162" customWidth="1"/>
    <col min="11828" max="11841" width="0" style="162" hidden="1" customWidth="1"/>
    <col min="11842" max="11868" width="10.85546875" style="162" customWidth="1"/>
    <col min="11869" max="11874" width="11.42578125" style="162" customWidth="1"/>
    <col min="11875" max="12032" width="11.42578125" style="162"/>
    <col min="12033" max="12033" width="30.7109375" style="162" customWidth="1"/>
    <col min="12034" max="12034" width="13.7109375" style="162" customWidth="1"/>
    <col min="12035" max="12035" width="14.28515625" style="162" customWidth="1"/>
    <col min="12036" max="12036" width="13.28515625" style="162" customWidth="1"/>
    <col min="12037" max="12037" width="14.85546875" style="162" customWidth="1"/>
    <col min="12038" max="12044" width="13.7109375" style="162" customWidth="1"/>
    <col min="12045" max="12045" width="13" style="162" customWidth="1"/>
    <col min="12046" max="12046" width="12.140625" style="162" customWidth="1"/>
    <col min="12047" max="12073" width="10.140625" style="162" customWidth="1"/>
    <col min="12074" max="12083" width="10.85546875" style="162" customWidth="1"/>
    <col min="12084" max="12097" width="0" style="162" hidden="1" customWidth="1"/>
    <col min="12098" max="12124" width="10.85546875" style="162" customWidth="1"/>
    <col min="12125" max="12130" width="11.42578125" style="162" customWidth="1"/>
    <col min="12131" max="12288" width="11.42578125" style="162"/>
    <col min="12289" max="12289" width="30.7109375" style="162" customWidth="1"/>
    <col min="12290" max="12290" width="13.7109375" style="162" customWidth="1"/>
    <col min="12291" max="12291" width="14.28515625" style="162" customWidth="1"/>
    <col min="12292" max="12292" width="13.28515625" style="162" customWidth="1"/>
    <col min="12293" max="12293" width="14.85546875" style="162" customWidth="1"/>
    <col min="12294" max="12300" width="13.7109375" style="162" customWidth="1"/>
    <col min="12301" max="12301" width="13" style="162" customWidth="1"/>
    <col min="12302" max="12302" width="12.140625" style="162" customWidth="1"/>
    <col min="12303" max="12329" width="10.140625" style="162" customWidth="1"/>
    <col min="12330" max="12339" width="10.85546875" style="162" customWidth="1"/>
    <col min="12340" max="12353" width="0" style="162" hidden="1" customWidth="1"/>
    <col min="12354" max="12380" width="10.85546875" style="162" customWidth="1"/>
    <col min="12381" max="12386" width="11.42578125" style="162" customWidth="1"/>
    <col min="12387" max="12544" width="11.42578125" style="162"/>
    <col min="12545" max="12545" width="30.7109375" style="162" customWidth="1"/>
    <col min="12546" max="12546" width="13.7109375" style="162" customWidth="1"/>
    <col min="12547" max="12547" width="14.28515625" style="162" customWidth="1"/>
    <col min="12548" max="12548" width="13.28515625" style="162" customWidth="1"/>
    <col min="12549" max="12549" width="14.85546875" style="162" customWidth="1"/>
    <col min="12550" max="12556" width="13.7109375" style="162" customWidth="1"/>
    <col min="12557" max="12557" width="13" style="162" customWidth="1"/>
    <col min="12558" max="12558" width="12.140625" style="162" customWidth="1"/>
    <col min="12559" max="12585" width="10.140625" style="162" customWidth="1"/>
    <col min="12586" max="12595" width="10.85546875" style="162" customWidth="1"/>
    <col min="12596" max="12609" width="0" style="162" hidden="1" customWidth="1"/>
    <col min="12610" max="12636" width="10.85546875" style="162" customWidth="1"/>
    <col min="12637" max="12642" width="11.42578125" style="162" customWidth="1"/>
    <col min="12643" max="12800" width="11.42578125" style="162"/>
    <col min="12801" max="12801" width="30.7109375" style="162" customWidth="1"/>
    <col min="12802" max="12802" width="13.7109375" style="162" customWidth="1"/>
    <col min="12803" max="12803" width="14.28515625" style="162" customWidth="1"/>
    <col min="12804" max="12804" width="13.28515625" style="162" customWidth="1"/>
    <col min="12805" max="12805" width="14.85546875" style="162" customWidth="1"/>
    <col min="12806" max="12812" width="13.7109375" style="162" customWidth="1"/>
    <col min="12813" max="12813" width="13" style="162" customWidth="1"/>
    <col min="12814" max="12814" width="12.140625" style="162" customWidth="1"/>
    <col min="12815" max="12841" width="10.140625" style="162" customWidth="1"/>
    <col min="12842" max="12851" width="10.85546875" style="162" customWidth="1"/>
    <col min="12852" max="12865" width="0" style="162" hidden="1" customWidth="1"/>
    <col min="12866" max="12892" width="10.85546875" style="162" customWidth="1"/>
    <col min="12893" max="12898" width="11.42578125" style="162" customWidth="1"/>
    <col min="12899" max="13056" width="11.42578125" style="162"/>
    <col min="13057" max="13057" width="30.7109375" style="162" customWidth="1"/>
    <col min="13058" max="13058" width="13.7109375" style="162" customWidth="1"/>
    <col min="13059" max="13059" width="14.28515625" style="162" customWidth="1"/>
    <col min="13060" max="13060" width="13.28515625" style="162" customWidth="1"/>
    <col min="13061" max="13061" width="14.85546875" style="162" customWidth="1"/>
    <col min="13062" max="13068" width="13.7109375" style="162" customWidth="1"/>
    <col min="13069" max="13069" width="13" style="162" customWidth="1"/>
    <col min="13070" max="13070" width="12.140625" style="162" customWidth="1"/>
    <col min="13071" max="13097" width="10.140625" style="162" customWidth="1"/>
    <col min="13098" max="13107" width="10.85546875" style="162" customWidth="1"/>
    <col min="13108" max="13121" width="0" style="162" hidden="1" customWidth="1"/>
    <col min="13122" max="13148" width="10.85546875" style="162" customWidth="1"/>
    <col min="13149" max="13154" width="11.42578125" style="162" customWidth="1"/>
    <col min="13155" max="13312" width="11.42578125" style="162"/>
    <col min="13313" max="13313" width="30.7109375" style="162" customWidth="1"/>
    <col min="13314" max="13314" width="13.7109375" style="162" customWidth="1"/>
    <col min="13315" max="13315" width="14.28515625" style="162" customWidth="1"/>
    <col min="13316" max="13316" width="13.28515625" style="162" customWidth="1"/>
    <col min="13317" max="13317" width="14.85546875" style="162" customWidth="1"/>
    <col min="13318" max="13324" width="13.7109375" style="162" customWidth="1"/>
    <col min="13325" max="13325" width="13" style="162" customWidth="1"/>
    <col min="13326" max="13326" width="12.140625" style="162" customWidth="1"/>
    <col min="13327" max="13353" width="10.140625" style="162" customWidth="1"/>
    <col min="13354" max="13363" width="10.85546875" style="162" customWidth="1"/>
    <col min="13364" max="13377" width="0" style="162" hidden="1" customWidth="1"/>
    <col min="13378" max="13404" width="10.85546875" style="162" customWidth="1"/>
    <col min="13405" max="13410" width="11.42578125" style="162" customWidth="1"/>
    <col min="13411" max="13568" width="11.42578125" style="162"/>
    <col min="13569" max="13569" width="30.7109375" style="162" customWidth="1"/>
    <col min="13570" max="13570" width="13.7109375" style="162" customWidth="1"/>
    <col min="13571" max="13571" width="14.28515625" style="162" customWidth="1"/>
    <col min="13572" max="13572" width="13.28515625" style="162" customWidth="1"/>
    <col min="13573" max="13573" width="14.85546875" style="162" customWidth="1"/>
    <col min="13574" max="13580" width="13.7109375" style="162" customWidth="1"/>
    <col min="13581" max="13581" width="13" style="162" customWidth="1"/>
    <col min="13582" max="13582" width="12.140625" style="162" customWidth="1"/>
    <col min="13583" max="13609" width="10.140625" style="162" customWidth="1"/>
    <col min="13610" max="13619" width="10.85546875" style="162" customWidth="1"/>
    <col min="13620" max="13633" width="0" style="162" hidden="1" customWidth="1"/>
    <col min="13634" max="13660" width="10.85546875" style="162" customWidth="1"/>
    <col min="13661" max="13666" width="11.42578125" style="162" customWidth="1"/>
    <col min="13667" max="13824" width="11.42578125" style="162"/>
    <col min="13825" max="13825" width="30.7109375" style="162" customWidth="1"/>
    <col min="13826" max="13826" width="13.7109375" style="162" customWidth="1"/>
    <col min="13827" max="13827" width="14.28515625" style="162" customWidth="1"/>
    <col min="13828" max="13828" width="13.28515625" style="162" customWidth="1"/>
    <col min="13829" max="13829" width="14.85546875" style="162" customWidth="1"/>
    <col min="13830" max="13836" width="13.7109375" style="162" customWidth="1"/>
    <col min="13837" max="13837" width="13" style="162" customWidth="1"/>
    <col min="13838" max="13838" width="12.140625" style="162" customWidth="1"/>
    <col min="13839" max="13865" width="10.140625" style="162" customWidth="1"/>
    <col min="13866" max="13875" width="10.85546875" style="162" customWidth="1"/>
    <col min="13876" max="13889" width="0" style="162" hidden="1" customWidth="1"/>
    <col min="13890" max="13916" width="10.85546875" style="162" customWidth="1"/>
    <col min="13917" max="13922" width="11.42578125" style="162" customWidth="1"/>
    <col min="13923" max="14080" width="11.42578125" style="162"/>
    <col min="14081" max="14081" width="30.7109375" style="162" customWidth="1"/>
    <col min="14082" max="14082" width="13.7109375" style="162" customWidth="1"/>
    <col min="14083" max="14083" width="14.28515625" style="162" customWidth="1"/>
    <col min="14084" max="14084" width="13.28515625" style="162" customWidth="1"/>
    <col min="14085" max="14085" width="14.85546875" style="162" customWidth="1"/>
    <col min="14086" max="14092" width="13.7109375" style="162" customWidth="1"/>
    <col min="14093" max="14093" width="13" style="162" customWidth="1"/>
    <col min="14094" max="14094" width="12.140625" style="162" customWidth="1"/>
    <col min="14095" max="14121" width="10.140625" style="162" customWidth="1"/>
    <col min="14122" max="14131" width="10.85546875" style="162" customWidth="1"/>
    <col min="14132" max="14145" width="0" style="162" hidden="1" customWidth="1"/>
    <col min="14146" max="14172" width="10.85546875" style="162" customWidth="1"/>
    <col min="14173" max="14178" width="11.42578125" style="162" customWidth="1"/>
    <col min="14179" max="14336" width="11.42578125" style="162"/>
    <col min="14337" max="14337" width="30.7109375" style="162" customWidth="1"/>
    <col min="14338" max="14338" width="13.7109375" style="162" customWidth="1"/>
    <col min="14339" max="14339" width="14.28515625" style="162" customWidth="1"/>
    <col min="14340" max="14340" width="13.28515625" style="162" customWidth="1"/>
    <col min="14341" max="14341" width="14.85546875" style="162" customWidth="1"/>
    <col min="14342" max="14348" width="13.7109375" style="162" customWidth="1"/>
    <col min="14349" max="14349" width="13" style="162" customWidth="1"/>
    <col min="14350" max="14350" width="12.140625" style="162" customWidth="1"/>
    <col min="14351" max="14377" width="10.140625" style="162" customWidth="1"/>
    <col min="14378" max="14387" width="10.85546875" style="162" customWidth="1"/>
    <col min="14388" max="14401" width="0" style="162" hidden="1" customWidth="1"/>
    <col min="14402" max="14428" width="10.85546875" style="162" customWidth="1"/>
    <col min="14429" max="14434" width="11.42578125" style="162" customWidth="1"/>
    <col min="14435" max="14592" width="11.42578125" style="162"/>
    <col min="14593" max="14593" width="30.7109375" style="162" customWidth="1"/>
    <col min="14594" max="14594" width="13.7109375" style="162" customWidth="1"/>
    <col min="14595" max="14595" width="14.28515625" style="162" customWidth="1"/>
    <col min="14596" max="14596" width="13.28515625" style="162" customWidth="1"/>
    <col min="14597" max="14597" width="14.85546875" style="162" customWidth="1"/>
    <col min="14598" max="14604" width="13.7109375" style="162" customWidth="1"/>
    <col min="14605" max="14605" width="13" style="162" customWidth="1"/>
    <col min="14606" max="14606" width="12.140625" style="162" customWidth="1"/>
    <col min="14607" max="14633" width="10.140625" style="162" customWidth="1"/>
    <col min="14634" max="14643" width="10.85546875" style="162" customWidth="1"/>
    <col min="14644" max="14657" width="0" style="162" hidden="1" customWidth="1"/>
    <col min="14658" max="14684" width="10.85546875" style="162" customWidth="1"/>
    <col min="14685" max="14690" width="11.42578125" style="162" customWidth="1"/>
    <col min="14691" max="14848" width="11.42578125" style="162"/>
    <col min="14849" max="14849" width="30.7109375" style="162" customWidth="1"/>
    <col min="14850" max="14850" width="13.7109375" style="162" customWidth="1"/>
    <col min="14851" max="14851" width="14.28515625" style="162" customWidth="1"/>
    <col min="14852" max="14852" width="13.28515625" style="162" customWidth="1"/>
    <col min="14853" max="14853" width="14.85546875" style="162" customWidth="1"/>
    <col min="14854" max="14860" width="13.7109375" style="162" customWidth="1"/>
    <col min="14861" max="14861" width="13" style="162" customWidth="1"/>
    <col min="14862" max="14862" width="12.140625" style="162" customWidth="1"/>
    <col min="14863" max="14889" width="10.140625" style="162" customWidth="1"/>
    <col min="14890" max="14899" width="10.85546875" style="162" customWidth="1"/>
    <col min="14900" max="14913" width="0" style="162" hidden="1" customWidth="1"/>
    <col min="14914" max="14940" width="10.85546875" style="162" customWidth="1"/>
    <col min="14941" max="14946" width="11.42578125" style="162" customWidth="1"/>
    <col min="14947" max="15104" width="11.42578125" style="162"/>
    <col min="15105" max="15105" width="30.7109375" style="162" customWidth="1"/>
    <col min="15106" max="15106" width="13.7109375" style="162" customWidth="1"/>
    <col min="15107" max="15107" width="14.28515625" style="162" customWidth="1"/>
    <col min="15108" max="15108" width="13.28515625" style="162" customWidth="1"/>
    <col min="15109" max="15109" width="14.85546875" style="162" customWidth="1"/>
    <col min="15110" max="15116" width="13.7109375" style="162" customWidth="1"/>
    <col min="15117" max="15117" width="13" style="162" customWidth="1"/>
    <col min="15118" max="15118" width="12.140625" style="162" customWidth="1"/>
    <col min="15119" max="15145" width="10.140625" style="162" customWidth="1"/>
    <col min="15146" max="15155" width="10.85546875" style="162" customWidth="1"/>
    <col min="15156" max="15169" width="0" style="162" hidden="1" customWidth="1"/>
    <col min="15170" max="15196" width="10.85546875" style="162" customWidth="1"/>
    <col min="15197" max="15202" width="11.42578125" style="162" customWidth="1"/>
    <col min="15203" max="15360" width="11.42578125" style="162"/>
    <col min="15361" max="15361" width="30.7109375" style="162" customWidth="1"/>
    <col min="15362" max="15362" width="13.7109375" style="162" customWidth="1"/>
    <col min="15363" max="15363" width="14.28515625" style="162" customWidth="1"/>
    <col min="15364" max="15364" width="13.28515625" style="162" customWidth="1"/>
    <col min="15365" max="15365" width="14.85546875" style="162" customWidth="1"/>
    <col min="15366" max="15372" width="13.7109375" style="162" customWidth="1"/>
    <col min="15373" max="15373" width="13" style="162" customWidth="1"/>
    <col min="15374" max="15374" width="12.140625" style="162" customWidth="1"/>
    <col min="15375" max="15401" width="10.140625" style="162" customWidth="1"/>
    <col min="15402" max="15411" width="10.85546875" style="162" customWidth="1"/>
    <col min="15412" max="15425" width="0" style="162" hidden="1" customWidth="1"/>
    <col min="15426" max="15452" width="10.85546875" style="162" customWidth="1"/>
    <col min="15453" max="15458" width="11.42578125" style="162" customWidth="1"/>
    <col min="15459" max="15616" width="11.42578125" style="162"/>
    <col min="15617" max="15617" width="30.7109375" style="162" customWidth="1"/>
    <col min="15618" max="15618" width="13.7109375" style="162" customWidth="1"/>
    <col min="15619" max="15619" width="14.28515625" style="162" customWidth="1"/>
    <col min="15620" max="15620" width="13.28515625" style="162" customWidth="1"/>
    <col min="15621" max="15621" width="14.85546875" style="162" customWidth="1"/>
    <col min="15622" max="15628" width="13.7109375" style="162" customWidth="1"/>
    <col min="15629" max="15629" width="13" style="162" customWidth="1"/>
    <col min="15630" max="15630" width="12.140625" style="162" customWidth="1"/>
    <col min="15631" max="15657" width="10.140625" style="162" customWidth="1"/>
    <col min="15658" max="15667" width="10.85546875" style="162" customWidth="1"/>
    <col min="15668" max="15681" width="0" style="162" hidden="1" customWidth="1"/>
    <col min="15682" max="15708" width="10.85546875" style="162" customWidth="1"/>
    <col min="15709" max="15714" width="11.42578125" style="162" customWidth="1"/>
    <col min="15715" max="15872" width="11.42578125" style="162"/>
    <col min="15873" max="15873" width="30.7109375" style="162" customWidth="1"/>
    <col min="15874" max="15874" width="13.7109375" style="162" customWidth="1"/>
    <col min="15875" max="15875" width="14.28515625" style="162" customWidth="1"/>
    <col min="15876" max="15876" width="13.28515625" style="162" customWidth="1"/>
    <col min="15877" max="15877" width="14.85546875" style="162" customWidth="1"/>
    <col min="15878" max="15884" width="13.7109375" style="162" customWidth="1"/>
    <col min="15885" max="15885" width="13" style="162" customWidth="1"/>
    <col min="15886" max="15886" width="12.140625" style="162" customWidth="1"/>
    <col min="15887" max="15913" width="10.140625" style="162" customWidth="1"/>
    <col min="15914" max="15923" width="10.85546875" style="162" customWidth="1"/>
    <col min="15924" max="15937" width="0" style="162" hidden="1" customWidth="1"/>
    <col min="15938" max="15964" width="10.85546875" style="162" customWidth="1"/>
    <col min="15965" max="15970" width="11.42578125" style="162" customWidth="1"/>
    <col min="15971" max="16128" width="11.42578125" style="162"/>
    <col min="16129" max="16129" width="30.7109375" style="162" customWidth="1"/>
    <col min="16130" max="16130" width="13.7109375" style="162" customWidth="1"/>
    <col min="16131" max="16131" width="14.28515625" style="162" customWidth="1"/>
    <col min="16132" max="16132" width="13.28515625" style="162" customWidth="1"/>
    <col min="16133" max="16133" width="14.85546875" style="162" customWidth="1"/>
    <col min="16134" max="16140" width="13.7109375" style="162" customWidth="1"/>
    <col min="16141" max="16141" width="13" style="162" customWidth="1"/>
    <col min="16142" max="16142" width="12.140625" style="162" customWidth="1"/>
    <col min="16143" max="16169" width="10.140625" style="162" customWidth="1"/>
    <col min="16170" max="16179" width="10.85546875" style="162" customWidth="1"/>
    <col min="16180" max="16193" width="0" style="162" hidden="1" customWidth="1"/>
    <col min="16194" max="16220" width="10.85546875" style="162" customWidth="1"/>
    <col min="16221" max="16226" width="11.42578125" style="162" customWidth="1"/>
    <col min="16227" max="16384" width="11.42578125" style="162"/>
  </cols>
  <sheetData>
    <row r="1" spans="1:74" s="3" customFormat="1" ht="12.75" customHeight="1" x14ac:dyDescent="0.15">
      <c r="A1" s="1"/>
      <c r="B1" s="2"/>
      <c r="C1" s="2"/>
      <c r="D1" s="2"/>
      <c r="E1" s="2"/>
      <c r="F1" s="2"/>
      <c r="G1" s="2"/>
      <c r="H1" s="2"/>
      <c r="I1" s="2"/>
      <c r="J1" s="2"/>
      <c r="K1" s="2"/>
      <c r="P1" s="167"/>
      <c r="AZ1" s="168"/>
      <c r="BM1" s="168"/>
    </row>
    <row r="2" spans="1:74" s="3" customFormat="1" ht="12.75" customHeight="1" x14ac:dyDescent="0.15">
      <c r="A2" s="1"/>
      <c r="B2" s="2"/>
      <c r="C2" s="2"/>
      <c r="D2" s="2"/>
      <c r="E2" s="2"/>
      <c r="F2" s="2"/>
      <c r="G2" s="2"/>
      <c r="H2" s="2"/>
      <c r="I2" s="2"/>
      <c r="J2" s="2"/>
      <c r="K2" s="2"/>
      <c r="P2" s="167"/>
      <c r="AZ2" s="168"/>
      <c r="BM2" s="168"/>
    </row>
    <row r="3" spans="1:74" s="3" customFormat="1" ht="12.75" customHeight="1" x14ac:dyDescent="0.2">
      <c r="A3" s="1"/>
      <c r="B3" s="2"/>
      <c r="C3" s="2"/>
      <c r="D3" s="4"/>
      <c r="E3" s="2"/>
      <c r="F3" s="2"/>
      <c r="G3" s="2"/>
      <c r="H3" s="2"/>
      <c r="I3" s="2"/>
      <c r="J3" s="2"/>
      <c r="K3" s="2"/>
      <c r="P3" s="167"/>
      <c r="AZ3" s="168"/>
      <c r="BM3" s="168"/>
    </row>
    <row r="4" spans="1:74" s="3" customFormat="1" ht="12.75" customHeight="1" x14ac:dyDescent="0.15">
      <c r="A4" s="1"/>
      <c r="B4" s="2"/>
      <c r="C4" s="2"/>
      <c r="D4" s="2"/>
      <c r="E4" s="2"/>
      <c r="F4" s="2"/>
      <c r="G4" s="2"/>
      <c r="H4" s="2"/>
      <c r="I4" s="2"/>
      <c r="J4" s="2"/>
      <c r="K4" s="2"/>
      <c r="P4" s="167"/>
      <c r="AZ4" s="168"/>
      <c r="BM4" s="168"/>
    </row>
    <row r="5" spans="1:74" s="3" customFormat="1" ht="12.75" customHeight="1" x14ac:dyDescent="0.15">
      <c r="A5" s="5"/>
      <c r="B5" s="2"/>
      <c r="C5" s="2"/>
      <c r="D5" s="2"/>
      <c r="E5" s="2"/>
      <c r="F5" s="2"/>
      <c r="G5" s="2"/>
      <c r="H5" s="2"/>
      <c r="I5" s="2"/>
      <c r="J5" s="2"/>
      <c r="K5" s="2"/>
      <c r="P5" s="167"/>
      <c r="AZ5" s="168"/>
      <c r="BM5" s="168"/>
    </row>
    <row r="6" spans="1:74" s="3" customFormat="1" ht="39.75" customHeight="1" x14ac:dyDescent="0.15">
      <c r="A6" s="491"/>
      <c r="B6" s="491"/>
      <c r="C6" s="491"/>
      <c r="D6" s="491"/>
      <c r="E6" s="491"/>
      <c r="F6" s="491"/>
      <c r="G6" s="491"/>
      <c r="H6" s="491"/>
      <c r="I6" s="491"/>
      <c r="J6" s="491"/>
      <c r="K6" s="491"/>
      <c r="L6" s="491"/>
      <c r="M6" s="6"/>
      <c r="N6" s="7"/>
      <c r="P6" s="167"/>
      <c r="AZ6" s="168"/>
      <c r="BM6" s="168"/>
    </row>
    <row r="7" spans="1:74" s="3" customFormat="1" ht="30" customHeight="1" x14ac:dyDescent="0.2">
      <c r="A7" s="8"/>
      <c r="B7" s="9"/>
      <c r="C7" s="9"/>
      <c r="D7" s="9"/>
      <c r="E7" s="9"/>
      <c r="F7" s="9"/>
      <c r="G7" s="9"/>
      <c r="H7" s="9"/>
      <c r="I7" s="9"/>
      <c r="J7" s="9"/>
      <c r="K7" s="9"/>
      <c r="L7" s="9"/>
      <c r="M7" s="10"/>
      <c r="N7" s="10"/>
      <c r="P7" s="167"/>
      <c r="AZ7" s="168"/>
      <c r="BM7" s="168"/>
    </row>
    <row r="8" spans="1:74" s="13" customFormat="1" ht="21" customHeight="1" x14ac:dyDescent="0.2">
      <c r="A8" s="456"/>
      <c r="B8" s="492"/>
      <c r="C8" s="493"/>
      <c r="D8" s="492"/>
      <c r="E8" s="493"/>
      <c r="F8" s="492"/>
      <c r="G8" s="494"/>
      <c r="H8" s="494"/>
      <c r="I8" s="494"/>
      <c r="J8" s="495"/>
      <c r="K8" s="492"/>
      <c r="L8" s="494"/>
      <c r="M8" s="495"/>
      <c r="N8" s="489"/>
      <c r="O8" s="490"/>
      <c r="P8" s="20"/>
      <c r="Q8" s="11"/>
      <c r="R8" s="3"/>
      <c r="S8" s="3"/>
      <c r="T8" s="3"/>
      <c r="U8" s="3"/>
      <c r="V8" s="3"/>
      <c r="W8" s="3"/>
      <c r="X8" s="3"/>
      <c r="Y8" s="3"/>
      <c r="Z8" s="3"/>
      <c r="AA8" s="3"/>
      <c r="AB8" s="3"/>
      <c r="AC8" s="3"/>
      <c r="AD8" s="3"/>
      <c r="AE8" s="3"/>
      <c r="AF8" s="3"/>
      <c r="AG8" s="3"/>
      <c r="AH8" s="12"/>
      <c r="AI8" s="12"/>
      <c r="AJ8" s="12"/>
      <c r="AK8" s="12"/>
      <c r="AL8" s="12"/>
      <c r="AM8" s="12"/>
      <c r="AN8" s="12"/>
      <c r="AO8" s="12"/>
      <c r="AP8" s="12"/>
      <c r="AQ8" s="12"/>
      <c r="AR8" s="12"/>
      <c r="AS8" s="12"/>
      <c r="AT8" s="12"/>
      <c r="AU8" s="12"/>
      <c r="AV8" s="12"/>
      <c r="AW8" s="12"/>
      <c r="AX8" s="12"/>
      <c r="AY8" s="12"/>
      <c r="AZ8" s="168"/>
      <c r="BA8" s="12"/>
      <c r="BB8" s="12"/>
      <c r="BC8" s="12"/>
      <c r="BD8" s="12"/>
      <c r="BE8" s="12"/>
      <c r="BF8" s="12"/>
      <c r="BG8" s="12"/>
      <c r="BH8" s="12"/>
      <c r="BI8" s="12"/>
      <c r="BJ8" s="12"/>
      <c r="BK8" s="12"/>
      <c r="BL8" s="12"/>
      <c r="BM8" s="168"/>
      <c r="BN8" s="12"/>
      <c r="BO8" s="12"/>
      <c r="BP8" s="12"/>
      <c r="BQ8" s="12"/>
      <c r="BR8" s="12"/>
      <c r="BS8" s="12"/>
      <c r="BT8" s="12"/>
      <c r="BU8" s="12"/>
    </row>
    <row r="9" spans="1:74" s="13" customFormat="1" x14ac:dyDescent="0.2">
      <c r="A9" s="483"/>
      <c r="B9" s="14"/>
      <c r="C9" s="15"/>
      <c r="D9" s="169"/>
      <c r="E9" s="15"/>
      <c r="F9" s="16"/>
      <c r="G9" s="17"/>
      <c r="H9" s="17"/>
      <c r="I9" s="17"/>
      <c r="J9" s="18"/>
      <c r="K9" s="19"/>
      <c r="L9" s="17"/>
      <c r="M9" s="18"/>
      <c r="N9" s="190"/>
      <c r="O9" s="190"/>
      <c r="P9" s="20"/>
      <c r="Q9" s="20"/>
      <c r="R9" s="3"/>
      <c r="S9" s="3"/>
      <c r="T9" s="3"/>
      <c r="U9" s="3"/>
      <c r="V9" s="3"/>
      <c r="W9" s="3"/>
      <c r="X9" s="3"/>
      <c r="Y9" s="3"/>
      <c r="Z9" s="3"/>
      <c r="AA9" s="3"/>
      <c r="AB9" s="3"/>
      <c r="AC9" s="3"/>
      <c r="AD9" s="3"/>
      <c r="AE9" s="3"/>
      <c r="AF9" s="3"/>
      <c r="AG9" s="3"/>
      <c r="AH9" s="3"/>
      <c r="AI9" s="12"/>
      <c r="AJ9" s="12"/>
      <c r="AK9" s="12"/>
      <c r="AL9" s="12"/>
      <c r="AM9" s="12"/>
      <c r="AN9" s="12"/>
      <c r="AO9" s="12"/>
      <c r="AP9" s="12"/>
      <c r="AQ9" s="12"/>
      <c r="AR9" s="12"/>
      <c r="AS9" s="12"/>
      <c r="AT9" s="12"/>
      <c r="AU9" s="12"/>
      <c r="AV9" s="12"/>
      <c r="AW9" s="12"/>
      <c r="AX9" s="12"/>
      <c r="AY9" s="12"/>
      <c r="AZ9" s="168"/>
      <c r="BA9" s="12"/>
      <c r="BB9" s="12"/>
      <c r="BC9" s="12"/>
      <c r="BD9" s="12"/>
      <c r="BE9" s="12"/>
      <c r="BF9" s="12"/>
      <c r="BG9" s="12"/>
      <c r="BH9" s="12"/>
      <c r="BI9" s="12"/>
      <c r="BJ9" s="12"/>
      <c r="BK9" s="12"/>
      <c r="BL9" s="12"/>
      <c r="BM9" s="168"/>
      <c r="BN9" s="12"/>
      <c r="BO9" s="12"/>
      <c r="BP9" s="12"/>
      <c r="BQ9" s="12"/>
      <c r="BR9" s="12"/>
      <c r="BS9" s="12"/>
      <c r="BT9" s="12"/>
      <c r="BU9" s="12"/>
      <c r="BV9" s="12"/>
    </row>
    <row r="10" spans="1:74" s="13" customFormat="1" ht="15.75" customHeight="1" x14ac:dyDescent="0.2">
      <c r="A10" s="21"/>
      <c r="B10" s="22"/>
      <c r="C10" s="23"/>
      <c r="D10" s="24"/>
      <c r="E10" s="23"/>
      <c r="F10" s="25"/>
      <c r="G10" s="22"/>
      <c r="H10" s="22"/>
      <c r="I10" s="22"/>
      <c r="J10" s="23"/>
      <c r="K10" s="24"/>
      <c r="L10" s="22"/>
      <c r="M10" s="23"/>
      <c r="N10" s="26"/>
      <c r="O10" s="26"/>
      <c r="P10" s="165"/>
      <c r="Q10" s="27"/>
      <c r="R10" s="28"/>
      <c r="S10" s="28"/>
      <c r="T10" s="28"/>
      <c r="U10" s="28"/>
      <c r="V10" s="28"/>
      <c r="W10" s="28"/>
      <c r="X10" s="28"/>
      <c r="Y10" s="28"/>
      <c r="Z10" s="3"/>
      <c r="AA10" s="29"/>
      <c r="AB10" s="29"/>
      <c r="AC10" s="3"/>
      <c r="AD10" s="3"/>
      <c r="AE10" s="3"/>
      <c r="AF10" s="3"/>
      <c r="AG10" s="3"/>
      <c r="AH10" s="3"/>
      <c r="AI10" s="12"/>
      <c r="AJ10" s="12"/>
      <c r="AK10" s="12"/>
      <c r="AL10" s="12"/>
      <c r="AM10" s="12"/>
      <c r="AN10" s="12"/>
      <c r="AO10" s="12"/>
      <c r="AP10" s="12"/>
      <c r="AQ10" s="12"/>
      <c r="AR10" s="12"/>
      <c r="AS10" s="12"/>
      <c r="AT10" s="12"/>
      <c r="AU10" s="12"/>
      <c r="AV10" s="12"/>
      <c r="AW10" s="12"/>
      <c r="AX10" s="12"/>
      <c r="AY10" s="12"/>
      <c r="AZ10" s="168"/>
      <c r="BA10" s="12"/>
      <c r="BB10" s="12"/>
      <c r="BC10" s="12"/>
      <c r="BD10" s="12"/>
      <c r="BE10" s="12"/>
      <c r="BF10" s="12"/>
      <c r="BG10" s="12"/>
      <c r="BH10" s="12"/>
      <c r="BI10" s="12"/>
      <c r="BJ10" s="12"/>
      <c r="BK10" s="12"/>
      <c r="BL10" s="12"/>
      <c r="BM10" s="168"/>
      <c r="BN10" s="12"/>
      <c r="BO10" s="12"/>
      <c r="BP10" s="12"/>
      <c r="BQ10" s="12"/>
      <c r="BR10" s="12"/>
      <c r="BS10" s="12"/>
      <c r="BT10" s="12"/>
      <c r="BU10" s="12"/>
      <c r="BV10" s="12"/>
    </row>
    <row r="11" spans="1:74" s="13" customFormat="1" ht="15.75" customHeight="1" x14ac:dyDescent="0.2">
      <c r="A11" s="30"/>
      <c r="B11" s="31"/>
      <c r="C11" s="32"/>
      <c r="D11" s="31"/>
      <c r="E11" s="33"/>
      <c r="F11" s="34"/>
      <c r="G11" s="35"/>
      <c r="H11" s="35"/>
      <c r="I11" s="35"/>
      <c r="J11" s="33"/>
      <c r="K11" s="36"/>
      <c r="L11" s="35"/>
      <c r="M11" s="33"/>
      <c r="N11" s="32"/>
      <c r="O11" s="32"/>
      <c r="P11" s="166"/>
      <c r="Q11" s="27"/>
      <c r="R11" s="28"/>
      <c r="S11" s="28"/>
      <c r="T11" s="28"/>
      <c r="U11" s="28"/>
      <c r="V11" s="28"/>
      <c r="W11" s="28"/>
      <c r="X11" s="28"/>
      <c r="Y11" s="28"/>
      <c r="Z11" s="3"/>
      <c r="AE11" s="3"/>
      <c r="AF11" s="3"/>
      <c r="AG11" s="3"/>
      <c r="AH11" s="3"/>
      <c r="AI11" s="12"/>
      <c r="AJ11" s="12"/>
      <c r="AK11" s="12"/>
      <c r="AL11" s="12"/>
      <c r="AM11" s="12"/>
      <c r="AN11" s="12"/>
      <c r="AO11" s="12"/>
      <c r="AP11" s="12"/>
      <c r="AQ11" s="12"/>
      <c r="AR11" s="12"/>
      <c r="AS11" s="12"/>
      <c r="AT11" s="12"/>
      <c r="AU11" s="12"/>
      <c r="AV11" s="12"/>
      <c r="AW11" s="12"/>
      <c r="AX11" s="12"/>
      <c r="AY11" s="12"/>
      <c r="AZ11" s="168"/>
      <c r="BA11" s="12"/>
      <c r="BB11" s="37"/>
      <c r="BC11" s="37"/>
      <c r="BD11" s="37"/>
      <c r="BE11" s="37"/>
      <c r="BG11" s="38"/>
      <c r="BH11" s="38"/>
      <c r="BI11" s="38"/>
      <c r="BJ11" s="38"/>
      <c r="BK11" s="12"/>
      <c r="BL11" s="12"/>
      <c r="BM11" s="168"/>
      <c r="BN11" s="12"/>
      <c r="BO11" s="12"/>
      <c r="BP11" s="12"/>
      <c r="BQ11" s="12"/>
      <c r="BR11" s="12"/>
      <c r="BS11" s="12"/>
      <c r="BT11" s="12"/>
      <c r="BU11" s="12"/>
    </row>
    <row r="12" spans="1:74" s="13" customFormat="1" ht="15.75" customHeight="1" x14ac:dyDescent="0.2">
      <c r="A12" s="39"/>
      <c r="B12" s="40"/>
      <c r="C12" s="41"/>
      <c r="D12" s="40"/>
      <c r="E12" s="42"/>
      <c r="F12" s="43"/>
      <c r="G12" s="44"/>
      <c r="H12" s="44"/>
      <c r="I12" s="44"/>
      <c r="J12" s="42"/>
      <c r="K12" s="45"/>
      <c r="L12" s="44"/>
      <c r="M12" s="42"/>
      <c r="N12" s="41"/>
      <c r="O12" s="41"/>
      <c r="P12" s="166"/>
      <c r="Q12" s="27"/>
      <c r="R12" s="28"/>
      <c r="S12" s="28"/>
      <c r="T12" s="28"/>
      <c r="U12" s="28"/>
      <c r="V12" s="28"/>
      <c r="W12" s="28"/>
      <c r="X12" s="28"/>
      <c r="Y12" s="28"/>
      <c r="Z12" s="3"/>
      <c r="AE12" s="3"/>
      <c r="AF12" s="3"/>
      <c r="AG12" s="3"/>
      <c r="AH12" s="3"/>
      <c r="AI12" s="12"/>
      <c r="AJ12" s="12"/>
      <c r="AK12" s="12"/>
      <c r="AL12" s="12"/>
      <c r="AM12" s="12"/>
      <c r="AN12" s="12"/>
      <c r="AO12" s="12"/>
      <c r="AP12" s="12"/>
      <c r="AQ12" s="12"/>
      <c r="AR12" s="12"/>
      <c r="AS12" s="12"/>
      <c r="AT12" s="12"/>
      <c r="AU12" s="12"/>
      <c r="AV12" s="12"/>
      <c r="AW12" s="12"/>
      <c r="AX12" s="12"/>
      <c r="AY12" s="12"/>
      <c r="AZ12" s="168"/>
      <c r="BA12" s="12"/>
      <c r="BB12" s="37"/>
      <c r="BC12" s="37"/>
      <c r="BD12" s="37"/>
      <c r="BE12" s="37"/>
      <c r="BG12" s="38"/>
      <c r="BH12" s="38"/>
      <c r="BI12" s="38"/>
      <c r="BJ12" s="38"/>
      <c r="BK12" s="12"/>
      <c r="BL12" s="12"/>
      <c r="BM12" s="168"/>
      <c r="BN12" s="12"/>
      <c r="BO12" s="12"/>
      <c r="BP12" s="12"/>
      <c r="BQ12" s="12"/>
      <c r="BR12" s="12"/>
      <c r="BS12" s="12"/>
      <c r="BT12" s="12"/>
      <c r="BU12" s="12"/>
    </row>
    <row r="13" spans="1:74" s="13" customFormat="1" ht="15.75" customHeight="1" x14ac:dyDescent="0.2">
      <c r="A13" s="39"/>
      <c r="B13" s="40"/>
      <c r="C13" s="41"/>
      <c r="D13" s="40"/>
      <c r="E13" s="42"/>
      <c r="F13" s="43"/>
      <c r="G13" s="44"/>
      <c r="H13" s="44"/>
      <c r="I13" s="44"/>
      <c r="J13" s="42"/>
      <c r="K13" s="45"/>
      <c r="L13" s="44"/>
      <c r="M13" s="42"/>
      <c r="N13" s="41"/>
      <c r="O13" s="41"/>
      <c r="P13" s="166"/>
      <c r="Q13" s="27"/>
      <c r="R13" s="28"/>
      <c r="S13" s="28"/>
      <c r="T13" s="28"/>
      <c r="U13" s="28"/>
      <c r="V13" s="28"/>
      <c r="W13" s="28"/>
      <c r="X13" s="28"/>
      <c r="Y13" s="28"/>
      <c r="Z13" s="3"/>
      <c r="AE13" s="3"/>
      <c r="AF13" s="3"/>
      <c r="AG13" s="3"/>
      <c r="AH13" s="3"/>
      <c r="AI13" s="12"/>
      <c r="AJ13" s="12"/>
      <c r="AK13" s="12"/>
      <c r="AL13" s="12"/>
      <c r="AM13" s="12"/>
      <c r="AN13" s="12"/>
      <c r="AO13" s="12"/>
      <c r="AP13" s="12"/>
      <c r="AQ13" s="12"/>
      <c r="AR13" s="12"/>
      <c r="AS13" s="12"/>
      <c r="AT13" s="12"/>
      <c r="AU13" s="12"/>
      <c r="AV13" s="12"/>
      <c r="AW13" s="12"/>
      <c r="AX13" s="12"/>
      <c r="AY13" s="12"/>
      <c r="AZ13" s="168"/>
      <c r="BA13" s="12"/>
      <c r="BB13" s="37"/>
      <c r="BC13" s="37"/>
      <c r="BD13" s="37"/>
      <c r="BE13" s="37"/>
      <c r="BG13" s="38"/>
      <c r="BH13" s="38"/>
      <c r="BI13" s="38"/>
      <c r="BJ13" s="38"/>
      <c r="BK13" s="12"/>
      <c r="BL13" s="12"/>
      <c r="BM13" s="168"/>
      <c r="BN13" s="12"/>
      <c r="BO13" s="12"/>
      <c r="BP13" s="12"/>
      <c r="BQ13" s="12"/>
      <c r="BR13" s="12"/>
      <c r="BS13" s="12"/>
      <c r="BT13" s="12"/>
      <c r="BU13" s="12"/>
    </row>
    <row r="14" spans="1:74" s="13" customFormat="1" ht="15.75" customHeight="1" thickBot="1" x14ac:dyDescent="0.25">
      <c r="A14" s="46"/>
      <c r="B14" s="47"/>
      <c r="C14" s="48"/>
      <c r="D14" s="47"/>
      <c r="E14" s="49"/>
      <c r="F14" s="50"/>
      <c r="G14" s="51"/>
      <c r="H14" s="51"/>
      <c r="I14" s="51"/>
      <c r="J14" s="49"/>
      <c r="K14" s="52"/>
      <c r="L14" s="51"/>
      <c r="M14" s="49"/>
      <c r="N14" s="48"/>
      <c r="O14" s="48"/>
      <c r="P14" s="166"/>
      <c r="Q14" s="27"/>
      <c r="R14" s="28"/>
      <c r="S14" s="28"/>
      <c r="T14" s="28"/>
      <c r="U14" s="28"/>
      <c r="V14" s="28"/>
      <c r="W14" s="28"/>
      <c r="X14" s="28"/>
      <c r="Y14" s="28"/>
      <c r="Z14" s="3"/>
      <c r="AE14" s="3"/>
      <c r="AF14" s="3"/>
      <c r="AG14" s="3"/>
      <c r="AH14" s="3"/>
      <c r="AI14" s="12"/>
      <c r="AJ14" s="12"/>
      <c r="AK14" s="12"/>
      <c r="AL14" s="12"/>
      <c r="AM14" s="12"/>
      <c r="AN14" s="12"/>
      <c r="AO14" s="12"/>
      <c r="AP14" s="12"/>
      <c r="AQ14" s="12"/>
      <c r="AR14" s="12"/>
      <c r="AS14" s="12"/>
      <c r="AT14" s="12"/>
      <c r="AU14" s="12"/>
      <c r="AV14" s="12"/>
      <c r="AW14" s="12"/>
      <c r="AX14" s="12"/>
      <c r="AY14" s="12"/>
      <c r="AZ14" s="168"/>
      <c r="BA14" s="12"/>
      <c r="BB14" s="37"/>
      <c r="BC14" s="37"/>
      <c r="BD14" s="37"/>
      <c r="BE14" s="37"/>
      <c r="BG14" s="38"/>
      <c r="BH14" s="38"/>
      <c r="BI14" s="38"/>
      <c r="BJ14" s="38"/>
      <c r="BK14" s="12"/>
      <c r="BL14" s="12"/>
      <c r="BM14" s="168"/>
      <c r="BN14" s="12"/>
      <c r="BO14" s="12"/>
      <c r="BP14" s="12"/>
      <c r="BQ14" s="12"/>
      <c r="BR14" s="12"/>
      <c r="BS14" s="12"/>
      <c r="BT14" s="12"/>
      <c r="BU14" s="12"/>
    </row>
    <row r="15" spans="1:74" s="13" customFormat="1" ht="15.75" customHeight="1" thickTop="1" thickBot="1" x14ac:dyDescent="0.25">
      <c r="A15" s="53"/>
      <c r="B15" s="54"/>
      <c r="C15" s="55"/>
      <c r="D15" s="67"/>
      <c r="E15" s="66"/>
      <c r="F15" s="56"/>
      <c r="G15" s="57"/>
      <c r="H15" s="57"/>
      <c r="I15" s="57"/>
      <c r="J15" s="58"/>
      <c r="K15" s="59"/>
      <c r="L15" s="60"/>
      <c r="M15" s="61"/>
      <c r="N15" s="62"/>
      <c r="O15" s="63"/>
      <c r="P15" s="166"/>
      <c r="Q15" s="27"/>
      <c r="R15" s="28"/>
      <c r="S15" s="28"/>
      <c r="T15" s="28"/>
      <c r="U15" s="28"/>
      <c r="V15" s="28"/>
      <c r="W15" s="28"/>
      <c r="X15" s="28"/>
      <c r="Y15" s="28"/>
      <c r="Z15" s="3"/>
      <c r="AE15" s="3"/>
      <c r="AF15" s="3"/>
      <c r="AG15" s="3"/>
      <c r="AH15" s="3"/>
      <c r="AI15" s="12"/>
      <c r="AJ15" s="12"/>
      <c r="AK15" s="12"/>
      <c r="AL15" s="12"/>
      <c r="AM15" s="12"/>
      <c r="AN15" s="12"/>
      <c r="AO15" s="12"/>
      <c r="AP15" s="12"/>
      <c r="AQ15" s="12"/>
      <c r="AR15" s="12"/>
      <c r="AS15" s="12"/>
      <c r="AT15" s="12"/>
      <c r="AU15" s="12"/>
      <c r="AV15" s="12"/>
      <c r="AW15" s="12"/>
      <c r="AX15" s="12"/>
      <c r="AY15" s="12"/>
      <c r="AZ15" s="168"/>
      <c r="BA15" s="12"/>
      <c r="BB15" s="12"/>
      <c r="BC15" s="64"/>
      <c r="BD15" s="37"/>
      <c r="BE15" s="37"/>
      <c r="BI15" s="38"/>
      <c r="BJ15" s="38"/>
      <c r="BK15" s="12"/>
      <c r="BL15" s="12"/>
      <c r="BM15" s="168"/>
      <c r="BN15" s="12"/>
      <c r="BO15" s="12"/>
      <c r="BP15" s="12"/>
      <c r="BQ15" s="12"/>
      <c r="BR15" s="12"/>
      <c r="BS15" s="12"/>
      <c r="BT15" s="12"/>
      <c r="BU15" s="12"/>
    </row>
    <row r="16" spans="1:74" s="13" customFormat="1" ht="15.75" customHeight="1" thickTop="1" x14ac:dyDescent="0.2">
      <c r="A16" s="53"/>
      <c r="B16" s="65"/>
      <c r="C16" s="66"/>
      <c r="D16" s="67"/>
      <c r="E16" s="66"/>
      <c r="F16" s="68"/>
      <c r="G16" s="69"/>
      <c r="H16" s="69"/>
      <c r="I16" s="69"/>
      <c r="J16" s="66"/>
      <c r="K16" s="67"/>
      <c r="L16" s="69"/>
      <c r="M16" s="66"/>
      <c r="N16" s="70"/>
      <c r="O16" s="63"/>
      <c r="P16" s="166"/>
      <c r="Q16" s="27"/>
      <c r="R16" s="28"/>
      <c r="S16" s="28"/>
      <c r="T16" s="28"/>
      <c r="U16" s="28"/>
      <c r="V16" s="28"/>
      <c r="W16" s="28"/>
      <c r="X16" s="28"/>
      <c r="Y16" s="28"/>
      <c r="Z16" s="3"/>
      <c r="AE16" s="3"/>
      <c r="AF16" s="3"/>
      <c r="AG16" s="3"/>
      <c r="AH16" s="3"/>
      <c r="AI16" s="12"/>
      <c r="AJ16" s="12"/>
      <c r="AK16" s="12"/>
      <c r="AL16" s="12"/>
      <c r="AM16" s="12"/>
      <c r="AN16" s="12"/>
      <c r="AO16" s="12"/>
      <c r="AP16" s="12"/>
      <c r="AQ16" s="12"/>
      <c r="AR16" s="12"/>
      <c r="AS16" s="12"/>
      <c r="AT16" s="12"/>
      <c r="AU16" s="12"/>
      <c r="AV16" s="12"/>
      <c r="AW16" s="12"/>
      <c r="AX16" s="12"/>
      <c r="AY16" s="12"/>
      <c r="AZ16" s="168"/>
      <c r="BA16" s="12"/>
      <c r="BB16" s="12"/>
      <c r="BC16" s="64"/>
      <c r="BD16" s="37"/>
      <c r="BE16" s="64"/>
      <c r="BF16" s="12"/>
      <c r="BI16" s="38"/>
      <c r="BJ16" s="12"/>
      <c r="BK16" s="12"/>
      <c r="BL16" s="12"/>
      <c r="BM16" s="168"/>
      <c r="BN16" s="12"/>
      <c r="BO16" s="12"/>
      <c r="BP16" s="12"/>
      <c r="BQ16" s="12"/>
      <c r="BR16" s="12"/>
      <c r="BS16" s="12"/>
      <c r="BT16" s="12"/>
      <c r="BU16" s="12"/>
    </row>
    <row r="17" spans="1:73" s="13" customFormat="1" ht="36" customHeight="1" x14ac:dyDescent="0.2">
      <c r="A17" s="170"/>
      <c r="B17" s="71"/>
      <c r="C17" s="72"/>
      <c r="D17" s="73"/>
      <c r="E17" s="72"/>
      <c r="F17" s="74"/>
      <c r="G17" s="75"/>
      <c r="H17" s="75"/>
      <c r="I17" s="75"/>
      <c r="J17" s="72"/>
      <c r="K17" s="73"/>
      <c r="L17" s="75"/>
      <c r="M17" s="72"/>
      <c r="N17" s="76"/>
      <c r="O17" s="77"/>
      <c r="P17" s="166"/>
      <c r="Q17" s="27"/>
      <c r="R17" s="28"/>
      <c r="S17" s="28"/>
      <c r="T17" s="28"/>
      <c r="U17" s="28"/>
      <c r="V17" s="28"/>
      <c r="W17" s="28"/>
      <c r="X17" s="28"/>
      <c r="Y17" s="28"/>
      <c r="Z17" s="3"/>
      <c r="AE17" s="3"/>
      <c r="AF17" s="3"/>
      <c r="AG17" s="3"/>
      <c r="AH17" s="3"/>
      <c r="AI17" s="12"/>
      <c r="AJ17" s="12"/>
      <c r="AK17" s="12"/>
      <c r="AL17" s="12"/>
      <c r="AM17" s="12"/>
      <c r="AN17" s="12"/>
      <c r="AO17" s="12"/>
      <c r="AP17" s="12"/>
      <c r="AQ17" s="12"/>
      <c r="AR17" s="12"/>
      <c r="AS17" s="12"/>
      <c r="AT17" s="12"/>
      <c r="AU17" s="12"/>
      <c r="AV17" s="12"/>
      <c r="AW17" s="12"/>
      <c r="AX17" s="12"/>
      <c r="AY17" s="12"/>
      <c r="AZ17" s="168"/>
      <c r="BA17" s="12"/>
      <c r="BB17" s="12"/>
      <c r="BC17" s="64"/>
      <c r="BD17" s="37"/>
      <c r="BE17" s="64"/>
      <c r="BF17" s="12"/>
      <c r="BI17" s="38"/>
      <c r="BJ17" s="12"/>
      <c r="BK17" s="12"/>
      <c r="BL17" s="12"/>
      <c r="BM17" s="168"/>
      <c r="BN17" s="12"/>
      <c r="BO17" s="12"/>
      <c r="BP17" s="12"/>
      <c r="BQ17" s="12"/>
      <c r="BR17" s="12"/>
      <c r="BS17" s="12"/>
      <c r="BT17" s="12"/>
      <c r="BU17" s="12"/>
    </row>
    <row r="18" spans="1:73" s="13" customFormat="1" ht="24" customHeight="1" x14ac:dyDescent="0.2">
      <c r="A18" s="78"/>
      <c r="B18" s="79"/>
      <c r="C18" s="80"/>
      <c r="D18" s="81"/>
      <c r="E18" s="80"/>
      <c r="F18" s="82"/>
      <c r="G18" s="83"/>
      <c r="H18" s="83"/>
      <c r="I18" s="83"/>
      <c r="J18" s="80"/>
      <c r="K18" s="81"/>
      <c r="L18" s="83"/>
      <c r="M18" s="80"/>
      <c r="N18" s="84"/>
      <c r="O18" s="85"/>
      <c r="P18" s="166"/>
      <c r="Q18" s="27"/>
      <c r="R18" s="28"/>
      <c r="S18" s="28"/>
      <c r="T18" s="28"/>
      <c r="U18" s="28"/>
      <c r="V18" s="28"/>
      <c r="W18" s="28"/>
      <c r="X18" s="28"/>
      <c r="Y18" s="28"/>
      <c r="Z18" s="3"/>
      <c r="AE18" s="3"/>
      <c r="AF18" s="3"/>
      <c r="AG18" s="3"/>
      <c r="AH18" s="3"/>
      <c r="AI18" s="12"/>
      <c r="AJ18" s="12"/>
      <c r="AK18" s="12"/>
      <c r="AL18" s="12"/>
      <c r="AM18" s="12"/>
      <c r="AN18" s="12"/>
      <c r="AO18" s="12"/>
      <c r="AP18" s="12"/>
      <c r="AQ18" s="12"/>
      <c r="AR18" s="12"/>
      <c r="AS18" s="12"/>
      <c r="AT18" s="12"/>
      <c r="AU18" s="12"/>
      <c r="AV18" s="12"/>
      <c r="AW18" s="12"/>
      <c r="AX18" s="12"/>
      <c r="AY18" s="12"/>
      <c r="AZ18" s="168"/>
      <c r="BA18" s="12"/>
      <c r="BB18" s="12"/>
      <c r="BC18" s="12"/>
      <c r="BD18" s="64"/>
      <c r="BE18" s="64"/>
      <c r="BF18" s="12"/>
      <c r="BG18" s="3"/>
      <c r="BH18" s="12"/>
      <c r="BI18" s="12"/>
      <c r="BJ18" s="12"/>
      <c r="BK18" s="12"/>
      <c r="BL18" s="12"/>
      <c r="BM18" s="168"/>
      <c r="BN18" s="12"/>
      <c r="BO18" s="12"/>
      <c r="BP18" s="12"/>
      <c r="BQ18" s="12"/>
      <c r="BR18" s="12"/>
      <c r="BS18" s="12"/>
      <c r="BT18" s="12"/>
      <c r="BU18" s="12"/>
    </row>
    <row r="19" spans="1:73" s="13" customFormat="1" ht="15.75" customHeight="1" x14ac:dyDescent="0.2">
      <c r="A19" s="86"/>
      <c r="B19" s="79"/>
      <c r="C19" s="80"/>
      <c r="D19" s="81"/>
      <c r="E19" s="80"/>
      <c r="F19" s="82"/>
      <c r="G19" s="83"/>
      <c r="H19" s="83"/>
      <c r="I19" s="83"/>
      <c r="J19" s="80"/>
      <c r="K19" s="81"/>
      <c r="L19" s="83"/>
      <c r="M19" s="80"/>
      <c r="N19" s="84"/>
      <c r="O19" s="85"/>
      <c r="P19" s="166"/>
      <c r="Q19" s="27"/>
      <c r="R19" s="28"/>
      <c r="S19" s="28"/>
      <c r="T19" s="28"/>
      <c r="U19" s="28"/>
      <c r="V19" s="28"/>
      <c r="W19" s="28"/>
      <c r="X19" s="28"/>
      <c r="Y19" s="28"/>
      <c r="Z19" s="3"/>
      <c r="AE19" s="3"/>
      <c r="AF19" s="3"/>
      <c r="AG19" s="3"/>
      <c r="AH19" s="3"/>
      <c r="AI19" s="12"/>
      <c r="AJ19" s="12"/>
      <c r="AK19" s="12"/>
      <c r="AL19" s="12"/>
      <c r="AM19" s="12"/>
      <c r="AN19" s="12"/>
      <c r="AO19" s="12"/>
      <c r="AP19" s="12"/>
      <c r="AQ19" s="12"/>
      <c r="AR19" s="12"/>
      <c r="AS19" s="12"/>
      <c r="AT19" s="12"/>
      <c r="AU19" s="12"/>
      <c r="AV19" s="12"/>
      <c r="AW19" s="12"/>
      <c r="AX19" s="12"/>
      <c r="AY19" s="12"/>
      <c r="AZ19" s="168"/>
      <c r="BA19" s="12"/>
      <c r="BB19" s="12"/>
      <c r="BC19" s="12"/>
      <c r="BD19" s="64"/>
      <c r="BE19" s="64"/>
      <c r="BF19" s="12"/>
      <c r="BG19" s="3"/>
      <c r="BH19" s="12"/>
      <c r="BI19" s="12"/>
      <c r="BJ19" s="12"/>
      <c r="BK19" s="12"/>
      <c r="BL19" s="12"/>
      <c r="BM19" s="168"/>
      <c r="BN19" s="12"/>
      <c r="BO19" s="12"/>
      <c r="BP19" s="12"/>
      <c r="BQ19" s="12"/>
      <c r="BR19" s="12"/>
      <c r="BS19" s="12"/>
      <c r="BT19" s="12"/>
      <c r="BU19" s="12"/>
    </row>
    <row r="20" spans="1:73" s="3" customFormat="1" ht="18" customHeight="1" x14ac:dyDescent="0.15">
      <c r="A20" s="87"/>
      <c r="B20" s="171"/>
      <c r="C20" s="88"/>
      <c r="D20" s="88"/>
      <c r="E20" s="89"/>
      <c r="F20" s="88"/>
      <c r="G20" s="88"/>
      <c r="H20" s="88"/>
      <c r="I20" s="88"/>
      <c r="J20" s="89"/>
      <c r="K20" s="88"/>
      <c r="L20" s="88"/>
      <c r="M20" s="90"/>
      <c r="N20" s="28"/>
      <c r="O20" s="28"/>
      <c r="P20" s="172"/>
      <c r="Q20" s="28"/>
      <c r="R20" s="28"/>
      <c r="S20" s="28"/>
      <c r="T20" s="28"/>
      <c r="U20" s="28"/>
      <c r="V20" s="28"/>
      <c r="AZ20" s="168"/>
      <c r="BA20" s="29"/>
      <c r="BB20" s="29"/>
      <c r="BC20" s="29"/>
      <c r="BM20" s="168"/>
    </row>
    <row r="21" spans="1:73" s="3" customFormat="1" ht="30" customHeight="1" x14ac:dyDescent="0.2">
      <c r="A21" s="91"/>
      <c r="B21" s="92"/>
      <c r="C21" s="92"/>
      <c r="D21" s="93"/>
      <c r="E21" s="94"/>
      <c r="F21" s="94"/>
      <c r="G21" s="94"/>
      <c r="H21" s="94"/>
      <c r="I21" s="95"/>
      <c r="J21" s="95"/>
      <c r="K21" s="95"/>
      <c r="L21" s="95"/>
      <c r="M21" s="96"/>
      <c r="N21" s="96"/>
      <c r="P21" s="167"/>
      <c r="AZ21" s="168"/>
      <c r="BM21" s="168"/>
    </row>
    <row r="22" spans="1:73" s="13" customFormat="1" ht="29.25" customHeight="1" x14ac:dyDescent="0.15">
      <c r="A22" s="97"/>
      <c r="B22" s="98"/>
      <c r="C22" s="98"/>
      <c r="D22" s="99"/>
      <c r="E22" s="99"/>
      <c r="F22" s="2"/>
      <c r="G22" s="2"/>
      <c r="H22" s="2"/>
      <c r="I22" s="2"/>
      <c r="J22" s="2"/>
      <c r="K22" s="2"/>
      <c r="L22" s="2"/>
      <c r="M22" s="3"/>
      <c r="N22" s="3"/>
      <c r="O22" s="3"/>
      <c r="P22" s="167"/>
      <c r="Q22" s="3"/>
      <c r="R22" s="3"/>
      <c r="S22" s="3"/>
      <c r="T22" s="3"/>
      <c r="U22" s="3"/>
      <c r="V22" s="3"/>
      <c r="W22" s="3"/>
      <c r="AB22" s="3"/>
      <c r="AC22" s="3"/>
      <c r="AD22" s="3"/>
      <c r="AE22" s="3"/>
      <c r="AF22" s="12"/>
      <c r="AG22" s="12"/>
      <c r="AH22" s="12"/>
      <c r="AI22" s="12"/>
      <c r="AJ22" s="12"/>
      <c r="AK22" s="12"/>
      <c r="AL22" s="12"/>
      <c r="AM22" s="12"/>
      <c r="AN22" s="12"/>
      <c r="AO22" s="12"/>
      <c r="AP22" s="12"/>
      <c r="AQ22" s="12"/>
      <c r="AR22" s="12"/>
      <c r="AS22" s="12"/>
      <c r="AT22" s="12"/>
      <c r="AU22" s="12"/>
      <c r="AV22" s="12"/>
      <c r="AW22" s="12"/>
      <c r="AX22" s="12"/>
      <c r="AY22" s="12"/>
      <c r="AZ22" s="168"/>
      <c r="BA22" s="3"/>
      <c r="BB22" s="3"/>
      <c r="BC22" s="3"/>
      <c r="BD22" s="3"/>
      <c r="BE22" s="3"/>
      <c r="BF22" s="12"/>
      <c r="BG22" s="12"/>
      <c r="BH22" s="12"/>
      <c r="BI22" s="12"/>
      <c r="BJ22" s="12"/>
      <c r="BK22" s="12"/>
      <c r="BL22" s="12"/>
      <c r="BM22" s="168"/>
      <c r="BN22" s="12"/>
      <c r="BO22" s="12"/>
      <c r="BP22" s="12"/>
      <c r="BQ22" s="12"/>
    </row>
    <row r="23" spans="1:73" s="13" customFormat="1" ht="15.75" customHeight="1" x14ac:dyDescent="0.15">
      <c r="A23" s="100"/>
      <c r="B23" s="101"/>
      <c r="C23" s="101"/>
      <c r="D23" s="173"/>
      <c r="E23" s="102"/>
      <c r="F23" s="2"/>
      <c r="G23" s="103"/>
      <c r="H23" s="103"/>
      <c r="I23" s="104"/>
      <c r="J23" s="2"/>
      <c r="K23" s="2"/>
      <c r="L23" s="2"/>
      <c r="M23" s="3"/>
      <c r="N23" s="3"/>
      <c r="O23" s="3"/>
      <c r="P23" s="167"/>
      <c r="Q23" s="3"/>
      <c r="R23" s="3"/>
      <c r="S23" s="3"/>
      <c r="T23" s="3"/>
      <c r="U23" s="3"/>
      <c r="V23" s="29"/>
      <c r="W23" s="29"/>
      <c r="AB23" s="3"/>
      <c r="AC23" s="3"/>
      <c r="AD23" s="3"/>
      <c r="AE23" s="3"/>
      <c r="AF23" s="12"/>
      <c r="AG23" s="12"/>
      <c r="AH23" s="12"/>
      <c r="AI23" s="12"/>
      <c r="AJ23" s="12"/>
      <c r="AK23" s="12"/>
      <c r="AL23" s="12"/>
      <c r="AM23" s="12"/>
      <c r="AN23" s="12"/>
      <c r="AO23" s="12"/>
      <c r="AP23" s="12"/>
      <c r="AQ23" s="12"/>
      <c r="AR23" s="12"/>
      <c r="AS23" s="12"/>
      <c r="AT23" s="12"/>
      <c r="AU23" s="12"/>
      <c r="AV23" s="12"/>
      <c r="AW23" s="12"/>
      <c r="AX23" s="12"/>
      <c r="AY23" s="12"/>
      <c r="AZ23" s="168"/>
      <c r="BA23" s="37"/>
      <c r="BB23" s="37"/>
      <c r="BC23" s="37"/>
      <c r="BD23" s="3"/>
      <c r="BE23" s="38"/>
      <c r="BF23" s="38"/>
      <c r="BG23" s="12"/>
      <c r="BH23" s="12"/>
      <c r="BI23" s="12"/>
      <c r="BJ23" s="12"/>
      <c r="BK23" s="12"/>
      <c r="BL23" s="12"/>
      <c r="BM23" s="168"/>
      <c r="BN23" s="12"/>
      <c r="BO23" s="12"/>
      <c r="BP23" s="12"/>
      <c r="BQ23" s="12"/>
    </row>
    <row r="24" spans="1:73" s="13" customFormat="1" ht="15.75" customHeight="1" x14ac:dyDescent="0.15">
      <c r="A24" s="105"/>
      <c r="B24" s="106"/>
      <c r="C24" s="106"/>
      <c r="D24" s="173"/>
      <c r="E24" s="107"/>
      <c r="F24" s="3"/>
      <c r="G24" s="3"/>
      <c r="H24" s="3"/>
      <c r="I24" s="2"/>
      <c r="J24" s="2"/>
      <c r="K24" s="2"/>
      <c r="L24" s="2"/>
      <c r="M24" s="3"/>
      <c r="N24" s="3"/>
      <c r="O24" s="3"/>
      <c r="P24" s="167"/>
      <c r="Q24" s="3"/>
      <c r="R24" s="3"/>
      <c r="S24" s="3"/>
      <c r="T24" s="3"/>
      <c r="U24" s="3"/>
      <c r="V24" s="29"/>
      <c r="W24" s="29"/>
      <c r="AB24" s="3"/>
      <c r="AC24" s="3"/>
      <c r="AD24" s="3"/>
      <c r="AE24" s="3"/>
      <c r="AF24" s="12"/>
      <c r="AG24" s="12"/>
      <c r="AH24" s="12"/>
      <c r="AI24" s="12"/>
      <c r="AJ24" s="12"/>
      <c r="AK24" s="12"/>
      <c r="AL24" s="12"/>
      <c r="AM24" s="12"/>
      <c r="AN24" s="12"/>
      <c r="AO24" s="12"/>
      <c r="AP24" s="12"/>
      <c r="AQ24" s="12"/>
      <c r="AR24" s="12"/>
      <c r="AS24" s="12"/>
      <c r="AT24" s="12"/>
      <c r="AU24" s="12"/>
      <c r="AV24" s="12"/>
      <c r="AW24" s="12"/>
      <c r="AX24" s="12"/>
      <c r="AY24" s="12"/>
      <c r="AZ24" s="168"/>
      <c r="BA24" s="37"/>
      <c r="BB24" s="37"/>
      <c r="BC24" s="37"/>
      <c r="BD24" s="37"/>
      <c r="BE24" s="38"/>
      <c r="BF24" s="38"/>
      <c r="BG24" s="38"/>
      <c r="BH24" s="12"/>
      <c r="BI24" s="12"/>
      <c r="BJ24" s="12"/>
      <c r="BK24" s="12"/>
      <c r="BL24" s="12"/>
      <c r="BM24" s="168"/>
      <c r="BN24" s="12"/>
      <c r="BO24" s="12"/>
      <c r="BP24" s="12"/>
      <c r="BQ24" s="12"/>
    </row>
    <row r="25" spans="1:73" s="3" customFormat="1" ht="30" customHeight="1" x14ac:dyDescent="0.2">
      <c r="A25" s="480"/>
      <c r="B25" s="481"/>
      <c r="C25" s="481"/>
      <c r="D25" s="481"/>
      <c r="E25" s="481"/>
      <c r="F25" s="481"/>
      <c r="G25" s="481"/>
      <c r="H25" s="481"/>
      <c r="I25" s="481"/>
      <c r="J25" s="481"/>
      <c r="K25" s="95"/>
      <c r="L25" s="108"/>
      <c r="M25" s="109"/>
      <c r="N25" s="109"/>
      <c r="P25" s="167"/>
      <c r="AZ25" s="168"/>
      <c r="BM25" s="168"/>
    </row>
    <row r="26" spans="1:73" s="3" customFormat="1" ht="30" customHeight="1" x14ac:dyDescent="0.2">
      <c r="A26" s="480"/>
      <c r="B26" s="481"/>
      <c r="C26" s="481"/>
      <c r="D26" s="481"/>
      <c r="E26" s="481"/>
      <c r="F26" s="481"/>
      <c r="G26" s="481"/>
      <c r="H26" s="481"/>
      <c r="I26" s="481"/>
      <c r="J26" s="481"/>
      <c r="K26" s="95"/>
      <c r="L26" s="108"/>
      <c r="M26" s="109"/>
      <c r="N26" s="109"/>
      <c r="P26" s="167"/>
      <c r="AZ26" s="168"/>
      <c r="BM26" s="168"/>
    </row>
    <row r="27" spans="1:73" s="13" customFormat="1" ht="31.5" customHeight="1" x14ac:dyDescent="0.15">
      <c r="A27" s="458"/>
      <c r="B27" s="482"/>
      <c r="C27" s="484"/>
      <c r="D27" s="485"/>
      <c r="E27" s="485"/>
      <c r="F27" s="485"/>
      <c r="G27" s="485"/>
      <c r="H27" s="485"/>
      <c r="I27" s="486"/>
      <c r="J27" s="487"/>
      <c r="K27" s="488"/>
      <c r="L27" s="3"/>
      <c r="M27" s="3"/>
      <c r="N27" s="3"/>
      <c r="O27" s="3"/>
      <c r="P27" s="167"/>
      <c r="Q27" s="3"/>
      <c r="R27" s="3"/>
      <c r="S27" s="3"/>
      <c r="T27" s="3"/>
      <c r="U27" s="3"/>
      <c r="V27" s="3"/>
      <c r="W27" s="3"/>
      <c r="AB27" s="3"/>
      <c r="AC27" s="3"/>
      <c r="AD27" s="3"/>
      <c r="AE27" s="3"/>
      <c r="AF27" s="12"/>
      <c r="AG27" s="12"/>
      <c r="AH27" s="12"/>
      <c r="AI27" s="12"/>
      <c r="AJ27" s="12"/>
      <c r="AK27" s="12"/>
      <c r="AL27" s="12"/>
      <c r="AM27" s="12"/>
      <c r="AN27" s="12"/>
      <c r="AO27" s="12"/>
      <c r="AP27" s="12"/>
      <c r="AQ27" s="12"/>
      <c r="AR27" s="12"/>
      <c r="AS27" s="12"/>
      <c r="AT27" s="12"/>
      <c r="AU27" s="12"/>
      <c r="AV27" s="12"/>
      <c r="AW27" s="12"/>
      <c r="AX27" s="12"/>
      <c r="AY27" s="12"/>
      <c r="AZ27" s="168"/>
      <c r="BA27" s="3"/>
      <c r="BB27" s="3"/>
      <c r="BC27" s="3"/>
      <c r="BD27" s="3"/>
      <c r="BE27" s="3"/>
      <c r="BF27" s="12"/>
      <c r="BG27" s="12"/>
      <c r="BH27" s="12"/>
      <c r="BI27" s="12"/>
      <c r="BJ27" s="12"/>
      <c r="BK27" s="12"/>
      <c r="BL27" s="12"/>
      <c r="BM27" s="168"/>
      <c r="BN27" s="12"/>
      <c r="BO27" s="12"/>
      <c r="BP27" s="12"/>
      <c r="BQ27" s="12"/>
      <c r="BR27" s="12"/>
      <c r="BS27" s="12"/>
    </row>
    <row r="28" spans="1:73" s="13" customFormat="1" ht="26.25" customHeight="1" x14ac:dyDescent="0.15">
      <c r="A28" s="459"/>
      <c r="B28" s="483"/>
      <c r="C28" s="110"/>
      <c r="D28" s="111"/>
      <c r="E28" s="17"/>
      <c r="F28" s="17"/>
      <c r="G28" s="17"/>
      <c r="H28" s="111"/>
      <c r="I28" s="18"/>
      <c r="J28" s="111"/>
      <c r="K28" s="18"/>
      <c r="L28" s="3"/>
      <c r="M28" s="3"/>
      <c r="N28" s="3"/>
      <c r="O28" s="3"/>
      <c r="P28" s="167"/>
      <c r="Q28" s="3"/>
      <c r="R28" s="3"/>
      <c r="S28" s="3"/>
      <c r="T28" s="3"/>
      <c r="U28" s="3"/>
      <c r="V28" s="3"/>
      <c r="W28" s="3"/>
      <c r="AB28" s="3"/>
      <c r="AC28" s="3"/>
      <c r="AD28" s="3"/>
      <c r="AE28" s="3"/>
      <c r="AF28" s="12"/>
      <c r="AG28" s="12"/>
      <c r="AH28" s="12"/>
      <c r="AI28" s="12"/>
      <c r="AJ28" s="12"/>
      <c r="AK28" s="12"/>
      <c r="AL28" s="12"/>
      <c r="AM28" s="12"/>
      <c r="AN28" s="12"/>
      <c r="AO28" s="12"/>
      <c r="AP28" s="12"/>
      <c r="AQ28" s="12"/>
      <c r="AR28" s="12"/>
      <c r="AS28" s="12"/>
      <c r="AT28" s="12"/>
      <c r="AU28" s="12"/>
      <c r="AV28" s="12"/>
      <c r="AW28" s="12"/>
      <c r="AX28" s="12"/>
      <c r="AY28" s="12"/>
      <c r="AZ28" s="168"/>
      <c r="BA28" s="3"/>
      <c r="BB28" s="3"/>
      <c r="BC28" s="3"/>
      <c r="BD28" s="3"/>
      <c r="BE28" s="3"/>
      <c r="BF28" s="12"/>
      <c r="BG28" s="12"/>
      <c r="BH28" s="12"/>
      <c r="BI28" s="12"/>
      <c r="BJ28" s="12"/>
      <c r="BK28" s="12"/>
      <c r="BL28" s="12"/>
      <c r="BM28" s="168"/>
      <c r="BN28" s="12"/>
      <c r="BO28" s="12"/>
      <c r="BP28" s="12"/>
      <c r="BQ28" s="12"/>
      <c r="BR28" s="12"/>
      <c r="BS28" s="12"/>
    </row>
    <row r="29" spans="1:73" s="13" customFormat="1" ht="16.5" customHeight="1" x14ac:dyDescent="0.15">
      <c r="A29" s="112"/>
      <c r="B29" s="113"/>
      <c r="C29" s="79"/>
      <c r="D29" s="114"/>
      <c r="E29" s="114"/>
      <c r="F29" s="114"/>
      <c r="G29" s="114"/>
      <c r="H29" s="114"/>
      <c r="I29" s="115"/>
      <c r="J29" s="114"/>
      <c r="K29" s="115"/>
      <c r="L29" s="167"/>
      <c r="M29" s="3"/>
      <c r="N29" s="3"/>
      <c r="O29" s="3"/>
      <c r="P29" s="167"/>
      <c r="Q29" s="3"/>
      <c r="R29" s="3"/>
      <c r="S29" s="3"/>
      <c r="T29" s="3"/>
      <c r="U29" s="3"/>
      <c r="V29" s="3"/>
      <c r="W29" s="3"/>
      <c r="AB29" s="3"/>
      <c r="AC29" s="3"/>
      <c r="AD29" s="3"/>
      <c r="AE29" s="3"/>
      <c r="AF29" s="12"/>
      <c r="AG29" s="12"/>
      <c r="AH29" s="12"/>
      <c r="AI29" s="12"/>
      <c r="AJ29" s="12"/>
      <c r="AK29" s="12"/>
      <c r="AL29" s="12"/>
      <c r="AM29" s="12"/>
      <c r="AN29" s="12"/>
      <c r="AO29" s="12"/>
      <c r="AP29" s="12"/>
      <c r="AQ29" s="12"/>
      <c r="AR29" s="12"/>
      <c r="AS29" s="12"/>
      <c r="AT29" s="12"/>
      <c r="AU29" s="12"/>
      <c r="AV29" s="12"/>
      <c r="AW29" s="12"/>
      <c r="AX29" s="12"/>
      <c r="AY29" s="12"/>
      <c r="AZ29" s="168"/>
      <c r="BA29" s="3"/>
      <c r="BB29" s="3"/>
      <c r="BC29" s="3"/>
      <c r="BD29" s="3"/>
      <c r="BE29" s="3"/>
      <c r="BF29" s="12"/>
      <c r="BG29" s="12"/>
      <c r="BH29" s="12"/>
      <c r="BI29" s="12"/>
      <c r="BJ29" s="12"/>
      <c r="BK29" s="12"/>
      <c r="BL29" s="12"/>
      <c r="BM29" s="168"/>
      <c r="BN29" s="12"/>
      <c r="BO29" s="12"/>
      <c r="BP29" s="12"/>
      <c r="BQ29" s="12"/>
      <c r="BR29" s="12"/>
      <c r="BS29" s="12"/>
    </row>
    <row r="30" spans="1:73" s="13" customFormat="1" ht="17.25" customHeight="1" x14ac:dyDescent="0.15">
      <c r="A30" s="112"/>
      <c r="B30" s="113"/>
      <c r="C30" s="79"/>
      <c r="D30" s="114"/>
      <c r="E30" s="114"/>
      <c r="F30" s="114"/>
      <c r="G30" s="114"/>
      <c r="H30" s="114"/>
      <c r="I30" s="115"/>
      <c r="J30" s="174"/>
      <c r="K30" s="175"/>
      <c r="L30" s="3"/>
      <c r="M30" s="3"/>
      <c r="N30" s="3"/>
      <c r="O30" s="3"/>
      <c r="P30" s="167"/>
      <c r="Q30" s="3"/>
      <c r="R30" s="3"/>
      <c r="S30" s="3"/>
      <c r="T30" s="3"/>
      <c r="U30" s="3"/>
      <c r="V30" s="3"/>
      <c r="W30" s="3"/>
      <c r="AB30" s="3"/>
      <c r="AC30" s="3"/>
      <c r="AD30" s="3"/>
      <c r="AE30" s="3"/>
      <c r="AF30" s="12"/>
      <c r="AG30" s="12"/>
      <c r="AH30" s="12"/>
      <c r="AI30" s="12"/>
      <c r="AJ30" s="12"/>
      <c r="AK30" s="12"/>
      <c r="AL30" s="12"/>
      <c r="AM30" s="12"/>
      <c r="AN30" s="12"/>
      <c r="AO30" s="12"/>
      <c r="AP30" s="12"/>
      <c r="AQ30" s="12"/>
      <c r="AR30" s="12"/>
      <c r="AS30" s="12"/>
      <c r="AT30" s="12"/>
      <c r="AU30" s="12"/>
      <c r="AV30" s="12"/>
      <c r="AW30" s="12"/>
      <c r="AX30" s="12"/>
      <c r="AY30" s="12"/>
      <c r="AZ30" s="168"/>
      <c r="BA30" s="37"/>
      <c r="BB30" s="37"/>
      <c r="BC30" s="64"/>
      <c r="BD30" s="3"/>
      <c r="BE30" s="38"/>
      <c r="BF30" s="38"/>
      <c r="BG30" s="12"/>
      <c r="BH30" s="12"/>
      <c r="BI30" s="12"/>
      <c r="BJ30" s="12"/>
      <c r="BK30" s="12"/>
      <c r="BL30" s="12"/>
      <c r="BM30" s="168"/>
      <c r="BN30" s="12"/>
      <c r="BO30" s="12"/>
      <c r="BP30" s="12"/>
      <c r="BQ30" s="12"/>
      <c r="BR30" s="12"/>
      <c r="BS30" s="12"/>
    </row>
    <row r="31" spans="1:73" s="3" customFormat="1" ht="30" customHeight="1" x14ac:dyDescent="0.2">
      <c r="A31" s="116"/>
      <c r="B31" s="117"/>
      <c r="C31" s="117"/>
      <c r="D31" s="117"/>
      <c r="E31" s="117"/>
      <c r="F31" s="117"/>
      <c r="G31" s="117"/>
      <c r="H31" s="117"/>
      <c r="I31" s="117"/>
      <c r="J31" s="117"/>
      <c r="K31" s="95"/>
      <c r="L31" s="108"/>
      <c r="M31" s="109"/>
      <c r="N31" s="109"/>
      <c r="P31" s="167"/>
      <c r="AZ31" s="168"/>
      <c r="BM31" s="168"/>
    </row>
    <row r="32" spans="1:73" s="13" customFormat="1" ht="21" customHeight="1" x14ac:dyDescent="0.15">
      <c r="A32" s="458"/>
      <c r="B32" s="482"/>
      <c r="C32" s="3"/>
      <c r="D32" s="2"/>
      <c r="E32" s="3"/>
      <c r="F32" s="3"/>
      <c r="G32" s="3"/>
      <c r="H32" s="3"/>
      <c r="I32" s="3"/>
      <c r="J32" s="3"/>
      <c r="K32" s="3"/>
      <c r="L32" s="3"/>
      <c r="M32" s="3"/>
      <c r="N32" s="3"/>
      <c r="O32" s="3"/>
      <c r="P32" s="167"/>
      <c r="Q32" s="3"/>
      <c r="R32" s="3"/>
      <c r="S32" s="3"/>
      <c r="T32" s="3"/>
      <c r="U32" s="3"/>
      <c r="V32" s="3"/>
      <c r="W32" s="3"/>
      <c r="AB32" s="3"/>
      <c r="AC32" s="3"/>
      <c r="AD32" s="3"/>
      <c r="AE32" s="3"/>
      <c r="AF32" s="12"/>
      <c r="AG32" s="12"/>
      <c r="AH32" s="12"/>
      <c r="AI32" s="12"/>
      <c r="AJ32" s="12"/>
      <c r="AK32" s="12"/>
      <c r="AL32" s="12"/>
      <c r="AM32" s="12"/>
      <c r="AN32" s="12"/>
      <c r="AO32" s="12"/>
      <c r="AP32" s="12"/>
      <c r="AQ32" s="12"/>
      <c r="AR32" s="12"/>
      <c r="AS32" s="12"/>
      <c r="AT32" s="12"/>
      <c r="AU32" s="12"/>
      <c r="AV32" s="12"/>
      <c r="AW32" s="12"/>
      <c r="AX32" s="12"/>
      <c r="AY32" s="12"/>
      <c r="AZ32" s="168"/>
      <c r="BA32" s="3"/>
      <c r="BB32" s="3"/>
      <c r="BC32" s="3"/>
      <c r="BD32" s="3"/>
      <c r="BE32" s="3"/>
      <c r="BF32" s="12"/>
      <c r="BG32" s="12"/>
      <c r="BH32" s="12"/>
      <c r="BI32" s="12"/>
      <c r="BJ32" s="12"/>
      <c r="BK32" s="12"/>
      <c r="BL32" s="12"/>
      <c r="BM32" s="168"/>
    </row>
    <row r="33" spans="1:71" s="13" customFormat="1" ht="26.25" customHeight="1" x14ac:dyDescent="0.15">
      <c r="A33" s="459"/>
      <c r="B33" s="483"/>
      <c r="C33" s="3"/>
      <c r="D33" s="3"/>
      <c r="E33" s="3"/>
      <c r="F33" s="3"/>
      <c r="G33" s="3"/>
      <c r="H33" s="3"/>
      <c r="I33" s="3"/>
      <c r="J33" s="3"/>
      <c r="K33" s="3"/>
      <c r="L33" s="3"/>
      <c r="M33" s="3"/>
      <c r="N33" s="3"/>
      <c r="O33" s="3"/>
      <c r="P33" s="167"/>
      <c r="Q33" s="3"/>
      <c r="R33" s="3"/>
      <c r="S33" s="3"/>
      <c r="T33" s="3"/>
      <c r="U33" s="3"/>
      <c r="V33" s="3"/>
      <c r="W33" s="3"/>
      <c r="AB33" s="3"/>
      <c r="AC33" s="3"/>
      <c r="AD33" s="3"/>
      <c r="AE33" s="3"/>
      <c r="AF33" s="12"/>
      <c r="AG33" s="12"/>
      <c r="AH33" s="12"/>
      <c r="AI33" s="12"/>
      <c r="AJ33" s="12"/>
      <c r="AK33" s="12"/>
      <c r="AL33" s="12"/>
      <c r="AM33" s="12"/>
      <c r="AN33" s="12"/>
      <c r="AO33" s="12"/>
      <c r="AP33" s="12"/>
      <c r="AQ33" s="12"/>
      <c r="AR33" s="12"/>
      <c r="AS33" s="12"/>
      <c r="AT33" s="12"/>
      <c r="AU33" s="12"/>
      <c r="AV33" s="12"/>
      <c r="AW33" s="12"/>
      <c r="AX33" s="12"/>
      <c r="AY33" s="12"/>
      <c r="AZ33" s="168"/>
      <c r="BA33" s="3"/>
      <c r="BB33" s="3"/>
      <c r="BC33" s="3"/>
      <c r="BD33" s="3"/>
      <c r="BE33" s="3"/>
      <c r="BF33" s="12"/>
      <c r="BG33" s="12"/>
      <c r="BH33" s="12"/>
      <c r="BI33" s="12"/>
      <c r="BJ33" s="12"/>
      <c r="BK33" s="12"/>
      <c r="BL33" s="12"/>
      <c r="BM33" s="168"/>
    </row>
    <row r="34" spans="1:71" s="13" customFormat="1" ht="15.75" customHeight="1" x14ac:dyDescent="0.15">
      <c r="A34" s="118"/>
      <c r="B34" s="101"/>
      <c r="C34" s="176"/>
      <c r="D34" s="119"/>
      <c r="E34" s="120"/>
      <c r="F34" s="120"/>
      <c r="G34" s="121"/>
      <c r="H34" s="121"/>
      <c r="I34" s="3"/>
      <c r="J34" s="3"/>
      <c r="K34" s="3"/>
      <c r="L34" s="3"/>
      <c r="M34" s="3"/>
      <c r="N34" s="3"/>
      <c r="O34" s="3"/>
      <c r="P34" s="167"/>
      <c r="Q34" s="3"/>
      <c r="R34" s="3"/>
      <c r="S34" s="3"/>
      <c r="T34" s="3"/>
      <c r="U34" s="3"/>
      <c r="V34" s="3"/>
      <c r="W34" s="3"/>
      <c r="AB34" s="3"/>
      <c r="AC34" s="3"/>
      <c r="AD34" s="3"/>
      <c r="AE34" s="3"/>
      <c r="AF34" s="12"/>
      <c r="AG34" s="12"/>
      <c r="AH34" s="12"/>
      <c r="AI34" s="12"/>
      <c r="AJ34" s="12"/>
      <c r="AK34" s="12"/>
      <c r="AL34" s="12"/>
      <c r="AM34" s="12"/>
      <c r="AN34" s="12"/>
      <c r="AO34" s="12"/>
      <c r="AP34" s="12"/>
      <c r="AQ34" s="12"/>
      <c r="AR34" s="12"/>
      <c r="AS34" s="12"/>
      <c r="AT34" s="12"/>
      <c r="AU34" s="12"/>
      <c r="AV34" s="12"/>
      <c r="AW34" s="12"/>
      <c r="AX34" s="12"/>
      <c r="AY34" s="12"/>
      <c r="AZ34" s="168"/>
      <c r="BA34" s="37"/>
      <c r="BB34" s="37"/>
      <c r="BD34" s="3"/>
      <c r="BE34" s="38"/>
      <c r="BF34" s="38"/>
      <c r="BG34" s="12"/>
      <c r="BH34" s="12"/>
      <c r="BI34" s="12"/>
      <c r="BJ34" s="12"/>
      <c r="BK34" s="12"/>
      <c r="BL34" s="12"/>
      <c r="BM34" s="168"/>
    </row>
    <row r="35" spans="1:71" s="13" customFormat="1" ht="15.75" customHeight="1" x14ac:dyDescent="0.15">
      <c r="A35" s="122"/>
      <c r="B35" s="123"/>
      <c r="C35" s="177"/>
      <c r="D35" s="124"/>
      <c r="E35" s="124"/>
      <c r="F35" s="125"/>
      <c r="G35" s="124"/>
      <c r="H35" s="124"/>
      <c r="I35" s="124"/>
      <c r="J35" s="3"/>
      <c r="K35" s="107"/>
      <c r="L35" s="3"/>
      <c r="M35" s="3"/>
      <c r="N35" s="3"/>
      <c r="O35" s="3"/>
      <c r="P35" s="167"/>
      <c r="Q35" s="3"/>
      <c r="R35" s="3"/>
      <c r="S35" s="3"/>
      <c r="T35" s="3"/>
      <c r="U35" s="3"/>
      <c r="V35" s="3"/>
      <c r="W35" s="3"/>
      <c r="AB35" s="3"/>
      <c r="AC35" s="3"/>
      <c r="AD35" s="3"/>
      <c r="AE35" s="3"/>
      <c r="AF35" s="12"/>
      <c r="AG35" s="12"/>
      <c r="AH35" s="12"/>
      <c r="AI35" s="12"/>
      <c r="AJ35" s="12"/>
      <c r="AK35" s="12"/>
      <c r="AL35" s="12"/>
      <c r="AM35" s="12"/>
      <c r="AN35" s="12"/>
      <c r="AO35" s="12"/>
      <c r="AP35" s="12"/>
      <c r="AQ35" s="12"/>
      <c r="AR35" s="12"/>
      <c r="AS35" s="12"/>
      <c r="AT35" s="12"/>
      <c r="AU35" s="12"/>
      <c r="AV35" s="12"/>
      <c r="AW35" s="12"/>
      <c r="AX35" s="12"/>
      <c r="AY35" s="12"/>
      <c r="AZ35" s="168"/>
      <c r="BA35" s="3"/>
      <c r="BB35" s="3"/>
      <c r="BC35" s="3"/>
      <c r="BD35" s="3"/>
      <c r="BE35" s="3"/>
      <c r="BF35" s="12"/>
      <c r="BG35" s="12"/>
      <c r="BH35" s="12"/>
      <c r="BI35" s="12"/>
      <c r="BJ35" s="12"/>
      <c r="BK35" s="12"/>
      <c r="BL35" s="12"/>
      <c r="BM35" s="168"/>
      <c r="BN35" s="12"/>
      <c r="BO35" s="12"/>
      <c r="BP35" s="12"/>
      <c r="BQ35" s="12"/>
      <c r="BR35" s="12"/>
      <c r="BS35" s="12"/>
    </row>
    <row r="36" spans="1:71" s="3" customFormat="1" ht="30" customHeight="1" x14ac:dyDescent="0.2">
      <c r="A36" s="9"/>
      <c r="B36" s="126"/>
      <c r="C36" s="127"/>
      <c r="D36" s="127"/>
      <c r="E36" s="127"/>
      <c r="F36" s="128"/>
      <c r="G36" s="127"/>
      <c r="H36" s="127"/>
      <c r="I36" s="127"/>
      <c r="J36" s="127"/>
      <c r="K36" s="9"/>
      <c r="L36" s="108"/>
      <c r="M36" s="109"/>
      <c r="N36" s="109"/>
      <c r="P36" s="167"/>
      <c r="AZ36" s="168"/>
      <c r="BM36" s="168"/>
    </row>
    <row r="37" spans="1:71" s="13" customFormat="1" ht="10.5" x14ac:dyDescent="0.15">
      <c r="A37" s="21"/>
      <c r="B37" s="189"/>
      <c r="C37" s="190"/>
      <c r="D37" s="129"/>
      <c r="E37" s="129"/>
      <c r="F37" s="130"/>
      <c r="G37" s="129"/>
      <c r="H37" s="129"/>
      <c r="I37" s="129"/>
      <c r="J37" s="129"/>
      <c r="K37" s="107"/>
      <c r="L37" s="3"/>
      <c r="M37" s="3"/>
      <c r="N37" s="3"/>
      <c r="O37" s="3"/>
      <c r="P37" s="167"/>
      <c r="Q37" s="3"/>
      <c r="R37" s="3"/>
      <c r="S37" s="3"/>
      <c r="T37" s="3"/>
      <c r="U37" s="3"/>
      <c r="V37" s="3"/>
      <c r="W37" s="3"/>
      <c r="AB37" s="3"/>
      <c r="AC37" s="3"/>
      <c r="AD37" s="3"/>
      <c r="AE37" s="3"/>
      <c r="AF37" s="12"/>
      <c r="AG37" s="12"/>
      <c r="AH37" s="12"/>
      <c r="AI37" s="12"/>
      <c r="AJ37" s="12"/>
      <c r="AK37" s="12"/>
      <c r="AL37" s="12"/>
      <c r="AM37" s="12"/>
      <c r="AN37" s="12"/>
      <c r="AO37" s="12"/>
      <c r="AP37" s="12"/>
      <c r="AQ37" s="12"/>
      <c r="AR37" s="12"/>
      <c r="AS37" s="12"/>
      <c r="AT37" s="12"/>
      <c r="AU37" s="12"/>
      <c r="AV37" s="12"/>
      <c r="AW37" s="12"/>
      <c r="AX37" s="12"/>
      <c r="AY37" s="12"/>
      <c r="AZ37" s="168"/>
      <c r="BA37" s="3"/>
      <c r="BB37" s="3"/>
      <c r="BC37" s="3"/>
      <c r="BD37" s="3"/>
      <c r="BE37" s="3"/>
      <c r="BF37" s="12"/>
      <c r="BG37" s="12"/>
      <c r="BH37" s="12"/>
      <c r="BI37" s="12"/>
      <c r="BJ37" s="12"/>
      <c r="BK37" s="12"/>
      <c r="BL37" s="12"/>
      <c r="BM37" s="168"/>
      <c r="BN37" s="12"/>
      <c r="BO37" s="12"/>
      <c r="BP37" s="12"/>
      <c r="BQ37" s="12"/>
      <c r="BR37" s="12"/>
      <c r="BS37" s="12"/>
    </row>
    <row r="38" spans="1:71" s="13" customFormat="1" ht="15.75" customHeight="1" x14ac:dyDescent="0.15">
      <c r="A38" s="112"/>
      <c r="B38" s="131"/>
      <c r="C38" s="132"/>
      <c r="D38" s="178"/>
      <c r="E38" s="129"/>
      <c r="F38" s="130"/>
      <c r="G38" s="129"/>
      <c r="H38" s="129"/>
      <c r="I38" s="129"/>
      <c r="J38" s="129"/>
      <c r="K38" s="107"/>
      <c r="L38" s="3"/>
      <c r="M38" s="3"/>
      <c r="N38" s="3"/>
      <c r="O38" s="3"/>
      <c r="P38" s="167"/>
      <c r="Q38" s="3"/>
      <c r="R38" s="3"/>
      <c r="S38" s="3"/>
      <c r="T38" s="3"/>
      <c r="U38" s="3"/>
      <c r="V38" s="3"/>
      <c r="W38" s="3"/>
      <c r="AB38" s="3"/>
      <c r="AC38" s="3"/>
      <c r="AD38" s="3"/>
      <c r="AE38" s="3"/>
      <c r="AF38" s="12"/>
      <c r="AG38" s="12"/>
      <c r="AH38" s="12"/>
      <c r="AI38" s="12"/>
      <c r="AJ38" s="12"/>
      <c r="AK38" s="12"/>
      <c r="AL38" s="12"/>
      <c r="AM38" s="12"/>
      <c r="AN38" s="12"/>
      <c r="AO38" s="12"/>
      <c r="AP38" s="12"/>
      <c r="AQ38" s="12"/>
      <c r="AR38" s="12"/>
      <c r="AS38" s="12"/>
      <c r="AT38" s="12"/>
      <c r="AU38" s="12"/>
      <c r="AV38" s="12"/>
      <c r="AW38" s="12"/>
      <c r="AX38" s="12"/>
      <c r="AY38" s="12"/>
      <c r="AZ38" s="168"/>
      <c r="BA38" s="3"/>
      <c r="BB38" s="3"/>
      <c r="BC38" s="3"/>
      <c r="BD38" s="3"/>
      <c r="BE38" s="3"/>
      <c r="BF38" s="12"/>
      <c r="BG38" s="12"/>
      <c r="BH38" s="12"/>
      <c r="BI38" s="12"/>
      <c r="BJ38" s="12"/>
      <c r="BK38" s="12"/>
      <c r="BL38" s="12"/>
      <c r="BM38" s="168"/>
      <c r="BN38" s="12"/>
      <c r="BO38" s="12"/>
      <c r="BP38" s="12"/>
      <c r="BQ38" s="12"/>
      <c r="BR38" s="12"/>
      <c r="BS38" s="12"/>
    </row>
    <row r="39" spans="1:71" s="3" customFormat="1" ht="30" customHeight="1" x14ac:dyDescent="0.2">
      <c r="A39" s="9"/>
      <c r="B39" s="108"/>
      <c r="C39" s="108"/>
      <c r="D39" s="108"/>
      <c r="E39" s="108"/>
      <c r="F39" s="108"/>
      <c r="G39" s="108"/>
      <c r="H39" s="108"/>
      <c r="I39" s="108"/>
      <c r="J39" s="108"/>
      <c r="K39" s="108"/>
      <c r="L39" s="108"/>
      <c r="M39" s="109"/>
      <c r="N39" s="109"/>
      <c r="P39" s="167"/>
      <c r="AZ39" s="168"/>
      <c r="BM39" s="168"/>
    </row>
    <row r="40" spans="1:71" s="13" customFormat="1" ht="14.25" customHeight="1" x14ac:dyDescent="0.15">
      <c r="A40" s="456"/>
      <c r="B40" s="458"/>
      <c r="C40" s="460"/>
      <c r="D40" s="461"/>
      <c r="E40" s="462"/>
      <c r="F40" s="463"/>
      <c r="G40" s="3"/>
      <c r="H40" s="3"/>
      <c r="I40" s="3"/>
      <c r="J40" s="3"/>
      <c r="K40" s="3"/>
      <c r="L40" s="3"/>
      <c r="M40" s="3"/>
      <c r="N40" s="3"/>
      <c r="O40" s="3"/>
      <c r="P40" s="167"/>
      <c r="Q40" s="3"/>
      <c r="R40" s="3"/>
      <c r="S40" s="3"/>
      <c r="T40" s="3"/>
      <c r="U40" s="3"/>
      <c r="V40" s="3"/>
      <c r="W40" s="3"/>
      <c r="AB40" s="3"/>
      <c r="AC40" s="3"/>
      <c r="AD40" s="3"/>
      <c r="AE40" s="3"/>
      <c r="AF40" s="12"/>
      <c r="AG40" s="12"/>
      <c r="AH40" s="12"/>
      <c r="AI40" s="12"/>
      <c r="AJ40" s="12"/>
      <c r="AK40" s="12"/>
      <c r="AL40" s="12"/>
      <c r="AM40" s="12"/>
      <c r="AN40" s="12"/>
      <c r="AO40" s="12"/>
      <c r="AP40" s="12"/>
      <c r="AQ40" s="12"/>
      <c r="AR40" s="12"/>
      <c r="AS40" s="12"/>
      <c r="AT40" s="12"/>
      <c r="AU40" s="12"/>
      <c r="AV40" s="12"/>
      <c r="AW40" s="12"/>
      <c r="AX40" s="12"/>
      <c r="AY40" s="12"/>
      <c r="AZ40" s="168"/>
      <c r="BA40" s="3"/>
      <c r="BB40" s="3"/>
      <c r="BC40" s="3"/>
      <c r="BD40" s="3"/>
      <c r="BE40" s="3"/>
      <c r="BF40" s="12"/>
      <c r="BG40" s="12"/>
      <c r="BH40" s="12"/>
      <c r="BI40" s="12"/>
      <c r="BJ40" s="12"/>
      <c r="BK40" s="12"/>
      <c r="BL40" s="12"/>
      <c r="BM40" s="168"/>
      <c r="BN40" s="12"/>
      <c r="BO40" s="12"/>
      <c r="BP40" s="12"/>
      <c r="BQ40" s="12"/>
      <c r="BR40" s="12"/>
      <c r="BS40" s="12"/>
    </row>
    <row r="41" spans="1:71" s="13" customFormat="1" ht="10.5" x14ac:dyDescent="0.15">
      <c r="A41" s="457"/>
      <c r="B41" s="459"/>
      <c r="C41" s="19"/>
      <c r="D41" s="133"/>
      <c r="E41" s="134"/>
      <c r="F41" s="463"/>
      <c r="G41" s="3"/>
      <c r="H41" s="3"/>
      <c r="I41" s="3"/>
      <c r="J41" s="3"/>
      <c r="K41" s="3"/>
      <c r="L41" s="3"/>
      <c r="M41" s="3"/>
      <c r="N41" s="3"/>
      <c r="O41" s="3"/>
      <c r="P41" s="167"/>
      <c r="Q41" s="3"/>
      <c r="R41" s="3"/>
      <c r="S41" s="3"/>
      <c r="T41" s="3"/>
      <c r="U41" s="3"/>
      <c r="V41" s="3"/>
      <c r="W41" s="3"/>
      <c r="AB41" s="3"/>
      <c r="AC41" s="3"/>
      <c r="AD41" s="3"/>
      <c r="AE41" s="3"/>
      <c r="AF41" s="12"/>
      <c r="AG41" s="12"/>
      <c r="AH41" s="12"/>
      <c r="AI41" s="12"/>
      <c r="AJ41" s="12"/>
      <c r="AK41" s="12"/>
      <c r="AL41" s="12"/>
      <c r="AM41" s="12"/>
      <c r="AN41" s="12"/>
      <c r="AO41" s="12"/>
      <c r="AP41" s="12"/>
      <c r="AQ41" s="12"/>
      <c r="AR41" s="12"/>
      <c r="AS41" s="12"/>
      <c r="AT41" s="12"/>
      <c r="AU41" s="12"/>
      <c r="AV41" s="12"/>
      <c r="AW41" s="12"/>
      <c r="AX41" s="12"/>
      <c r="AY41" s="12"/>
      <c r="AZ41" s="168"/>
      <c r="BA41" s="12"/>
      <c r="BB41" s="12"/>
      <c r="BC41" s="12"/>
      <c r="BD41" s="12"/>
      <c r="BE41" s="12"/>
      <c r="BF41" s="12"/>
      <c r="BG41" s="12"/>
      <c r="BH41" s="12"/>
      <c r="BI41" s="12"/>
      <c r="BJ41" s="12"/>
      <c r="BK41" s="12"/>
      <c r="BL41" s="12"/>
      <c r="BM41" s="168"/>
      <c r="BN41" s="12"/>
      <c r="BO41" s="12"/>
      <c r="BP41" s="12"/>
      <c r="BQ41" s="12"/>
      <c r="BR41" s="12"/>
      <c r="BS41" s="12"/>
    </row>
    <row r="42" spans="1:71" s="13" customFormat="1" ht="15.75" customHeight="1" x14ac:dyDescent="0.15">
      <c r="A42" s="135"/>
      <c r="B42" s="136"/>
      <c r="C42" s="137"/>
      <c r="D42" s="138"/>
      <c r="E42" s="139"/>
      <c r="F42" s="179"/>
      <c r="G42" s="140"/>
      <c r="H42" s="3"/>
      <c r="I42" s="3"/>
      <c r="J42" s="3"/>
      <c r="K42" s="3"/>
      <c r="L42" s="3"/>
      <c r="M42" s="3"/>
      <c r="N42" s="3"/>
      <c r="O42" s="3"/>
      <c r="P42" s="167"/>
      <c r="Q42" s="3"/>
      <c r="R42" s="3"/>
      <c r="S42" s="3"/>
      <c r="T42" s="3"/>
      <c r="U42" s="3"/>
      <c r="V42" s="3"/>
      <c r="W42" s="3"/>
      <c r="AB42" s="3"/>
      <c r="AC42" s="3"/>
      <c r="AD42" s="3"/>
      <c r="AE42" s="3"/>
      <c r="AF42" s="12"/>
      <c r="AG42" s="12"/>
      <c r="AH42" s="12"/>
      <c r="AI42" s="12"/>
      <c r="AJ42" s="12"/>
      <c r="AK42" s="12"/>
      <c r="AL42" s="12"/>
      <c r="AM42" s="12"/>
      <c r="AN42" s="12"/>
      <c r="AO42" s="12"/>
      <c r="AP42" s="12"/>
      <c r="AQ42" s="12"/>
      <c r="AR42" s="12"/>
      <c r="AS42" s="12"/>
      <c r="AT42" s="12"/>
      <c r="AU42" s="12"/>
      <c r="AV42" s="12"/>
      <c r="AW42" s="12"/>
      <c r="AX42" s="12"/>
      <c r="AY42" s="12"/>
      <c r="AZ42" s="168"/>
      <c r="BA42" s="12"/>
      <c r="BB42" s="12"/>
      <c r="BC42" s="12"/>
      <c r="BD42" s="12"/>
      <c r="BE42" s="12"/>
      <c r="BF42" s="12"/>
      <c r="BG42" s="12"/>
      <c r="BH42" s="12"/>
      <c r="BI42" s="12"/>
      <c r="BJ42" s="12"/>
      <c r="BK42" s="12"/>
      <c r="BL42" s="12"/>
      <c r="BM42" s="168"/>
      <c r="BN42" s="12"/>
      <c r="BO42" s="12"/>
      <c r="BP42" s="12"/>
      <c r="BQ42" s="12"/>
      <c r="BR42" s="12"/>
      <c r="BS42" s="12"/>
    </row>
    <row r="43" spans="1:71" s="13" customFormat="1" ht="15.75" customHeight="1" x14ac:dyDescent="0.15">
      <c r="A43" s="141"/>
      <c r="B43" s="142"/>
      <c r="C43" s="143"/>
      <c r="D43" s="144"/>
      <c r="E43" s="145"/>
      <c r="F43" s="179"/>
      <c r="G43" s="140"/>
      <c r="H43" s="3"/>
      <c r="I43" s="3"/>
      <c r="J43" s="3"/>
      <c r="K43" s="3"/>
      <c r="L43" s="3"/>
      <c r="M43" s="3"/>
      <c r="N43" s="3"/>
      <c r="O43" s="3"/>
      <c r="P43" s="167"/>
      <c r="Q43" s="3"/>
      <c r="R43" s="3"/>
      <c r="S43" s="3"/>
      <c r="T43" s="3"/>
      <c r="U43" s="3"/>
      <c r="V43" s="3"/>
      <c r="W43" s="3"/>
      <c r="AB43" s="3"/>
      <c r="AC43" s="3"/>
      <c r="AD43" s="3"/>
      <c r="AE43" s="3"/>
      <c r="AF43" s="12"/>
      <c r="AG43" s="12"/>
      <c r="AH43" s="12"/>
      <c r="AI43" s="12"/>
      <c r="AJ43" s="12"/>
      <c r="AK43" s="12"/>
      <c r="AL43" s="12"/>
      <c r="AM43" s="12"/>
      <c r="AN43" s="12"/>
      <c r="AO43" s="12"/>
      <c r="AP43" s="12"/>
      <c r="AQ43" s="12"/>
      <c r="AR43" s="12"/>
      <c r="AS43" s="12"/>
      <c r="AT43" s="12"/>
      <c r="AU43" s="12"/>
      <c r="AV43" s="12"/>
      <c r="AW43" s="12"/>
      <c r="AX43" s="12"/>
      <c r="AY43" s="12"/>
      <c r="AZ43" s="168"/>
      <c r="BA43" s="12"/>
      <c r="BB43" s="12"/>
      <c r="BC43" s="12"/>
      <c r="BD43" s="12"/>
      <c r="BE43" s="12"/>
      <c r="BF43" s="12"/>
      <c r="BG43" s="12"/>
      <c r="BH43" s="12"/>
      <c r="BI43" s="12"/>
      <c r="BJ43" s="12"/>
      <c r="BK43" s="12"/>
      <c r="BL43" s="12"/>
      <c r="BM43" s="168"/>
      <c r="BN43" s="12"/>
      <c r="BO43" s="12"/>
      <c r="BP43" s="12"/>
      <c r="BQ43" s="12"/>
      <c r="BR43" s="12"/>
      <c r="BS43" s="12"/>
    </row>
    <row r="44" spans="1:71" s="3" customFormat="1" ht="30" customHeight="1" x14ac:dyDescent="0.2">
      <c r="A44" s="146"/>
      <c r="B44" s="147"/>
      <c r="C44" s="147"/>
      <c r="D44" s="148"/>
      <c r="E44" s="147"/>
      <c r="P44" s="167"/>
      <c r="AZ44" s="168"/>
      <c r="BM44" s="168"/>
    </row>
    <row r="45" spans="1:71" s="13" customFormat="1" ht="38.25" customHeight="1" x14ac:dyDescent="0.2">
      <c r="A45" s="149"/>
      <c r="B45" s="150"/>
      <c r="C45" s="150"/>
      <c r="D45" s="147"/>
      <c r="E45" s="147"/>
      <c r="F45" s="3"/>
      <c r="G45" s="3"/>
      <c r="H45" s="3"/>
      <c r="I45" s="3"/>
      <c r="J45" s="3"/>
      <c r="K45" s="3"/>
      <c r="L45" s="3"/>
      <c r="M45" s="3"/>
      <c r="N45" s="3"/>
      <c r="O45" s="3"/>
      <c r="P45" s="167"/>
      <c r="Q45" s="3"/>
      <c r="R45" s="3"/>
      <c r="S45" s="3"/>
      <c r="T45" s="3"/>
      <c r="U45" s="3"/>
      <c r="V45" s="3"/>
      <c r="W45" s="3"/>
      <c r="AB45" s="3"/>
      <c r="AC45" s="3"/>
      <c r="AD45" s="3"/>
      <c r="AE45" s="3"/>
      <c r="AF45" s="12"/>
      <c r="AG45" s="12"/>
      <c r="AH45" s="12"/>
      <c r="AI45" s="12"/>
      <c r="AJ45" s="12"/>
      <c r="AK45" s="12"/>
      <c r="AL45" s="12"/>
      <c r="AM45" s="12"/>
      <c r="AN45" s="12"/>
      <c r="AO45" s="12"/>
      <c r="AP45" s="12"/>
      <c r="AQ45" s="12"/>
      <c r="AR45" s="12"/>
      <c r="AS45" s="12"/>
      <c r="AT45" s="12"/>
      <c r="AU45" s="12"/>
      <c r="AV45" s="12"/>
      <c r="AW45" s="12"/>
      <c r="AX45" s="12"/>
      <c r="AY45" s="12"/>
      <c r="AZ45" s="168"/>
      <c r="BA45" s="3"/>
      <c r="BB45" s="3"/>
      <c r="BC45" s="3"/>
      <c r="BD45" s="3"/>
      <c r="BE45" s="3"/>
      <c r="BF45" s="12"/>
      <c r="BG45" s="12"/>
      <c r="BH45" s="12"/>
      <c r="BI45" s="12"/>
      <c r="BJ45" s="12"/>
      <c r="BK45" s="12"/>
      <c r="BL45" s="12"/>
      <c r="BM45" s="168"/>
      <c r="BN45" s="12"/>
      <c r="BO45" s="12"/>
      <c r="BP45" s="12"/>
      <c r="BQ45" s="12"/>
      <c r="BR45" s="12"/>
      <c r="BS45" s="12"/>
    </row>
    <row r="46" spans="1:71" s="13" customFormat="1" ht="15" customHeight="1" x14ac:dyDescent="0.2">
      <c r="A46" s="151"/>
      <c r="B46" s="101"/>
      <c r="C46" s="152"/>
      <c r="D46" s="180"/>
      <c r="E46" s="147"/>
      <c r="F46" s="3"/>
      <c r="G46" s="3"/>
      <c r="H46" s="3"/>
      <c r="I46" s="3"/>
      <c r="J46" s="3"/>
      <c r="K46" s="3"/>
      <c r="L46" s="3"/>
      <c r="M46" s="3"/>
      <c r="N46" s="3"/>
      <c r="O46" s="3"/>
      <c r="P46" s="167"/>
      <c r="Q46" s="3"/>
      <c r="R46" s="3"/>
      <c r="S46" s="3"/>
      <c r="T46" s="3"/>
      <c r="U46" s="3"/>
      <c r="V46" s="3"/>
      <c r="W46" s="3"/>
      <c r="AB46" s="3"/>
      <c r="AC46" s="3"/>
      <c r="AD46" s="3"/>
      <c r="AE46" s="3"/>
      <c r="AF46" s="12"/>
      <c r="AG46" s="12"/>
      <c r="AH46" s="12"/>
      <c r="AI46" s="12"/>
      <c r="AJ46" s="12"/>
      <c r="AK46" s="12"/>
      <c r="AL46" s="12"/>
      <c r="AM46" s="12"/>
      <c r="AN46" s="12"/>
      <c r="AO46" s="12"/>
      <c r="AP46" s="12"/>
      <c r="AQ46" s="12"/>
      <c r="AR46" s="12"/>
      <c r="AS46" s="12"/>
      <c r="AT46" s="12"/>
      <c r="AU46" s="12"/>
      <c r="AV46" s="12"/>
      <c r="AW46" s="12"/>
      <c r="AX46" s="12"/>
      <c r="AY46" s="12"/>
      <c r="AZ46" s="168"/>
      <c r="BA46" s="3"/>
      <c r="BB46" s="3"/>
      <c r="BC46" s="3"/>
      <c r="BD46" s="3"/>
      <c r="BE46" s="3"/>
      <c r="BF46" s="12"/>
      <c r="BG46" s="12"/>
      <c r="BH46" s="12"/>
      <c r="BI46" s="12"/>
      <c r="BJ46" s="12"/>
      <c r="BK46" s="12"/>
      <c r="BL46" s="12"/>
      <c r="BM46" s="168"/>
      <c r="BN46" s="12"/>
      <c r="BO46" s="12"/>
      <c r="BP46" s="12"/>
      <c r="BQ46" s="12"/>
      <c r="BR46" s="12"/>
      <c r="BS46" s="12"/>
    </row>
    <row r="47" spans="1:71" s="13" customFormat="1" ht="23.25" customHeight="1" x14ac:dyDescent="0.2">
      <c r="A47" s="153"/>
      <c r="B47" s="154"/>
      <c r="C47" s="155"/>
      <c r="D47" s="173"/>
      <c r="E47" s="147"/>
      <c r="F47" s="156"/>
      <c r="G47" s="156"/>
      <c r="H47" s="156"/>
      <c r="I47" s="156"/>
      <c r="J47" s="156"/>
      <c r="K47" s="156"/>
      <c r="L47" s="156"/>
      <c r="M47" s="3"/>
      <c r="N47" s="3"/>
      <c r="O47" s="3"/>
      <c r="P47" s="167"/>
      <c r="Q47" s="3"/>
      <c r="R47" s="3"/>
      <c r="S47" s="3"/>
      <c r="T47" s="3"/>
      <c r="U47" s="3"/>
      <c r="V47" s="3"/>
      <c r="W47" s="3"/>
      <c r="AB47" s="3"/>
      <c r="AC47" s="3"/>
      <c r="AD47" s="3"/>
      <c r="AE47" s="3"/>
      <c r="AZ47" s="168"/>
      <c r="BA47" s="37"/>
      <c r="BB47" s="37"/>
      <c r="BD47" s="3"/>
      <c r="BE47" s="38"/>
      <c r="BF47" s="12"/>
      <c r="BM47" s="168"/>
    </row>
    <row r="48" spans="1:71" s="159" customFormat="1" x14ac:dyDescent="0.2">
      <c r="A48" s="157"/>
      <c r="B48" s="123"/>
      <c r="C48" s="158"/>
      <c r="D48" s="181"/>
      <c r="F48" s="160"/>
      <c r="G48" s="160"/>
      <c r="H48" s="160"/>
      <c r="I48" s="160"/>
      <c r="J48" s="160"/>
      <c r="K48" s="160"/>
      <c r="L48" s="160"/>
      <c r="P48" s="181"/>
      <c r="AZ48" s="182"/>
      <c r="BM48" s="182"/>
    </row>
    <row r="49" spans="1:5" x14ac:dyDescent="0.2">
      <c r="A49" s="159"/>
      <c r="B49" s="159"/>
      <c r="C49" s="159"/>
      <c r="D49" s="159"/>
      <c r="E49" s="159"/>
    </row>
    <row r="50" spans="1:5" x14ac:dyDescent="0.2">
      <c r="A50" s="159"/>
      <c r="B50" s="159"/>
      <c r="C50" s="159"/>
      <c r="D50" s="159"/>
      <c r="E50" s="159"/>
    </row>
    <row r="51" spans="1:5" x14ac:dyDescent="0.2">
      <c r="A51" s="159"/>
      <c r="B51" s="159"/>
      <c r="C51" s="159"/>
      <c r="D51" s="159"/>
      <c r="E51" s="159"/>
    </row>
    <row r="52" spans="1:5" x14ac:dyDescent="0.2">
      <c r="A52" s="159"/>
      <c r="B52" s="159"/>
      <c r="C52" s="159"/>
      <c r="D52" s="159"/>
      <c r="E52" s="159"/>
    </row>
    <row r="53" spans="1:5" x14ac:dyDescent="0.2">
      <c r="A53" s="159"/>
      <c r="B53" s="159"/>
      <c r="C53" s="159"/>
      <c r="D53" s="159"/>
      <c r="E53" s="159"/>
    </row>
    <row r="54" spans="1:5" x14ac:dyDescent="0.2">
      <c r="A54" s="159"/>
      <c r="B54" s="159"/>
      <c r="C54" s="159"/>
      <c r="D54" s="159"/>
      <c r="E54" s="159"/>
    </row>
    <row r="55" spans="1:5" x14ac:dyDescent="0.2">
      <c r="A55" s="159"/>
      <c r="B55" s="159"/>
      <c r="C55" s="159"/>
      <c r="D55" s="159"/>
      <c r="E55" s="159"/>
    </row>
    <row r="201" spans="1:57" ht="15.75" customHeight="1" x14ac:dyDescent="0.2"/>
    <row r="202" spans="1:57" ht="15.75" customHeight="1" x14ac:dyDescent="0.2">
      <c r="A202" s="163"/>
      <c r="BE202" s="164"/>
    </row>
    <row r="203" spans="1:57" ht="15.75" customHeight="1" x14ac:dyDescent="0.2"/>
  </sheetData>
  <mergeCells count="19">
    <mergeCell ref="B40:B41"/>
    <mergeCell ref="C40:E40"/>
    <mergeCell ref="F40:F41"/>
    <mergeCell ref="N8:O8"/>
    <mergeCell ref="A25:J25"/>
    <mergeCell ref="A26:J26"/>
    <mergeCell ref="A27:A28"/>
    <mergeCell ref="B27:B28"/>
    <mergeCell ref="C27:I27"/>
    <mergeCell ref="J27:K27"/>
    <mergeCell ref="A32:A33"/>
    <mergeCell ref="B32:B33"/>
    <mergeCell ref="A40:A41"/>
    <mergeCell ref="A6:L6"/>
    <mergeCell ref="A8:A9"/>
    <mergeCell ref="B8:C8"/>
    <mergeCell ref="D8:E8"/>
    <mergeCell ref="F8:J8"/>
    <mergeCell ref="K8:M8"/>
  </mergeCells>
  <dataValidations count="1">
    <dataValidation allowBlank="1" showInputMessage="1" showErrorMessage="1" errorTitle="Error" error="Por favor ingrese números enteros"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whole" allowBlank="1" showInputMessage="1" showErrorMessage="1" errorTitle="Error" error="Por favor ingrese números enteros">
          <x14:formula1>
            <xm:f>0</xm:f>
          </x14:formula1>
          <x14:formula2>
            <xm:f>10000000000</xm:f>
          </x14:formula2>
          <xm:sqref>C36:C48 IY36:IY48 SU36:SU48 ACQ36:ACQ48 AMM36:AMM48 AWI36:AWI48 BGE36:BGE48 BQA36:BQA48 BZW36:BZW48 CJS36:CJS48 CTO36:CTO48 DDK36:DDK48 DNG36:DNG48 DXC36:DXC48 EGY36:EGY48 EQU36:EQU48 FAQ36:FAQ48 FKM36:FKM48 FUI36:FUI48 GEE36:GEE48 GOA36:GOA48 GXW36:GXW48 HHS36:HHS48 HRO36:HRO48 IBK36:IBK48 ILG36:ILG48 IVC36:IVC48 JEY36:JEY48 JOU36:JOU48 JYQ36:JYQ48 KIM36:KIM48 KSI36:KSI48 LCE36:LCE48 LMA36:LMA48 LVW36:LVW48 MFS36:MFS48 MPO36:MPO48 MZK36:MZK48 NJG36:NJG48 NTC36:NTC48 OCY36:OCY48 OMU36:OMU48 OWQ36:OWQ48 PGM36:PGM48 PQI36:PQI48 QAE36:QAE48 QKA36:QKA48 QTW36:QTW48 RDS36:RDS48 RNO36:RNO48 RXK36:RXK48 SHG36:SHG48 SRC36:SRC48 TAY36:TAY48 TKU36:TKU48 TUQ36:TUQ48 UEM36:UEM48 UOI36:UOI48 UYE36:UYE48 VIA36:VIA48 VRW36:VRW48 WBS36:WBS48 WLO36:WLO48 WVK36:WVK48 C65572:C65584 IY65572:IY65584 SU65572:SU65584 ACQ65572:ACQ65584 AMM65572:AMM65584 AWI65572:AWI65584 BGE65572:BGE65584 BQA65572:BQA65584 BZW65572:BZW65584 CJS65572:CJS65584 CTO65572:CTO65584 DDK65572:DDK65584 DNG65572:DNG65584 DXC65572:DXC65584 EGY65572:EGY65584 EQU65572:EQU65584 FAQ65572:FAQ65584 FKM65572:FKM65584 FUI65572:FUI65584 GEE65572:GEE65584 GOA65572:GOA65584 GXW65572:GXW65584 HHS65572:HHS65584 HRO65572:HRO65584 IBK65572:IBK65584 ILG65572:ILG65584 IVC65572:IVC65584 JEY65572:JEY65584 JOU65572:JOU65584 JYQ65572:JYQ65584 KIM65572:KIM65584 KSI65572:KSI65584 LCE65572:LCE65584 LMA65572:LMA65584 LVW65572:LVW65584 MFS65572:MFS65584 MPO65572:MPO65584 MZK65572:MZK65584 NJG65572:NJG65584 NTC65572:NTC65584 OCY65572:OCY65584 OMU65572:OMU65584 OWQ65572:OWQ65584 PGM65572:PGM65584 PQI65572:PQI65584 QAE65572:QAE65584 QKA65572:QKA65584 QTW65572:QTW65584 RDS65572:RDS65584 RNO65572:RNO65584 RXK65572:RXK65584 SHG65572:SHG65584 SRC65572:SRC65584 TAY65572:TAY65584 TKU65572:TKU65584 TUQ65572:TUQ65584 UEM65572:UEM65584 UOI65572:UOI65584 UYE65572:UYE65584 VIA65572:VIA65584 VRW65572:VRW65584 WBS65572:WBS65584 WLO65572:WLO65584 WVK65572:WVK65584 C131108:C131120 IY131108:IY131120 SU131108:SU131120 ACQ131108:ACQ131120 AMM131108:AMM131120 AWI131108:AWI131120 BGE131108:BGE131120 BQA131108:BQA131120 BZW131108:BZW131120 CJS131108:CJS131120 CTO131108:CTO131120 DDK131108:DDK131120 DNG131108:DNG131120 DXC131108:DXC131120 EGY131108:EGY131120 EQU131108:EQU131120 FAQ131108:FAQ131120 FKM131108:FKM131120 FUI131108:FUI131120 GEE131108:GEE131120 GOA131108:GOA131120 GXW131108:GXW131120 HHS131108:HHS131120 HRO131108:HRO131120 IBK131108:IBK131120 ILG131108:ILG131120 IVC131108:IVC131120 JEY131108:JEY131120 JOU131108:JOU131120 JYQ131108:JYQ131120 KIM131108:KIM131120 KSI131108:KSI131120 LCE131108:LCE131120 LMA131108:LMA131120 LVW131108:LVW131120 MFS131108:MFS131120 MPO131108:MPO131120 MZK131108:MZK131120 NJG131108:NJG131120 NTC131108:NTC131120 OCY131108:OCY131120 OMU131108:OMU131120 OWQ131108:OWQ131120 PGM131108:PGM131120 PQI131108:PQI131120 QAE131108:QAE131120 QKA131108:QKA131120 QTW131108:QTW131120 RDS131108:RDS131120 RNO131108:RNO131120 RXK131108:RXK131120 SHG131108:SHG131120 SRC131108:SRC131120 TAY131108:TAY131120 TKU131108:TKU131120 TUQ131108:TUQ131120 UEM131108:UEM131120 UOI131108:UOI131120 UYE131108:UYE131120 VIA131108:VIA131120 VRW131108:VRW131120 WBS131108:WBS131120 WLO131108:WLO131120 WVK131108:WVK131120 C196644:C196656 IY196644:IY196656 SU196644:SU196656 ACQ196644:ACQ196656 AMM196644:AMM196656 AWI196644:AWI196656 BGE196644:BGE196656 BQA196644:BQA196656 BZW196644:BZW196656 CJS196644:CJS196656 CTO196644:CTO196656 DDK196644:DDK196656 DNG196644:DNG196656 DXC196644:DXC196656 EGY196644:EGY196656 EQU196644:EQU196656 FAQ196644:FAQ196656 FKM196644:FKM196656 FUI196644:FUI196656 GEE196644:GEE196656 GOA196644:GOA196656 GXW196644:GXW196656 HHS196644:HHS196656 HRO196644:HRO196656 IBK196644:IBK196656 ILG196644:ILG196656 IVC196644:IVC196656 JEY196644:JEY196656 JOU196644:JOU196656 JYQ196644:JYQ196656 KIM196644:KIM196656 KSI196644:KSI196656 LCE196644:LCE196656 LMA196644:LMA196656 LVW196644:LVW196656 MFS196644:MFS196656 MPO196644:MPO196656 MZK196644:MZK196656 NJG196644:NJG196656 NTC196644:NTC196656 OCY196644:OCY196656 OMU196644:OMU196656 OWQ196644:OWQ196656 PGM196644:PGM196656 PQI196644:PQI196656 QAE196644:QAE196656 QKA196644:QKA196656 QTW196644:QTW196656 RDS196644:RDS196656 RNO196644:RNO196656 RXK196644:RXK196656 SHG196644:SHG196656 SRC196644:SRC196656 TAY196644:TAY196656 TKU196644:TKU196656 TUQ196644:TUQ196656 UEM196644:UEM196656 UOI196644:UOI196656 UYE196644:UYE196656 VIA196644:VIA196656 VRW196644:VRW196656 WBS196644:WBS196656 WLO196644:WLO196656 WVK196644:WVK196656 C262180:C262192 IY262180:IY262192 SU262180:SU262192 ACQ262180:ACQ262192 AMM262180:AMM262192 AWI262180:AWI262192 BGE262180:BGE262192 BQA262180:BQA262192 BZW262180:BZW262192 CJS262180:CJS262192 CTO262180:CTO262192 DDK262180:DDK262192 DNG262180:DNG262192 DXC262180:DXC262192 EGY262180:EGY262192 EQU262180:EQU262192 FAQ262180:FAQ262192 FKM262180:FKM262192 FUI262180:FUI262192 GEE262180:GEE262192 GOA262180:GOA262192 GXW262180:GXW262192 HHS262180:HHS262192 HRO262180:HRO262192 IBK262180:IBK262192 ILG262180:ILG262192 IVC262180:IVC262192 JEY262180:JEY262192 JOU262180:JOU262192 JYQ262180:JYQ262192 KIM262180:KIM262192 KSI262180:KSI262192 LCE262180:LCE262192 LMA262180:LMA262192 LVW262180:LVW262192 MFS262180:MFS262192 MPO262180:MPO262192 MZK262180:MZK262192 NJG262180:NJG262192 NTC262180:NTC262192 OCY262180:OCY262192 OMU262180:OMU262192 OWQ262180:OWQ262192 PGM262180:PGM262192 PQI262180:PQI262192 QAE262180:QAE262192 QKA262180:QKA262192 QTW262180:QTW262192 RDS262180:RDS262192 RNO262180:RNO262192 RXK262180:RXK262192 SHG262180:SHG262192 SRC262180:SRC262192 TAY262180:TAY262192 TKU262180:TKU262192 TUQ262180:TUQ262192 UEM262180:UEM262192 UOI262180:UOI262192 UYE262180:UYE262192 VIA262180:VIA262192 VRW262180:VRW262192 WBS262180:WBS262192 WLO262180:WLO262192 WVK262180:WVK262192 C327716:C327728 IY327716:IY327728 SU327716:SU327728 ACQ327716:ACQ327728 AMM327716:AMM327728 AWI327716:AWI327728 BGE327716:BGE327728 BQA327716:BQA327728 BZW327716:BZW327728 CJS327716:CJS327728 CTO327716:CTO327728 DDK327716:DDK327728 DNG327716:DNG327728 DXC327716:DXC327728 EGY327716:EGY327728 EQU327716:EQU327728 FAQ327716:FAQ327728 FKM327716:FKM327728 FUI327716:FUI327728 GEE327716:GEE327728 GOA327716:GOA327728 GXW327716:GXW327728 HHS327716:HHS327728 HRO327716:HRO327728 IBK327716:IBK327728 ILG327716:ILG327728 IVC327716:IVC327728 JEY327716:JEY327728 JOU327716:JOU327728 JYQ327716:JYQ327728 KIM327716:KIM327728 KSI327716:KSI327728 LCE327716:LCE327728 LMA327716:LMA327728 LVW327716:LVW327728 MFS327716:MFS327728 MPO327716:MPO327728 MZK327716:MZK327728 NJG327716:NJG327728 NTC327716:NTC327728 OCY327716:OCY327728 OMU327716:OMU327728 OWQ327716:OWQ327728 PGM327716:PGM327728 PQI327716:PQI327728 QAE327716:QAE327728 QKA327716:QKA327728 QTW327716:QTW327728 RDS327716:RDS327728 RNO327716:RNO327728 RXK327716:RXK327728 SHG327716:SHG327728 SRC327716:SRC327728 TAY327716:TAY327728 TKU327716:TKU327728 TUQ327716:TUQ327728 UEM327716:UEM327728 UOI327716:UOI327728 UYE327716:UYE327728 VIA327716:VIA327728 VRW327716:VRW327728 WBS327716:WBS327728 WLO327716:WLO327728 WVK327716:WVK327728 C393252:C393264 IY393252:IY393264 SU393252:SU393264 ACQ393252:ACQ393264 AMM393252:AMM393264 AWI393252:AWI393264 BGE393252:BGE393264 BQA393252:BQA393264 BZW393252:BZW393264 CJS393252:CJS393264 CTO393252:CTO393264 DDK393252:DDK393264 DNG393252:DNG393264 DXC393252:DXC393264 EGY393252:EGY393264 EQU393252:EQU393264 FAQ393252:FAQ393264 FKM393252:FKM393264 FUI393252:FUI393264 GEE393252:GEE393264 GOA393252:GOA393264 GXW393252:GXW393264 HHS393252:HHS393264 HRO393252:HRO393264 IBK393252:IBK393264 ILG393252:ILG393264 IVC393252:IVC393264 JEY393252:JEY393264 JOU393252:JOU393264 JYQ393252:JYQ393264 KIM393252:KIM393264 KSI393252:KSI393264 LCE393252:LCE393264 LMA393252:LMA393264 LVW393252:LVW393264 MFS393252:MFS393264 MPO393252:MPO393264 MZK393252:MZK393264 NJG393252:NJG393264 NTC393252:NTC393264 OCY393252:OCY393264 OMU393252:OMU393264 OWQ393252:OWQ393264 PGM393252:PGM393264 PQI393252:PQI393264 QAE393252:QAE393264 QKA393252:QKA393264 QTW393252:QTW393264 RDS393252:RDS393264 RNO393252:RNO393264 RXK393252:RXK393264 SHG393252:SHG393264 SRC393252:SRC393264 TAY393252:TAY393264 TKU393252:TKU393264 TUQ393252:TUQ393264 UEM393252:UEM393264 UOI393252:UOI393264 UYE393252:UYE393264 VIA393252:VIA393264 VRW393252:VRW393264 WBS393252:WBS393264 WLO393252:WLO393264 WVK393252:WVK393264 C458788:C458800 IY458788:IY458800 SU458788:SU458800 ACQ458788:ACQ458800 AMM458788:AMM458800 AWI458788:AWI458800 BGE458788:BGE458800 BQA458788:BQA458800 BZW458788:BZW458800 CJS458788:CJS458800 CTO458788:CTO458800 DDK458788:DDK458800 DNG458788:DNG458800 DXC458788:DXC458800 EGY458788:EGY458800 EQU458788:EQU458800 FAQ458788:FAQ458800 FKM458788:FKM458800 FUI458788:FUI458800 GEE458788:GEE458800 GOA458788:GOA458800 GXW458788:GXW458800 HHS458788:HHS458800 HRO458788:HRO458800 IBK458788:IBK458800 ILG458788:ILG458800 IVC458788:IVC458800 JEY458788:JEY458800 JOU458788:JOU458800 JYQ458788:JYQ458800 KIM458788:KIM458800 KSI458788:KSI458800 LCE458788:LCE458800 LMA458788:LMA458800 LVW458788:LVW458800 MFS458788:MFS458800 MPO458788:MPO458800 MZK458788:MZK458800 NJG458788:NJG458800 NTC458788:NTC458800 OCY458788:OCY458800 OMU458788:OMU458800 OWQ458788:OWQ458800 PGM458788:PGM458800 PQI458788:PQI458800 QAE458788:QAE458800 QKA458788:QKA458800 QTW458788:QTW458800 RDS458788:RDS458800 RNO458788:RNO458800 RXK458788:RXK458800 SHG458788:SHG458800 SRC458788:SRC458800 TAY458788:TAY458800 TKU458788:TKU458800 TUQ458788:TUQ458800 UEM458788:UEM458800 UOI458788:UOI458800 UYE458788:UYE458800 VIA458788:VIA458800 VRW458788:VRW458800 WBS458788:WBS458800 WLO458788:WLO458800 WVK458788:WVK458800 C524324:C524336 IY524324:IY524336 SU524324:SU524336 ACQ524324:ACQ524336 AMM524324:AMM524336 AWI524324:AWI524336 BGE524324:BGE524336 BQA524324:BQA524336 BZW524324:BZW524336 CJS524324:CJS524336 CTO524324:CTO524336 DDK524324:DDK524336 DNG524324:DNG524336 DXC524324:DXC524336 EGY524324:EGY524336 EQU524324:EQU524336 FAQ524324:FAQ524336 FKM524324:FKM524336 FUI524324:FUI524336 GEE524324:GEE524336 GOA524324:GOA524336 GXW524324:GXW524336 HHS524324:HHS524336 HRO524324:HRO524336 IBK524324:IBK524336 ILG524324:ILG524336 IVC524324:IVC524336 JEY524324:JEY524336 JOU524324:JOU524336 JYQ524324:JYQ524336 KIM524324:KIM524336 KSI524324:KSI524336 LCE524324:LCE524336 LMA524324:LMA524336 LVW524324:LVW524336 MFS524324:MFS524336 MPO524324:MPO524336 MZK524324:MZK524336 NJG524324:NJG524336 NTC524324:NTC524336 OCY524324:OCY524336 OMU524324:OMU524336 OWQ524324:OWQ524336 PGM524324:PGM524336 PQI524324:PQI524336 QAE524324:QAE524336 QKA524324:QKA524336 QTW524324:QTW524336 RDS524324:RDS524336 RNO524324:RNO524336 RXK524324:RXK524336 SHG524324:SHG524336 SRC524324:SRC524336 TAY524324:TAY524336 TKU524324:TKU524336 TUQ524324:TUQ524336 UEM524324:UEM524336 UOI524324:UOI524336 UYE524324:UYE524336 VIA524324:VIA524336 VRW524324:VRW524336 WBS524324:WBS524336 WLO524324:WLO524336 WVK524324:WVK524336 C589860:C589872 IY589860:IY589872 SU589860:SU589872 ACQ589860:ACQ589872 AMM589860:AMM589872 AWI589860:AWI589872 BGE589860:BGE589872 BQA589860:BQA589872 BZW589860:BZW589872 CJS589860:CJS589872 CTO589860:CTO589872 DDK589860:DDK589872 DNG589860:DNG589872 DXC589860:DXC589872 EGY589860:EGY589872 EQU589860:EQU589872 FAQ589860:FAQ589872 FKM589860:FKM589872 FUI589860:FUI589872 GEE589860:GEE589872 GOA589860:GOA589872 GXW589860:GXW589872 HHS589860:HHS589872 HRO589860:HRO589872 IBK589860:IBK589872 ILG589860:ILG589872 IVC589860:IVC589872 JEY589860:JEY589872 JOU589860:JOU589872 JYQ589860:JYQ589872 KIM589860:KIM589872 KSI589860:KSI589872 LCE589860:LCE589872 LMA589860:LMA589872 LVW589860:LVW589872 MFS589860:MFS589872 MPO589860:MPO589872 MZK589860:MZK589872 NJG589860:NJG589872 NTC589860:NTC589872 OCY589860:OCY589872 OMU589860:OMU589872 OWQ589860:OWQ589872 PGM589860:PGM589872 PQI589860:PQI589872 QAE589860:QAE589872 QKA589860:QKA589872 QTW589860:QTW589872 RDS589860:RDS589872 RNO589860:RNO589872 RXK589860:RXK589872 SHG589860:SHG589872 SRC589860:SRC589872 TAY589860:TAY589872 TKU589860:TKU589872 TUQ589860:TUQ589872 UEM589860:UEM589872 UOI589860:UOI589872 UYE589860:UYE589872 VIA589860:VIA589872 VRW589860:VRW589872 WBS589860:WBS589872 WLO589860:WLO589872 WVK589860:WVK589872 C655396:C655408 IY655396:IY655408 SU655396:SU655408 ACQ655396:ACQ655408 AMM655396:AMM655408 AWI655396:AWI655408 BGE655396:BGE655408 BQA655396:BQA655408 BZW655396:BZW655408 CJS655396:CJS655408 CTO655396:CTO655408 DDK655396:DDK655408 DNG655396:DNG655408 DXC655396:DXC655408 EGY655396:EGY655408 EQU655396:EQU655408 FAQ655396:FAQ655408 FKM655396:FKM655408 FUI655396:FUI655408 GEE655396:GEE655408 GOA655396:GOA655408 GXW655396:GXW655408 HHS655396:HHS655408 HRO655396:HRO655408 IBK655396:IBK655408 ILG655396:ILG655408 IVC655396:IVC655408 JEY655396:JEY655408 JOU655396:JOU655408 JYQ655396:JYQ655408 KIM655396:KIM655408 KSI655396:KSI655408 LCE655396:LCE655408 LMA655396:LMA655408 LVW655396:LVW655408 MFS655396:MFS655408 MPO655396:MPO655408 MZK655396:MZK655408 NJG655396:NJG655408 NTC655396:NTC655408 OCY655396:OCY655408 OMU655396:OMU655408 OWQ655396:OWQ655408 PGM655396:PGM655408 PQI655396:PQI655408 QAE655396:QAE655408 QKA655396:QKA655408 QTW655396:QTW655408 RDS655396:RDS655408 RNO655396:RNO655408 RXK655396:RXK655408 SHG655396:SHG655408 SRC655396:SRC655408 TAY655396:TAY655408 TKU655396:TKU655408 TUQ655396:TUQ655408 UEM655396:UEM655408 UOI655396:UOI655408 UYE655396:UYE655408 VIA655396:VIA655408 VRW655396:VRW655408 WBS655396:WBS655408 WLO655396:WLO655408 WVK655396:WVK655408 C720932:C720944 IY720932:IY720944 SU720932:SU720944 ACQ720932:ACQ720944 AMM720932:AMM720944 AWI720932:AWI720944 BGE720932:BGE720944 BQA720932:BQA720944 BZW720932:BZW720944 CJS720932:CJS720944 CTO720932:CTO720944 DDK720932:DDK720944 DNG720932:DNG720944 DXC720932:DXC720944 EGY720932:EGY720944 EQU720932:EQU720944 FAQ720932:FAQ720944 FKM720932:FKM720944 FUI720932:FUI720944 GEE720932:GEE720944 GOA720932:GOA720944 GXW720932:GXW720944 HHS720932:HHS720944 HRO720932:HRO720944 IBK720932:IBK720944 ILG720932:ILG720944 IVC720932:IVC720944 JEY720932:JEY720944 JOU720932:JOU720944 JYQ720932:JYQ720944 KIM720932:KIM720944 KSI720932:KSI720944 LCE720932:LCE720944 LMA720932:LMA720944 LVW720932:LVW720944 MFS720932:MFS720944 MPO720932:MPO720944 MZK720932:MZK720944 NJG720932:NJG720944 NTC720932:NTC720944 OCY720932:OCY720944 OMU720932:OMU720944 OWQ720932:OWQ720944 PGM720932:PGM720944 PQI720932:PQI720944 QAE720932:QAE720944 QKA720932:QKA720944 QTW720932:QTW720944 RDS720932:RDS720944 RNO720932:RNO720944 RXK720932:RXK720944 SHG720932:SHG720944 SRC720932:SRC720944 TAY720932:TAY720944 TKU720932:TKU720944 TUQ720932:TUQ720944 UEM720932:UEM720944 UOI720932:UOI720944 UYE720932:UYE720944 VIA720932:VIA720944 VRW720932:VRW720944 WBS720932:WBS720944 WLO720932:WLO720944 WVK720932:WVK720944 C786468:C786480 IY786468:IY786480 SU786468:SU786480 ACQ786468:ACQ786480 AMM786468:AMM786480 AWI786468:AWI786480 BGE786468:BGE786480 BQA786468:BQA786480 BZW786468:BZW786480 CJS786468:CJS786480 CTO786468:CTO786480 DDK786468:DDK786480 DNG786468:DNG786480 DXC786468:DXC786480 EGY786468:EGY786480 EQU786468:EQU786480 FAQ786468:FAQ786480 FKM786468:FKM786480 FUI786468:FUI786480 GEE786468:GEE786480 GOA786468:GOA786480 GXW786468:GXW786480 HHS786468:HHS786480 HRO786468:HRO786480 IBK786468:IBK786480 ILG786468:ILG786480 IVC786468:IVC786480 JEY786468:JEY786480 JOU786468:JOU786480 JYQ786468:JYQ786480 KIM786468:KIM786480 KSI786468:KSI786480 LCE786468:LCE786480 LMA786468:LMA786480 LVW786468:LVW786480 MFS786468:MFS786480 MPO786468:MPO786480 MZK786468:MZK786480 NJG786468:NJG786480 NTC786468:NTC786480 OCY786468:OCY786480 OMU786468:OMU786480 OWQ786468:OWQ786480 PGM786468:PGM786480 PQI786468:PQI786480 QAE786468:QAE786480 QKA786468:QKA786480 QTW786468:QTW786480 RDS786468:RDS786480 RNO786468:RNO786480 RXK786468:RXK786480 SHG786468:SHG786480 SRC786468:SRC786480 TAY786468:TAY786480 TKU786468:TKU786480 TUQ786468:TUQ786480 UEM786468:UEM786480 UOI786468:UOI786480 UYE786468:UYE786480 VIA786468:VIA786480 VRW786468:VRW786480 WBS786468:WBS786480 WLO786468:WLO786480 WVK786468:WVK786480 C852004:C852016 IY852004:IY852016 SU852004:SU852016 ACQ852004:ACQ852016 AMM852004:AMM852016 AWI852004:AWI852016 BGE852004:BGE852016 BQA852004:BQA852016 BZW852004:BZW852016 CJS852004:CJS852016 CTO852004:CTO852016 DDK852004:DDK852016 DNG852004:DNG852016 DXC852004:DXC852016 EGY852004:EGY852016 EQU852004:EQU852016 FAQ852004:FAQ852016 FKM852004:FKM852016 FUI852004:FUI852016 GEE852004:GEE852016 GOA852004:GOA852016 GXW852004:GXW852016 HHS852004:HHS852016 HRO852004:HRO852016 IBK852004:IBK852016 ILG852004:ILG852016 IVC852004:IVC852016 JEY852004:JEY852016 JOU852004:JOU852016 JYQ852004:JYQ852016 KIM852004:KIM852016 KSI852004:KSI852016 LCE852004:LCE852016 LMA852004:LMA852016 LVW852004:LVW852016 MFS852004:MFS852016 MPO852004:MPO852016 MZK852004:MZK852016 NJG852004:NJG852016 NTC852004:NTC852016 OCY852004:OCY852016 OMU852004:OMU852016 OWQ852004:OWQ852016 PGM852004:PGM852016 PQI852004:PQI852016 QAE852004:QAE852016 QKA852004:QKA852016 QTW852004:QTW852016 RDS852004:RDS852016 RNO852004:RNO852016 RXK852004:RXK852016 SHG852004:SHG852016 SRC852004:SRC852016 TAY852004:TAY852016 TKU852004:TKU852016 TUQ852004:TUQ852016 UEM852004:UEM852016 UOI852004:UOI852016 UYE852004:UYE852016 VIA852004:VIA852016 VRW852004:VRW852016 WBS852004:WBS852016 WLO852004:WLO852016 WVK852004:WVK852016 C917540:C917552 IY917540:IY917552 SU917540:SU917552 ACQ917540:ACQ917552 AMM917540:AMM917552 AWI917540:AWI917552 BGE917540:BGE917552 BQA917540:BQA917552 BZW917540:BZW917552 CJS917540:CJS917552 CTO917540:CTO917552 DDK917540:DDK917552 DNG917540:DNG917552 DXC917540:DXC917552 EGY917540:EGY917552 EQU917540:EQU917552 FAQ917540:FAQ917552 FKM917540:FKM917552 FUI917540:FUI917552 GEE917540:GEE917552 GOA917540:GOA917552 GXW917540:GXW917552 HHS917540:HHS917552 HRO917540:HRO917552 IBK917540:IBK917552 ILG917540:ILG917552 IVC917540:IVC917552 JEY917540:JEY917552 JOU917540:JOU917552 JYQ917540:JYQ917552 KIM917540:KIM917552 KSI917540:KSI917552 LCE917540:LCE917552 LMA917540:LMA917552 LVW917540:LVW917552 MFS917540:MFS917552 MPO917540:MPO917552 MZK917540:MZK917552 NJG917540:NJG917552 NTC917540:NTC917552 OCY917540:OCY917552 OMU917540:OMU917552 OWQ917540:OWQ917552 PGM917540:PGM917552 PQI917540:PQI917552 QAE917540:QAE917552 QKA917540:QKA917552 QTW917540:QTW917552 RDS917540:RDS917552 RNO917540:RNO917552 RXK917540:RXK917552 SHG917540:SHG917552 SRC917540:SRC917552 TAY917540:TAY917552 TKU917540:TKU917552 TUQ917540:TUQ917552 UEM917540:UEM917552 UOI917540:UOI917552 UYE917540:UYE917552 VIA917540:VIA917552 VRW917540:VRW917552 WBS917540:WBS917552 WLO917540:WLO917552 WVK917540:WVK917552 C983076:C983088 IY983076:IY983088 SU983076:SU983088 ACQ983076:ACQ983088 AMM983076:AMM983088 AWI983076:AWI983088 BGE983076:BGE983088 BQA983076:BQA983088 BZW983076:BZW983088 CJS983076:CJS983088 CTO983076:CTO983088 DDK983076:DDK983088 DNG983076:DNG983088 DXC983076:DXC983088 EGY983076:EGY983088 EQU983076:EQU983088 FAQ983076:FAQ983088 FKM983076:FKM983088 FUI983076:FUI983088 GEE983076:GEE983088 GOA983076:GOA983088 GXW983076:GXW983088 HHS983076:HHS983088 HRO983076:HRO983088 IBK983076:IBK983088 ILG983076:ILG983088 IVC983076:IVC983088 JEY983076:JEY983088 JOU983076:JOU983088 JYQ983076:JYQ983088 KIM983076:KIM983088 KSI983076:KSI983088 LCE983076:LCE983088 LMA983076:LMA983088 LVW983076:LVW983088 MFS983076:MFS983088 MPO983076:MPO983088 MZK983076:MZK983088 NJG983076:NJG983088 NTC983076:NTC983088 OCY983076:OCY983088 OMU983076:OMU983088 OWQ983076:OWQ983088 PGM983076:PGM983088 PQI983076:PQI983088 QAE983076:QAE983088 QKA983076:QKA983088 QTW983076:QTW983088 RDS983076:RDS983088 RNO983076:RNO983088 RXK983076:RXK983088 SHG983076:SHG983088 SRC983076:SRC983088 TAY983076:TAY983088 TKU983076:TKU983088 TUQ983076:TUQ983088 UEM983076:UEM983088 UOI983076:UOI983088 UYE983076:UYE983088 VIA983076:VIA983088 VRW983076:VRW983088 WBS983076:WBS983088 WLO983076:WLO983088 WVK983076:WVK983088 A12:A48 IW12:IW48 SS12:SS48 ACO12:ACO48 AMK12:AMK48 AWG12:AWG48 BGC12:BGC48 BPY12:BPY48 BZU12:BZU48 CJQ12:CJQ48 CTM12:CTM48 DDI12:DDI48 DNE12:DNE48 DXA12:DXA48 EGW12:EGW48 EQS12:EQS48 FAO12:FAO48 FKK12:FKK48 FUG12:FUG48 GEC12:GEC48 GNY12:GNY48 GXU12:GXU48 HHQ12:HHQ48 HRM12:HRM48 IBI12:IBI48 ILE12:ILE48 IVA12:IVA48 JEW12:JEW48 JOS12:JOS48 JYO12:JYO48 KIK12:KIK48 KSG12:KSG48 LCC12:LCC48 LLY12:LLY48 LVU12:LVU48 MFQ12:MFQ48 MPM12:MPM48 MZI12:MZI48 NJE12:NJE48 NTA12:NTA48 OCW12:OCW48 OMS12:OMS48 OWO12:OWO48 PGK12:PGK48 PQG12:PQG48 QAC12:QAC48 QJY12:QJY48 QTU12:QTU48 RDQ12:RDQ48 RNM12:RNM48 RXI12:RXI48 SHE12:SHE48 SRA12:SRA48 TAW12:TAW48 TKS12:TKS48 TUO12:TUO48 UEK12:UEK48 UOG12:UOG48 UYC12:UYC48 VHY12:VHY48 VRU12:VRU48 WBQ12:WBQ48 WLM12:WLM48 WVI12:WVI48 A65548:A65584 IW65548:IW65584 SS65548:SS65584 ACO65548:ACO65584 AMK65548:AMK65584 AWG65548:AWG65584 BGC65548:BGC65584 BPY65548:BPY65584 BZU65548:BZU65584 CJQ65548:CJQ65584 CTM65548:CTM65584 DDI65548:DDI65584 DNE65548:DNE65584 DXA65548:DXA65584 EGW65548:EGW65584 EQS65548:EQS65584 FAO65548:FAO65584 FKK65548:FKK65584 FUG65548:FUG65584 GEC65548:GEC65584 GNY65548:GNY65584 GXU65548:GXU65584 HHQ65548:HHQ65584 HRM65548:HRM65584 IBI65548:IBI65584 ILE65548:ILE65584 IVA65548:IVA65584 JEW65548:JEW65584 JOS65548:JOS65584 JYO65548:JYO65584 KIK65548:KIK65584 KSG65548:KSG65584 LCC65548:LCC65584 LLY65548:LLY65584 LVU65548:LVU65584 MFQ65548:MFQ65584 MPM65548:MPM65584 MZI65548:MZI65584 NJE65548:NJE65584 NTA65548:NTA65584 OCW65548:OCW65584 OMS65548:OMS65584 OWO65548:OWO65584 PGK65548:PGK65584 PQG65548:PQG65584 QAC65548:QAC65584 QJY65548:QJY65584 QTU65548:QTU65584 RDQ65548:RDQ65584 RNM65548:RNM65584 RXI65548:RXI65584 SHE65548:SHE65584 SRA65548:SRA65584 TAW65548:TAW65584 TKS65548:TKS65584 TUO65548:TUO65584 UEK65548:UEK65584 UOG65548:UOG65584 UYC65548:UYC65584 VHY65548:VHY65584 VRU65548:VRU65584 WBQ65548:WBQ65584 WLM65548:WLM65584 WVI65548:WVI65584 A131084:A131120 IW131084:IW131120 SS131084:SS131120 ACO131084:ACO131120 AMK131084:AMK131120 AWG131084:AWG131120 BGC131084:BGC131120 BPY131084:BPY131120 BZU131084:BZU131120 CJQ131084:CJQ131120 CTM131084:CTM131120 DDI131084:DDI131120 DNE131084:DNE131120 DXA131084:DXA131120 EGW131084:EGW131120 EQS131084:EQS131120 FAO131084:FAO131120 FKK131084:FKK131120 FUG131084:FUG131120 GEC131084:GEC131120 GNY131084:GNY131120 GXU131084:GXU131120 HHQ131084:HHQ131120 HRM131084:HRM131120 IBI131084:IBI131120 ILE131084:ILE131120 IVA131084:IVA131120 JEW131084:JEW131120 JOS131084:JOS131120 JYO131084:JYO131120 KIK131084:KIK131120 KSG131084:KSG131120 LCC131084:LCC131120 LLY131084:LLY131120 LVU131084:LVU131120 MFQ131084:MFQ131120 MPM131084:MPM131120 MZI131084:MZI131120 NJE131084:NJE131120 NTA131084:NTA131120 OCW131084:OCW131120 OMS131084:OMS131120 OWO131084:OWO131120 PGK131084:PGK131120 PQG131084:PQG131120 QAC131084:QAC131120 QJY131084:QJY131120 QTU131084:QTU131120 RDQ131084:RDQ131120 RNM131084:RNM131120 RXI131084:RXI131120 SHE131084:SHE131120 SRA131084:SRA131120 TAW131084:TAW131120 TKS131084:TKS131120 TUO131084:TUO131120 UEK131084:UEK131120 UOG131084:UOG131120 UYC131084:UYC131120 VHY131084:VHY131120 VRU131084:VRU131120 WBQ131084:WBQ131120 WLM131084:WLM131120 WVI131084:WVI131120 A196620:A196656 IW196620:IW196656 SS196620:SS196656 ACO196620:ACO196656 AMK196620:AMK196656 AWG196620:AWG196656 BGC196620:BGC196656 BPY196620:BPY196656 BZU196620:BZU196656 CJQ196620:CJQ196656 CTM196620:CTM196656 DDI196620:DDI196656 DNE196620:DNE196656 DXA196620:DXA196656 EGW196620:EGW196656 EQS196620:EQS196656 FAO196620:FAO196656 FKK196620:FKK196656 FUG196620:FUG196656 GEC196620:GEC196656 GNY196620:GNY196656 GXU196620:GXU196656 HHQ196620:HHQ196656 HRM196620:HRM196656 IBI196620:IBI196656 ILE196620:ILE196656 IVA196620:IVA196656 JEW196620:JEW196656 JOS196620:JOS196656 JYO196620:JYO196656 KIK196620:KIK196656 KSG196620:KSG196656 LCC196620:LCC196656 LLY196620:LLY196656 LVU196620:LVU196656 MFQ196620:MFQ196656 MPM196620:MPM196656 MZI196620:MZI196656 NJE196620:NJE196656 NTA196620:NTA196656 OCW196620:OCW196656 OMS196620:OMS196656 OWO196620:OWO196656 PGK196620:PGK196656 PQG196620:PQG196656 QAC196620:QAC196656 QJY196620:QJY196656 QTU196620:QTU196656 RDQ196620:RDQ196656 RNM196620:RNM196656 RXI196620:RXI196656 SHE196620:SHE196656 SRA196620:SRA196656 TAW196620:TAW196656 TKS196620:TKS196656 TUO196620:TUO196656 UEK196620:UEK196656 UOG196620:UOG196656 UYC196620:UYC196656 VHY196620:VHY196656 VRU196620:VRU196656 WBQ196620:WBQ196656 WLM196620:WLM196656 WVI196620:WVI196656 A262156:A262192 IW262156:IW262192 SS262156:SS262192 ACO262156:ACO262192 AMK262156:AMK262192 AWG262156:AWG262192 BGC262156:BGC262192 BPY262156:BPY262192 BZU262156:BZU262192 CJQ262156:CJQ262192 CTM262156:CTM262192 DDI262156:DDI262192 DNE262156:DNE262192 DXA262156:DXA262192 EGW262156:EGW262192 EQS262156:EQS262192 FAO262156:FAO262192 FKK262156:FKK262192 FUG262156:FUG262192 GEC262156:GEC262192 GNY262156:GNY262192 GXU262156:GXU262192 HHQ262156:HHQ262192 HRM262156:HRM262192 IBI262156:IBI262192 ILE262156:ILE262192 IVA262156:IVA262192 JEW262156:JEW262192 JOS262156:JOS262192 JYO262156:JYO262192 KIK262156:KIK262192 KSG262156:KSG262192 LCC262156:LCC262192 LLY262156:LLY262192 LVU262156:LVU262192 MFQ262156:MFQ262192 MPM262156:MPM262192 MZI262156:MZI262192 NJE262156:NJE262192 NTA262156:NTA262192 OCW262156:OCW262192 OMS262156:OMS262192 OWO262156:OWO262192 PGK262156:PGK262192 PQG262156:PQG262192 QAC262156:QAC262192 QJY262156:QJY262192 QTU262156:QTU262192 RDQ262156:RDQ262192 RNM262156:RNM262192 RXI262156:RXI262192 SHE262156:SHE262192 SRA262156:SRA262192 TAW262156:TAW262192 TKS262156:TKS262192 TUO262156:TUO262192 UEK262156:UEK262192 UOG262156:UOG262192 UYC262156:UYC262192 VHY262156:VHY262192 VRU262156:VRU262192 WBQ262156:WBQ262192 WLM262156:WLM262192 WVI262156:WVI262192 A327692:A327728 IW327692:IW327728 SS327692:SS327728 ACO327692:ACO327728 AMK327692:AMK327728 AWG327692:AWG327728 BGC327692:BGC327728 BPY327692:BPY327728 BZU327692:BZU327728 CJQ327692:CJQ327728 CTM327692:CTM327728 DDI327692:DDI327728 DNE327692:DNE327728 DXA327692:DXA327728 EGW327692:EGW327728 EQS327692:EQS327728 FAO327692:FAO327728 FKK327692:FKK327728 FUG327692:FUG327728 GEC327692:GEC327728 GNY327692:GNY327728 GXU327692:GXU327728 HHQ327692:HHQ327728 HRM327692:HRM327728 IBI327692:IBI327728 ILE327692:ILE327728 IVA327692:IVA327728 JEW327692:JEW327728 JOS327692:JOS327728 JYO327692:JYO327728 KIK327692:KIK327728 KSG327692:KSG327728 LCC327692:LCC327728 LLY327692:LLY327728 LVU327692:LVU327728 MFQ327692:MFQ327728 MPM327692:MPM327728 MZI327692:MZI327728 NJE327692:NJE327728 NTA327692:NTA327728 OCW327692:OCW327728 OMS327692:OMS327728 OWO327692:OWO327728 PGK327692:PGK327728 PQG327692:PQG327728 QAC327692:QAC327728 QJY327692:QJY327728 QTU327692:QTU327728 RDQ327692:RDQ327728 RNM327692:RNM327728 RXI327692:RXI327728 SHE327692:SHE327728 SRA327692:SRA327728 TAW327692:TAW327728 TKS327692:TKS327728 TUO327692:TUO327728 UEK327692:UEK327728 UOG327692:UOG327728 UYC327692:UYC327728 VHY327692:VHY327728 VRU327692:VRU327728 WBQ327692:WBQ327728 WLM327692:WLM327728 WVI327692:WVI327728 A393228:A393264 IW393228:IW393264 SS393228:SS393264 ACO393228:ACO393264 AMK393228:AMK393264 AWG393228:AWG393264 BGC393228:BGC393264 BPY393228:BPY393264 BZU393228:BZU393264 CJQ393228:CJQ393264 CTM393228:CTM393264 DDI393228:DDI393264 DNE393228:DNE393264 DXA393228:DXA393264 EGW393228:EGW393264 EQS393228:EQS393264 FAO393228:FAO393264 FKK393228:FKK393264 FUG393228:FUG393264 GEC393228:GEC393264 GNY393228:GNY393264 GXU393228:GXU393264 HHQ393228:HHQ393264 HRM393228:HRM393264 IBI393228:IBI393264 ILE393228:ILE393264 IVA393228:IVA393264 JEW393228:JEW393264 JOS393228:JOS393264 JYO393228:JYO393264 KIK393228:KIK393264 KSG393228:KSG393264 LCC393228:LCC393264 LLY393228:LLY393264 LVU393228:LVU393264 MFQ393228:MFQ393264 MPM393228:MPM393264 MZI393228:MZI393264 NJE393228:NJE393264 NTA393228:NTA393264 OCW393228:OCW393264 OMS393228:OMS393264 OWO393228:OWO393264 PGK393228:PGK393264 PQG393228:PQG393264 QAC393228:QAC393264 QJY393228:QJY393264 QTU393228:QTU393264 RDQ393228:RDQ393264 RNM393228:RNM393264 RXI393228:RXI393264 SHE393228:SHE393264 SRA393228:SRA393264 TAW393228:TAW393264 TKS393228:TKS393264 TUO393228:TUO393264 UEK393228:UEK393264 UOG393228:UOG393264 UYC393228:UYC393264 VHY393228:VHY393264 VRU393228:VRU393264 WBQ393228:WBQ393264 WLM393228:WLM393264 WVI393228:WVI393264 A458764:A458800 IW458764:IW458800 SS458764:SS458800 ACO458764:ACO458800 AMK458764:AMK458800 AWG458764:AWG458800 BGC458764:BGC458800 BPY458764:BPY458800 BZU458764:BZU458800 CJQ458764:CJQ458800 CTM458764:CTM458800 DDI458764:DDI458800 DNE458764:DNE458800 DXA458764:DXA458800 EGW458764:EGW458800 EQS458764:EQS458800 FAO458764:FAO458800 FKK458764:FKK458800 FUG458764:FUG458800 GEC458764:GEC458800 GNY458764:GNY458800 GXU458764:GXU458800 HHQ458764:HHQ458800 HRM458764:HRM458800 IBI458764:IBI458800 ILE458764:ILE458800 IVA458764:IVA458800 JEW458764:JEW458800 JOS458764:JOS458800 JYO458764:JYO458800 KIK458764:KIK458800 KSG458764:KSG458800 LCC458764:LCC458800 LLY458764:LLY458800 LVU458764:LVU458800 MFQ458764:MFQ458800 MPM458764:MPM458800 MZI458764:MZI458800 NJE458764:NJE458800 NTA458764:NTA458800 OCW458764:OCW458800 OMS458764:OMS458800 OWO458764:OWO458800 PGK458764:PGK458800 PQG458764:PQG458800 QAC458764:QAC458800 QJY458764:QJY458800 QTU458764:QTU458800 RDQ458764:RDQ458800 RNM458764:RNM458800 RXI458764:RXI458800 SHE458764:SHE458800 SRA458764:SRA458800 TAW458764:TAW458800 TKS458764:TKS458800 TUO458764:TUO458800 UEK458764:UEK458800 UOG458764:UOG458800 UYC458764:UYC458800 VHY458764:VHY458800 VRU458764:VRU458800 WBQ458764:WBQ458800 WLM458764:WLM458800 WVI458764:WVI458800 A524300:A524336 IW524300:IW524336 SS524300:SS524336 ACO524300:ACO524336 AMK524300:AMK524336 AWG524300:AWG524336 BGC524300:BGC524336 BPY524300:BPY524336 BZU524300:BZU524336 CJQ524300:CJQ524336 CTM524300:CTM524336 DDI524300:DDI524336 DNE524300:DNE524336 DXA524300:DXA524336 EGW524300:EGW524336 EQS524300:EQS524336 FAO524300:FAO524336 FKK524300:FKK524336 FUG524300:FUG524336 GEC524300:GEC524336 GNY524300:GNY524336 GXU524300:GXU524336 HHQ524300:HHQ524336 HRM524300:HRM524336 IBI524300:IBI524336 ILE524300:ILE524336 IVA524300:IVA524336 JEW524300:JEW524336 JOS524300:JOS524336 JYO524300:JYO524336 KIK524300:KIK524336 KSG524300:KSG524336 LCC524300:LCC524336 LLY524300:LLY524336 LVU524300:LVU524336 MFQ524300:MFQ524336 MPM524300:MPM524336 MZI524300:MZI524336 NJE524300:NJE524336 NTA524300:NTA524336 OCW524300:OCW524336 OMS524300:OMS524336 OWO524300:OWO524336 PGK524300:PGK524336 PQG524300:PQG524336 QAC524300:QAC524336 QJY524300:QJY524336 QTU524300:QTU524336 RDQ524300:RDQ524336 RNM524300:RNM524336 RXI524300:RXI524336 SHE524300:SHE524336 SRA524300:SRA524336 TAW524300:TAW524336 TKS524300:TKS524336 TUO524300:TUO524336 UEK524300:UEK524336 UOG524300:UOG524336 UYC524300:UYC524336 VHY524300:VHY524336 VRU524300:VRU524336 WBQ524300:WBQ524336 WLM524300:WLM524336 WVI524300:WVI524336 A589836:A589872 IW589836:IW589872 SS589836:SS589872 ACO589836:ACO589872 AMK589836:AMK589872 AWG589836:AWG589872 BGC589836:BGC589872 BPY589836:BPY589872 BZU589836:BZU589872 CJQ589836:CJQ589872 CTM589836:CTM589872 DDI589836:DDI589872 DNE589836:DNE589872 DXA589836:DXA589872 EGW589836:EGW589872 EQS589836:EQS589872 FAO589836:FAO589872 FKK589836:FKK589872 FUG589836:FUG589872 GEC589836:GEC589872 GNY589836:GNY589872 GXU589836:GXU589872 HHQ589836:HHQ589872 HRM589836:HRM589872 IBI589836:IBI589872 ILE589836:ILE589872 IVA589836:IVA589872 JEW589836:JEW589872 JOS589836:JOS589872 JYO589836:JYO589872 KIK589836:KIK589872 KSG589836:KSG589872 LCC589836:LCC589872 LLY589836:LLY589872 LVU589836:LVU589872 MFQ589836:MFQ589872 MPM589836:MPM589872 MZI589836:MZI589872 NJE589836:NJE589872 NTA589836:NTA589872 OCW589836:OCW589872 OMS589836:OMS589872 OWO589836:OWO589872 PGK589836:PGK589872 PQG589836:PQG589872 QAC589836:QAC589872 QJY589836:QJY589872 QTU589836:QTU589872 RDQ589836:RDQ589872 RNM589836:RNM589872 RXI589836:RXI589872 SHE589836:SHE589872 SRA589836:SRA589872 TAW589836:TAW589872 TKS589836:TKS589872 TUO589836:TUO589872 UEK589836:UEK589872 UOG589836:UOG589872 UYC589836:UYC589872 VHY589836:VHY589872 VRU589836:VRU589872 WBQ589836:WBQ589872 WLM589836:WLM589872 WVI589836:WVI589872 A655372:A655408 IW655372:IW655408 SS655372:SS655408 ACO655372:ACO655408 AMK655372:AMK655408 AWG655372:AWG655408 BGC655372:BGC655408 BPY655372:BPY655408 BZU655372:BZU655408 CJQ655372:CJQ655408 CTM655372:CTM655408 DDI655372:DDI655408 DNE655372:DNE655408 DXA655372:DXA655408 EGW655372:EGW655408 EQS655372:EQS655408 FAO655372:FAO655408 FKK655372:FKK655408 FUG655372:FUG655408 GEC655372:GEC655408 GNY655372:GNY655408 GXU655372:GXU655408 HHQ655372:HHQ655408 HRM655372:HRM655408 IBI655372:IBI655408 ILE655372:ILE655408 IVA655372:IVA655408 JEW655372:JEW655408 JOS655372:JOS655408 JYO655372:JYO655408 KIK655372:KIK655408 KSG655372:KSG655408 LCC655372:LCC655408 LLY655372:LLY655408 LVU655372:LVU655408 MFQ655372:MFQ655408 MPM655372:MPM655408 MZI655372:MZI655408 NJE655372:NJE655408 NTA655372:NTA655408 OCW655372:OCW655408 OMS655372:OMS655408 OWO655372:OWO655408 PGK655372:PGK655408 PQG655372:PQG655408 QAC655372:QAC655408 QJY655372:QJY655408 QTU655372:QTU655408 RDQ655372:RDQ655408 RNM655372:RNM655408 RXI655372:RXI655408 SHE655372:SHE655408 SRA655372:SRA655408 TAW655372:TAW655408 TKS655372:TKS655408 TUO655372:TUO655408 UEK655372:UEK655408 UOG655372:UOG655408 UYC655372:UYC655408 VHY655372:VHY655408 VRU655372:VRU655408 WBQ655372:WBQ655408 WLM655372:WLM655408 WVI655372:WVI655408 A720908:A720944 IW720908:IW720944 SS720908:SS720944 ACO720908:ACO720944 AMK720908:AMK720944 AWG720908:AWG720944 BGC720908:BGC720944 BPY720908:BPY720944 BZU720908:BZU720944 CJQ720908:CJQ720944 CTM720908:CTM720944 DDI720908:DDI720944 DNE720908:DNE720944 DXA720908:DXA720944 EGW720908:EGW720944 EQS720908:EQS720944 FAO720908:FAO720944 FKK720908:FKK720944 FUG720908:FUG720944 GEC720908:GEC720944 GNY720908:GNY720944 GXU720908:GXU720944 HHQ720908:HHQ720944 HRM720908:HRM720944 IBI720908:IBI720944 ILE720908:ILE720944 IVA720908:IVA720944 JEW720908:JEW720944 JOS720908:JOS720944 JYO720908:JYO720944 KIK720908:KIK720944 KSG720908:KSG720944 LCC720908:LCC720944 LLY720908:LLY720944 LVU720908:LVU720944 MFQ720908:MFQ720944 MPM720908:MPM720944 MZI720908:MZI720944 NJE720908:NJE720944 NTA720908:NTA720944 OCW720908:OCW720944 OMS720908:OMS720944 OWO720908:OWO720944 PGK720908:PGK720944 PQG720908:PQG720944 QAC720908:QAC720944 QJY720908:QJY720944 QTU720908:QTU720944 RDQ720908:RDQ720944 RNM720908:RNM720944 RXI720908:RXI720944 SHE720908:SHE720944 SRA720908:SRA720944 TAW720908:TAW720944 TKS720908:TKS720944 TUO720908:TUO720944 UEK720908:UEK720944 UOG720908:UOG720944 UYC720908:UYC720944 VHY720908:VHY720944 VRU720908:VRU720944 WBQ720908:WBQ720944 WLM720908:WLM720944 WVI720908:WVI720944 A786444:A786480 IW786444:IW786480 SS786444:SS786480 ACO786444:ACO786480 AMK786444:AMK786480 AWG786444:AWG786480 BGC786444:BGC786480 BPY786444:BPY786480 BZU786444:BZU786480 CJQ786444:CJQ786480 CTM786444:CTM786480 DDI786444:DDI786480 DNE786444:DNE786480 DXA786444:DXA786480 EGW786444:EGW786480 EQS786444:EQS786480 FAO786444:FAO786480 FKK786444:FKK786480 FUG786444:FUG786480 GEC786444:GEC786480 GNY786444:GNY786480 GXU786444:GXU786480 HHQ786444:HHQ786480 HRM786444:HRM786480 IBI786444:IBI786480 ILE786444:ILE786480 IVA786444:IVA786480 JEW786444:JEW786480 JOS786444:JOS786480 JYO786444:JYO786480 KIK786444:KIK786480 KSG786444:KSG786480 LCC786444:LCC786480 LLY786444:LLY786480 LVU786444:LVU786480 MFQ786444:MFQ786480 MPM786444:MPM786480 MZI786444:MZI786480 NJE786444:NJE786480 NTA786444:NTA786480 OCW786444:OCW786480 OMS786444:OMS786480 OWO786444:OWO786480 PGK786444:PGK786480 PQG786444:PQG786480 QAC786444:QAC786480 QJY786444:QJY786480 QTU786444:QTU786480 RDQ786444:RDQ786480 RNM786444:RNM786480 RXI786444:RXI786480 SHE786444:SHE786480 SRA786444:SRA786480 TAW786444:TAW786480 TKS786444:TKS786480 TUO786444:TUO786480 UEK786444:UEK786480 UOG786444:UOG786480 UYC786444:UYC786480 VHY786444:VHY786480 VRU786444:VRU786480 WBQ786444:WBQ786480 WLM786444:WLM786480 WVI786444:WVI786480 A851980:A852016 IW851980:IW852016 SS851980:SS852016 ACO851980:ACO852016 AMK851980:AMK852016 AWG851980:AWG852016 BGC851980:BGC852016 BPY851980:BPY852016 BZU851980:BZU852016 CJQ851980:CJQ852016 CTM851980:CTM852016 DDI851980:DDI852016 DNE851980:DNE852016 DXA851980:DXA852016 EGW851980:EGW852016 EQS851980:EQS852016 FAO851980:FAO852016 FKK851980:FKK852016 FUG851980:FUG852016 GEC851980:GEC852016 GNY851980:GNY852016 GXU851980:GXU852016 HHQ851980:HHQ852016 HRM851980:HRM852016 IBI851980:IBI852016 ILE851980:ILE852016 IVA851980:IVA852016 JEW851980:JEW852016 JOS851980:JOS852016 JYO851980:JYO852016 KIK851980:KIK852016 KSG851980:KSG852016 LCC851980:LCC852016 LLY851980:LLY852016 LVU851980:LVU852016 MFQ851980:MFQ852016 MPM851980:MPM852016 MZI851980:MZI852016 NJE851980:NJE852016 NTA851980:NTA852016 OCW851980:OCW852016 OMS851980:OMS852016 OWO851980:OWO852016 PGK851980:PGK852016 PQG851980:PQG852016 QAC851980:QAC852016 QJY851980:QJY852016 QTU851980:QTU852016 RDQ851980:RDQ852016 RNM851980:RNM852016 RXI851980:RXI852016 SHE851980:SHE852016 SRA851980:SRA852016 TAW851980:TAW852016 TKS851980:TKS852016 TUO851980:TUO852016 UEK851980:UEK852016 UOG851980:UOG852016 UYC851980:UYC852016 VHY851980:VHY852016 VRU851980:VRU852016 WBQ851980:WBQ852016 WLM851980:WLM852016 WVI851980:WVI852016 A917516:A917552 IW917516:IW917552 SS917516:SS917552 ACO917516:ACO917552 AMK917516:AMK917552 AWG917516:AWG917552 BGC917516:BGC917552 BPY917516:BPY917552 BZU917516:BZU917552 CJQ917516:CJQ917552 CTM917516:CTM917552 DDI917516:DDI917552 DNE917516:DNE917552 DXA917516:DXA917552 EGW917516:EGW917552 EQS917516:EQS917552 FAO917516:FAO917552 FKK917516:FKK917552 FUG917516:FUG917552 GEC917516:GEC917552 GNY917516:GNY917552 GXU917516:GXU917552 HHQ917516:HHQ917552 HRM917516:HRM917552 IBI917516:IBI917552 ILE917516:ILE917552 IVA917516:IVA917552 JEW917516:JEW917552 JOS917516:JOS917552 JYO917516:JYO917552 KIK917516:KIK917552 KSG917516:KSG917552 LCC917516:LCC917552 LLY917516:LLY917552 LVU917516:LVU917552 MFQ917516:MFQ917552 MPM917516:MPM917552 MZI917516:MZI917552 NJE917516:NJE917552 NTA917516:NTA917552 OCW917516:OCW917552 OMS917516:OMS917552 OWO917516:OWO917552 PGK917516:PGK917552 PQG917516:PQG917552 QAC917516:QAC917552 QJY917516:QJY917552 QTU917516:QTU917552 RDQ917516:RDQ917552 RNM917516:RNM917552 RXI917516:RXI917552 SHE917516:SHE917552 SRA917516:SRA917552 TAW917516:TAW917552 TKS917516:TKS917552 TUO917516:TUO917552 UEK917516:UEK917552 UOG917516:UOG917552 UYC917516:UYC917552 VHY917516:VHY917552 VRU917516:VRU917552 WBQ917516:WBQ917552 WLM917516:WLM917552 WVI917516:WVI917552 A983052:A983088 IW983052:IW983088 SS983052:SS983088 ACO983052:ACO983088 AMK983052:AMK983088 AWG983052:AWG983088 BGC983052:BGC983088 BPY983052:BPY983088 BZU983052:BZU983088 CJQ983052:CJQ983088 CTM983052:CTM983088 DDI983052:DDI983088 DNE983052:DNE983088 DXA983052:DXA983088 EGW983052:EGW983088 EQS983052:EQS983088 FAO983052:FAO983088 FKK983052:FKK983088 FUG983052:FUG983088 GEC983052:GEC983088 GNY983052:GNY983088 GXU983052:GXU983088 HHQ983052:HHQ983088 HRM983052:HRM983088 IBI983052:IBI983088 ILE983052:ILE983088 IVA983052:IVA983088 JEW983052:JEW983088 JOS983052:JOS983088 JYO983052:JYO983088 KIK983052:KIK983088 KSG983052:KSG983088 LCC983052:LCC983088 LLY983052:LLY983088 LVU983052:LVU983088 MFQ983052:MFQ983088 MPM983052:MPM983088 MZI983052:MZI983088 NJE983052:NJE983088 NTA983052:NTA983088 OCW983052:OCW983088 OMS983052:OMS983088 OWO983052:OWO983088 PGK983052:PGK983088 PQG983052:PQG983088 QAC983052:QAC983088 QJY983052:QJY983088 QTU983052:QTU983088 RDQ983052:RDQ983088 RNM983052:RNM983088 RXI983052:RXI983088 SHE983052:SHE983088 SRA983052:SRA983088 TAW983052:TAW983088 TKS983052:TKS983088 TUO983052:TUO983088 UEK983052:UEK983088 UOG983052:UOG983088 UYC983052:UYC983088 VHY983052:VHY983088 VRU983052:VRU983088 WBQ983052:WBQ983088 WLM983052:WLM983088 WVI983052:WVI983088 C11:C34 IY11:IY34 SU11:SU34 ACQ11:ACQ34 AMM11:AMM34 AWI11:AWI34 BGE11:BGE34 BQA11:BQA34 BZW11:BZW34 CJS11:CJS34 CTO11:CTO34 DDK11:DDK34 DNG11:DNG34 DXC11:DXC34 EGY11:EGY34 EQU11:EQU34 FAQ11:FAQ34 FKM11:FKM34 FUI11:FUI34 GEE11:GEE34 GOA11:GOA34 GXW11:GXW34 HHS11:HHS34 HRO11:HRO34 IBK11:IBK34 ILG11:ILG34 IVC11:IVC34 JEY11:JEY34 JOU11:JOU34 JYQ11:JYQ34 KIM11:KIM34 KSI11:KSI34 LCE11:LCE34 LMA11:LMA34 LVW11:LVW34 MFS11:MFS34 MPO11:MPO34 MZK11:MZK34 NJG11:NJG34 NTC11:NTC34 OCY11:OCY34 OMU11:OMU34 OWQ11:OWQ34 PGM11:PGM34 PQI11:PQI34 QAE11:QAE34 QKA11:QKA34 QTW11:QTW34 RDS11:RDS34 RNO11:RNO34 RXK11:RXK34 SHG11:SHG34 SRC11:SRC34 TAY11:TAY34 TKU11:TKU34 TUQ11:TUQ34 UEM11:UEM34 UOI11:UOI34 UYE11:UYE34 VIA11:VIA34 VRW11:VRW34 WBS11:WBS34 WLO11:WLO34 WVK11:WVK34 C65547:C65570 IY65547:IY65570 SU65547:SU65570 ACQ65547:ACQ65570 AMM65547:AMM65570 AWI65547:AWI65570 BGE65547:BGE65570 BQA65547:BQA65570 BZW65547:BZW65570 CJS65547:CJS65570 CTO65547:CTO65570 DDK65547:DDK65570 DNG65547:DNG65570 DXC65547:DXC65570 EGY65547:EGY65570 EQU65547:EQU65570 FAQ65547:FAQ65570 FKM65547:FKM65570 FUI65547:FUI65570 GEE65547:GEE65570 GOA65547:GOA65570 GXW65547:GXW65570 HHS65547:HHS65570 HRO65547:HRO65570 IBK65547:IBK65570 ILG65547:ILG65570 IVC65547:IVC65570 JEY65547:JEY65570 JOU65547:JOU65570 JYQ65547:JYQ65570 KIM65547:KIM65570 KSI65547:KSI65570 LCE65547:LCE65570 LMA65547:LMA65570 LVW65547:LVW65570 MFS65547:MFS65570 MPO65547:MPO65570 MZK65547:MZK65570 NJG65547:NJG65570 NTC65547:NTC65570 OCY65547:OCY65570 OMU65547:OMU65570 OWQ65547:OWQ65570 PGM65547:PGM65570 PQI65547:PQI65570 QAE65547:QAE65570 QKA65547:QKA65570 QTW65547:QTW65570 RDS65547:RDS65570 RNO65547:RNO65570 RXK65547:RXK65570 SHG65547:SHG65570 SRC65547:SRC65570 TAY65547:TAY65570 TKU65547:TKU65570 TUQ65547:TUQ65570 UEM65547:UEM65570 UOI65547:UOI65570 UYE65547:UYE65570 VIA65547:VIA65570 VRW65547:VRW65570 WBS65547:WBS65570 WLO65547:WLO65570 WVK65547:WVK65570 C131083:C131106 IY131083:IY131106 SU131083:SU131106 ACQ131083:ACQ131106 AMM131083:AMM131106 AWI131083:AWI131106 BGE131083:BGE131106 BQA131083:BQA131106 BZW131083:BZW131106 CJS131083:CJS131106 CTO131083:CTO131106 DDK131083:DDK131106 DNG131083:DNG131106 DXC131083:DXC131106 EGY131083:EGY131106 EQU131083:EQU131106 FAQ131083:FAQ131106 FKM131083:FKM131106 FUI131083:FUI131106 GEE131083:GEE131106 GOA131083:GOA131106 GXW131083:GXW131106 HHS131083:HHS131106 HRO131083:HRO131106 IBK131083:IBK131106 ILG131083:ILG131106 IVC131083:IVC131106 JEY131083:JEY131106 JOU131083:JOU131106 JYQ131083:JYQ131106 KIM131083:KIM131106 KSI131083:KSI131106 LCE131083:LCE131106 LMA131083:LMA131106 LVW131083:LVW131106 MFS131083:MFS131106 MPO131083:MPO131106 MZK131083:MZK131106 NJG131083:NJG131106 NTC131083:NTC131106 OCY131083:OCY131106 OMU131083:OMU131106 OWQ131083:OWQ131106 PGM131083:PGM131106 PQI131083:PQI131106 QAE131083:QAE131106 QKA131083:QKA131106 QTW131083:QTW131106 RDS131083:RDS131106 RNO131083:RNO131106 RXK131083:RXK131106 SHG131083:SHG131106 SRC131083:SRC131106 TAY131083:TAY131106 TKU131083:TKU131106 TUQ131083:TUQ131106 UEM131083:UEM131106 UOI131083:UOI131106 UYE131083:UYE131106 VIA131083:VIA131106 VRW131083:VRW131106 WBS131083:WBS131106 WLO131083:WLO131106 WVK131083:WVK131106 C196619:C196642 IY196619:IY196642 SU196619:SU196642 ACQ196619:ACQ196642 AMM196619:AMM196642 AWI196619:AWI196642 BGE196619:BGE196642 BQA196619:BQA196642 BZW196619:BZW196642 CJS196619:CJS196642 CTO196619:CTO196642 DDK196619:DDK196642 DNG196619:DNG196642 DXC196619:DXC196642 EGY196619:EGY196642 EQU196619:EQU196642 FAQ196619:FAQ196642 FKM196619:FKM196642 FUI196619:FUI196642 GEE196619:GEE196642 GOA196619:GOA196642 GXW196619:GXW196642 HHS196619:HHS196642 HRO196619:HRO196642 IBK196619:IBK196642 ILG196619:ILG196642 IVC196619:IVC196642 JEY196619:JEY196642 JOU196619:JOU196642 JYQ196619:JYQ196642 KIM196619:KIM196642 KSI196619:KSI196642 LCE196619:LCE196642 LMA196619:LMA196642 LVW196619:LVW196642 MFS196619:MFS196642 MPO196619:MPO196642 MZK196619:MZK196642 NJG196619:NJG196642 NTC196619:NTC196642 OCY196619:OCY196642 OMU196619:OMU196642 OWQ196619:OWQ196642 PGM196619:PGM196642 PQI196619:PQI196642 QAE196619:QAE196642 QKA196619:QKA196642 QTW196619:QTW196642 RDS196619:RDS196642 RNO196619:RNO196642 RXK196619:RXK196642 SHG196619:SHG196642 SRC196619:SRC196642 TAY196619:TAY196642 TKU196619:TKU196642 TUQ196619:TUQ196642 UEM196619:UEM196642 UOI196619:UOI196642 UYE196619:UYE196642 VIA196619:VIA196642 VRW196619:VRW196642 WBS196619:WBS196642 WLO196619:WLO196642 WVK196619:WVK196642 C262155:C262178 IY262155:IY262178 SU262155:SU262178 ACQ262155:ACQ262178 AMM262155:AMM262178 AWI262155:AWI262178 BGE262155:BGE262178 BQA262155:BQA262178 BZW262155:BZW262178 CJS262155:CJS262178 CTO262155:CTO262178 DDK262155:DDK262178 DNG262155:DNG262178 DXC262155:DXC262178 EGY262155:EGY262178 EQU262155:EQU262178 FAQ262155:FAQ262178 FKM262155:FKM262178 FUI262155:FUI262178 GEE262155:GEE262178 GOA262155:GOA262178 GXW262155:GXW262178 HHS262155:HHS262178 HRO262155:HRO262178 IBK262155:IBK262178 ILG262155:ILG262178 IVC262155:IVC262178 JEY262155:JEY262178 JOU262155:JOU262178 JYQ262155:JYQ262178 KIM262155:KIM262178 KSI262155:KSI262178 LCE262155:LCE262178 LMA262155:LMA262178 LVW262155:LVW262178 MFS262155:MFS262178 MPO262155:MPO262178 MZK262155:MZK262178 NJG262155:NJG262178 NTC262155:NTC262178 OCY262155:OCY262178 OMU262155:OMU262178 OWQ262155:OWQ262178 PGM262155:PGM262178 PQI262155:PQI262178 QAE262155:QAE262178 QKA262155:QKA262178 QTW262155:QTW262178 RDS262155:RDS262178 RNO262155:RNO262178 RXK262155:RXK262178 SHG262155:SHG262178 SRC262155:SRC262178 TAY262155:TAY262178 TKU262155:TKU262178 TUQ262155:TUQ262178 UEM262155:UEM262178 UOI262155:UOI262178 UYE262155:UYE262178 VIA262155:VIA262178 VRW262155:VRW262178 WBS262155:WBS262178 WLO262155:WLO262178 WVK262155:WVK262178 C327691:C327714 IY327691:IY327714 SU327691:SU327714 ACQ327691:ACQ327714 AMM327691:AMM327714 AWI327691:AWI327714 BGE327691:BGE327714 BQA327691:BQA327714 BZW327691:BZW327714 CJS327691:CJS327714 CTO327691:CTO327714 DDK327691:DDK327714 DNG327691:DNG327714 DXC327691:DXC327714 EGY327691:EGY327714 EQU327691:EQU327714 FAQ327691:FAQ327714 FKM327691:FKM327714 FUI327691:FUI327714 GEE327691:GEE327714 GOA327691:GOA327714 GXW327691:GXW327714 HHS327691:HHS327714 HRO327691:HRO327714 IBK327691:IBK327714 ILG327691:ILG327714 IVC327691:IVC327714 JEY327691:JEY327714 JOU327691:JOU327714 JYQ327691:JYQ327714 KIM327691:KIM327714 KSI327691:KSI327714 LCE327691:LCE327714 LMA327691:LMA327714 LVW327691:LVW327714 MFS327691:MFS327714 MPO327691:MPO327714 MZK327691:MZK327714 NJG327691:NJG327714 NTC327691:NTC327714 OCY327691:OCY327714 OMU327691:OMU327714 OWQ327691:OWQ327714 PGM327691:PGM327714 PQI327691:PQI327714 QAE327691:QAE327714 QKA327691:QKA327714 QTW327691:QTW327714 RDS327691:RDS327714 RNO327691:RNO327714 RXK327691:RXK327714 SHG327691:SHG327714 SRC327691:SRC327714 TAY327691:TAY327714 TKU327691:TKU327714 TUQ327691:TUQ327714 UEM327691:UEM327714 UOI327691:UOI327714 UYE327691:UYE327714 VIA327691:VIA327714 VRW327691:VRW327714 WBS327691:WBS327714 WLO327691:WLO327714 WVK327691:WVK327714 C393227:C393250 IY393227:IY393250 SU393227:SU393250 ACQ393227:ACQ393250 AMM393227:AMM393250 AWI393227:AWI393250 BGE393227:BGE393250 BQA393227:BQA393250 BZW393227:BZW393250 CJS393227:CJS393250 CTO393227:CTO393250 DDK393227:DDK393250 DNG393227:DNG393250 DXC393227:DXC393250 EGY393227:EGY393250 EQU393227:EQU393250 FAQ393227:FAQ393250 FKM393227:FKM393250 FUI393227:FUI393250 GEE393227:GEE393250 GOA393227:GOA393250 GXW393227:GXW393250 HHS393227:HHS393250 HRO393227:HRO393250 IBK393227:IBK393250 ILG393227:ILG393250 IVC393227:IVC393250 JEY393227:JEY393250 JOU393227:JOU393250 JYQ393227:JYQ393250 KIM393227:KIM393250 KSI393227:KSI393250 LCE393227:LCE393250 LMA393227:LMA393250 LVW393227:LVW393250 MFS393227:MFS393250 MPO393227:MPO393250 MZK393227:MZK393250 NJG393227:NJG393250 NTC393227:NTC393250 OCY393227:OCY393250 OMU393227:OMU393250 OWQ393227:OWQ393250 PGM393227:PGM393250 PQI393227:PQI393250 QAE393227:QAE393250 QKA393227:QKA393250 QTW393227:QTW393250 RDS393227:RDS393250 RNO393227:RNO393250 RXK393227:RXK393250 SHG393227:SHG393250 SRC393227:SRC393250 TAY393227:TAY393250 TKU393227:TKU393250 TUQ393227:TUQ393250 UEM393227:UEM393250 UOI393227:UOI393250 UYE393227:UYE393250 VIA393227:VIA393250 VRW393227:VRW393250 WBS393227:WBS393250 WLO393227:WLO393250 WVK393227:WVK393250 C458763:C458786 IY458763:IY458786 SU458763:SU458786 ACQ458763:ACQ458786 AMM458763:AMM458786 AWI458763:AWI458786 BGE458763:BGE458786 BQA458763:BQA458786 BZW458763:BZW458786 CJS458763:CJS458786 CTO458763:CTO458786 DDK458763:DDK458786 DNG458763:DNG458786 DXC458763:DXC458786 EGY458763:EGY458786 EQU458763:EQU458786 FAQ458763:FAQ458786 FKM458763:FKM458786 FUI458763:FUI458786 GEE458763:GEE458786 GOA458763:GOA458786 GXW458763:GXW458786 HHS458763:HHS458786 HRO458763:HRO458786 IBK458763:IBK458786 ILG458763:ILG458786 IVC458763:IVC458786 JEY458763:JEY458786 JOU458763:JOU458786 JYQ458763:JYQ458786 KIM458763:KIM458786 KSI458763:KSI458786 LCE458763:LCE458786 LMA458763:LMA458786 LVW458763:LVW458786 MFS458763:MFS458786 MPO458763:MPO458786 MZK458763:MZK458786 NJG458763:NJG458786 NTC458763:NTC458786 OCY458763:OCY458786 OMU458763:OMU458786 OWQ458763:OWQ458786 PGM458763:PGM458786 PQI458763:PQI458786 QAE458763:QAE458786 QKA458763:QKA458786 QTW458763:QTW458786 RDS458763:RDS458786 RNO458763:RNO458786 RXK458763:RXK458786 SHG458763:SHG458786 SRC458763:SRC458786 TAY458763:TAY458786 TKU458763:TKU458786 TUQ458763:TUQ458786 UEM458763:UEM458786 UOI458763:UOI458786 UYE458763:UYE458786 VIA458763:VIA458786 VRW458763:VRW458786 WBS458763:WBS458786 WLO458763:WLO458786 WVK458763:WVK458786 C524299:C524322 IY524299:IY524322 SU524299:SU524322 ACQ524299:ACQ524322 AMM524299:AMM524322 AWI524299:AWI524322 BGE524299:BGE524322 BQA524299:BQA524322 BZW524299:BZW524322 CJS524299:CJS524322 CTO524299:CTO524322 DDK524299:DDK524322 DNG524299:DNG524322 DXC524299:DXC524322 EGY524299:EGY524322 EQU524299:EQU524322 FAQ524299:FAQ524322 FKM524299:FKM524322 FUI524299:FUI524322 GEE524299:GEE524322 GOA524299:GOA524322 GXW524299:GXW524322 HHS524299:HHS524322 HRO524299:HRO524322 IBK524299:IBK524322 ILG524299:ILG524322 IVC524299:IVC524322 JEY524299:JEY524322 JOU524299:JOU524322 JYQ524299:JYQ524322 KIM524299:KIM524322 KSI524299:KSI524322 LCE524299:LCE524322 LMA524299:LMA524322 LVW524299:LVW524322 MFS524299:MFS524322 MPO524299:MPO524322 MZK524299:MZK524322 NJG524299:NJG524322 NTC524299:NTC524322 OCY524299:OCY524322 OMU524299:OMU524322 OWQ524299:OWQ524322 PGM524299:PGM524322 PQI524299:PQI524322 QAE524299:QAE524322 QKA524299:QKA524322 QTW524299:QTW524322 RDS524299:RDS524322 RNO524299:RNO524322 RXK524299:RXK524322 SHG524299:SHG524322 SRC524299:SRC524322 TAY524299:TAY524322 TKU524299:TKU524322 TUQ524299:TUQ524322 UEM524299:UEM524322 UOI524299:UOI524322 UYE524299:UYE524322 VIA524299:VIA524322 VRW524299:VRW524322 WBS524299:WBS524322 WLO524299:WLO524322 WVK524299:WVK524322 C589835:C589858 IY589835:IY589858 SU589835:SU589858 ACQ589835:ACQ589858 AMM589835:AMM589858 AWI589835:AWI589858 BGE589835:BGE589858 BQA589835:BQA589858 BZW589835:BZW589858 CJS589835:CJS589858 CTO589835:CTO589858 DDK589835:DDK589858 DNG589835:DNG589858 DXC589835:DXC589858 EGY589835:EGY589858 EQU589835:EQU589858 FAQ589835:FAQ589858 FKM589835:FKM589858 FUI589835:FUI589858 GEE589835:GEE589858 GOA589835:GOA589858 GXW589835:GXW589858 HHS589835:HHS589858 HRO589835:HRO589858 IBK589835:IBK589858 ILG589835:ILG589858 IVC589835:IVC589858 JEY589835:JEY589858 JOU589835:JOU589858 JYQ589835:JYQ589858 KIM589835:KIM589858 KSI589835:KSI589858 LCE589835:LCE589858 LMA589835:LMA589858 LVW589835:LVW589858 MFS589835:MFS589858 MPO589835:MPO589858 MZK589835:MZK589858 NJG589835:NJG589858 NTC589835:NTC589858 OCY589835:OCY589858 OMU589835:OMU589858 OWQ589835:OWQ589858 PGM589835:PGM589858 PQI589835:PQI589858 QAE589835:QAE589858 QKA589835:QKA589858 QTW589835:QTW589858 RDS589835:RDS589858 RNO589835:RNO589858 RXK589835:RXK589858 SHG589835:SHG589858 SRC589835:SRC589858 TAY589835:TAY589858 TKU589835:TKU589858 TUQ589835:TUQ589858 UEM589835:UEM589858 UOI589835:UOI589858 UYE589835:UYE589858 VIA589835:VIA589858 VRW589835:VRW589858 WBS589835:WBS589858 WLO589835:WLO589858 WVK589835:WVK589858 C655371:C655394 IY655371:IY655394 SU655371:SU655394 ACQ655371:ACQ655394 AMM655371:AMM655394 AWI655371:AWI655394 BGE655371:BGE655394 BQA655371:BQA655394 BZW655371:BZW655394 CJS655371:CJS655394 CTO655371:CTO655394 DDK655371:DDK655394 DNG655371:DNG655394 DXC655371:DXC655394 EGY655371:EGY655394 EQU655371:EQU655394 FAQ655371:FAQ655394 FKM655371:FKM655394 FUI655371:FUI655394 GEE655371:GEE655394 GOA655371:GOA655394 GXW655371:GXW655394 HHS655371:HHS655394 HRO655371:HRO655394 IBK655371:IBK655394 ILG655371:ILG655394 IVC655371:IVC655394 JEY655371:JEY655394 JOU655371:JOU655394 JYQ655371:JYQ655394 KIM655371:KIM655394 KSI655371:KSI655394 LCE655371:LCE655394 LMA655371:LMA655394 LVW655371:LVW655394 MFS655371:MFS655394 MPO655371:MPO655394 MZK655371:MZK655394 NJG655371:NJG655394 NTC655371:NTC655394 OCY655371:OCY655394 OMU655371:OMU655394 OWQ655371:OWQ655394 PGM655371:PGM655394 PQI655371:PQI655394 QAE655371:QAE655394 QKA655371:QKA655394 QTW655371:QTW655394 RDS655371:RDS655394 RNO655371:RNO655394 RXK655371:RXK655394 SHG655371:SHG655394 SRC655371:SRC655394 TAY655371:TAY655394 TKU655371:TKU655394 TUQ655371:TUQ655394 UEM655371:UEM655394 UOI655371:UOI655394 UYE655371:UYE655394 VIA655371:VIA655394 VRW655371:VRW655394 WBS655371:WBS655394 WLO655371:WLO655394 WVK655371:WVK655394 C720907:C720930 IY720907:IY720930 SU720907:SU720930 ACQ720907:ACQ720930 AMM720907:AMM720930 AWI720907:AWI720930 BGE720907:BGE720930 BQA720907:BQA720930 BZW720907:BZW720930 CJS720907:CJS720930 CTO720907:CTO720930 DDK720907:DDK720930 DNG720907:DNG720930 DXC720907:DXC720930 EGY720907:EGY720930 EQU720907:EQU720930 FAQ720907:FAQ720930 FKM720907:FKM720930 FUI720907:FUI720930 GEE720907:GEE720930 GOA720907:GOA720930 GXW720907:GXW720930 HHS720907:HHS720930 HRO720907:HRO720930 IBK720907:IBK720930 ILG720907:ILG720930 IVC720907:IVC720930 JEY720907:JEY720930 JOU720907:JOU720930 JYQ720907:JYQ720930 KIM720907:KIM720930 KSI720907:KSI720930 LCE720907:LCE720930 LMA720907:LMA720930 LVW720907:LVW720930 MFS720907:MFS720930 MPO720907:MPO720930 MZK720907:MZK720930 NJG720907:NJG720930 NTC720907:NTC720930 OCY720907:OCY720930 OMU720907:OMU720930 OWQ720907:OWQ720930 PGM720907:PGM720930 PQI720907:PQI720930 QAE720907:QAE720930 QKA720907:QKA720930 QTW720907:QTW720930 RDS720907:RDS720930 RNO720907:RNO720930 RXK720907:RXK720930 SHG720907:SHG720930 SRC720907:SRC720930 TAY720907:TAY720930 TKU720907:TKU720930 TUQ720907:TUQ720930 UEM720907:UEM720930 UOI720907:UOI720930 UYE720907:UYE720930 VIA720907:VIA720930 VRW720907:VRW720930 WBS720907:WBS720930 WLO720907:WLO720930 WVK720907:WVK720930 C786443:C786466 IY786443:IY786466 SU786443:SU786466 ACQ786443:ACQ786466 AMM786443:AMM786466 AWI786443:AWI786466 BGE786443:BGE786466 BQA786443:BQA786466 BZW786443:BZW786466 CJS786443:CJS786466 CTO786443:CTO786466 DDK786443:DDK786466 DNG786443:DNG786466 DXC786443:DXC786466 EGY786443:EGY786466 EQU786443:EQU786466 FAQ786443:FAQ786466 FKM786443:FKM786466 FUI786443:FUI786466 GEE786443:GEE786466 GOA786443:GOA786466 GXW786443:GXW786466 HHS786443:HHS786466 HRO786443:HRO786466 IBK786443:IBK786466 ILG786443:ILG786466 IVC786443:IVC786466 JEY786443:JEY786466 JOU786443:JOU786466 JYQ786443:JYQ786466 KIM786443:KIM786466 KSI786443:KSI786466 LCE786443:LCE786466 LMA786443:LMA786466 LVW786443:LVW786466 MFS786443:MFS786466 MPO786443:MPO786466 MZK786443:MZK786466 NJG786443:NJG786466 NTC786443:NTC786466 OCY786443:OCY786466 OMU786443:OMU786466 OWQ786443:OWQ786466 PGM786443:PGM786466 PQI786443:PQI786466 QAE786443:QAE786466 QKA786443:QKA786466 QTW786443:QTW786466 RDS786443:RDS786466 RNO786443:RNO786466 RXK786443:RXK786466 SHG786443:SHG786466 SRC786443:SRC786466 TAY786443:TAY786466 TKU786443:TKU786466 TUQ786443:TUQ786466 UEM786443:UEM786466 UOI786443:UOI786466 UYE786443:UYE786466 VIA786443:VIA786466 VRW786443:VRW786466 WBS786443:WBS786466 WLO786443:WLO786466 WVK786443:WVK786466 C851979:C852002 IY851979:IY852002 SU851979:SU852002 ACQ851979:ACQ852002 AMM851979:AMM852002 AWI851979:AWI852002 BGE851979:BGE852002 BQA851979:BQA852002 BZW851979:BZW852002 CJS851979:CJS852002 CTO851979:CTO852002 DDK851979:DDK852002 DNG851979:DNG852002 DXC851979:DXC852002 EGY851979:EGY852002 EQU851979:EQU852002 FAQ851979:FAQ852002 FKM851979:FKM852002 FUI851979:FUI852002 GEE851979:GEE852002 GOA851979:GOA852002 GXW851979:GXW852002 HHS851979:HHS852002 HRO851979:HRO852002 IBK851979:IBK852002 ILG851979:ILG852002 IVC851979:IVC852002 JEY851979:JEY852002 JOU851979:JOU852002 JYQ851979:JYQ852002 KIM851979:KIM852002 KSI851979:KSI852002 LCE851979:LCE852002 LMA851979:LMA852002 LVW851979:LVW852002 MFS851979:MFS852002 MPO851979:MPO852002 MZK851979:MZK852002 NJG851979:NJG852002 NTC851979:NTC852002 OCY851979:OCY852002 OMU851979:OMU852002 OWQ851979:OWQ852002 PGM851979:PGM852002 PQI851979:PQI852002 QAE851979:QAE852002 QKA851979:QKA852002 QTW851979:QTW852002 RDS851979:RDS852002 RNO851979:RNO852002 RXK851979:RXK852002 SHG851979:SHG852002 SRC851979:SRC852002 TAY851979:TAY852002 TKU851979:TKU852002 TUQ851979:TUQ852002 UEM851979:UEM852002 UOI851979:UOI852002 UYE851979:UYE852002 VIA851979:VIA852002 VRW851979:VRW852002 WBS851979:WBS852002 WLO851979:WLO852002 WVK851979:WVK852002 C917515:C917538 IY917515:IY917538 SU917515:SU917538 ACQ917515:ACQ917538 AMM917515:AMM917538 AWI917515:AWI917538 BGE917515:BGE917538 BQA917515:BQA917538 BZW917515:BZW917538 CJS917515:CJS917538 CTO917515:CTO917538 DDK917515:DDK917538 DNG917515:DNG917538 DXC917515:DXC917538 EGY917515:EGY917538 EQU917515:EQU917538 FAQ917515:FAQ917538 FKM917515:FKM917538 FUI917515:FUI917538 GEE917515:GEE917538 GOA917515:GOA917538 GXW917515:GXW917538 HHS917515:HHS917538 HRO917515:HRO917538 IBK917515:IBK917538 ILG917515:ILG917538 IVC917515:IVC917538 JEY917515:JEY917538 JOU917515:JOU917538 JYQ917515:JYQ917538 KIM917515:KIM917538 KSI917515:KSI917538 LCE917515:LCE917538 LMA917515:LMA917538 LVW917515:LVW917538 MFS917515:MFS917538 MPO917515:MPO917538 MZK917515:MZK917538 NJG917515:NJG917538 NTC917515:NTC917538 OCY917515:OCY917538 OMU917515:OMU917538 OWQ917515:OWQ917538 PGM917515:PGM917538 PQI917515:PQI917538 QAE917515:QAE917538 QKA917515:QKA917538 QTW917515:QTW917538 RDS917515:RDS917538 RNO917515:RNO917538 RXK917515:RXK917538 SHG917515:SHG917538 SRC917515:SRC917538 TAY917515:TAY917538 TKU917515:TKU917538 TUQ917515:TUQ917538 UEM917515:UEM917538 UOI917515:UOI917538 UYE917515:UYE917538 VIA917515:VIA917538 VRW917515:VRW917538 WBS917515:WBS917538 WLO917515:WLO917538 WVK917515:WVK917538 C983051:C983074 IY983051:IY983074 SU983051:SU983074 ACQ983051:ACQ983074 AMM983051:AMM983074 AWI983051:AWI983074 BGE983051:BGE983074 BQA983051:BQA983074 BZW983051:BZW983074 CJS983051:CJS983074 CTO983051:CTO983074 DDK983051:DDK983074 DNG983051:DNG983074 DXC983051:DXC983074 EGY983051:EGY983074 EQU983051:EQU983074 FAQ983051:FAQ983074 FKM983051:FKM983074 FUI983051:FUI983074 GEE983051:GEE983074 GOA983051:GOA983074 GXW983051:GXW983074 HHS983051:HHS983074 HRO983051:HRO983074 IBK983051:IBK983074 ILG983051:ILG983074 IVC983051:IVC983074 JEY983051:JEY983074 JOU983051:JOU983074 JYQ983051:JYQ983074 KIM983051:KIM983074 KSI983051:KSI983074 LCE983051:LCE983074 LMA983051:LMA983074 LVW983051:LVW983074 MFS983051:MFS983074 MPO983051:MPO983074 MZK983051:MZK983074 NJG983051:NJG983074 NTC983051:NTC983074 OCY983051:OCY983074 OMU983051:OMU983074 OWQ983051:OWQ983074 PGM983051:PGM983074 PQI983051:PQI983074 QAE983051:QAE983074 QKA983051:QKA983074 QTW983051:QTW983074 RDS983051:RDS983074 RNO983051:RNO983074 RXK983051:RXK983074 SHG983051:SHG983074 SRC983051:SRC983074 TAY983051:TAY983074 TKU983051:TKU983074 TUQ983051:TUQ983074 UEM983051:UEM983074 UOI983051:UOI983074 UYE983051:UYE983074 VIA983051:VIA983074 VRW983051:VRW983074 WBS983051:WBS983074 WLO983051:WLO983074 WVK983051:WVK983074 B21:B48 IX21:IX48 ST21:ST48 ACP21:ACP48 AML21:AML48 AWH21:AWH48 BGD21:BGD48 BPZ21:BPZ48 BZV21:BZV48 CJR21:CJR48 CTN21:CTN48 DDJ21:DDJ48 DNF21:DNF48 DXB21:DXB48 EGX21:EGX48 EQT21:EQT48 FAP21:FAP48 FKL21:FKL48 FUH21:FUH48 GED21:GED48 GNZ21:GNZ48 GXV21:GXV48 HHR21:HHR48 HRN21:HRN48 IBJ21:IBJ48 ILF21:ILF48 IVB21:IVB48 JEX21:JEX48 JOT21:JOT48 JYP21:JYP48 KIL21:KIL48 KSH21:KSH48 LCD21:LCD48 LLZ21:LLZ48 LVV21:LVV48 MFR21:MFR48 MPN21:MPN48 MZJ21:MZJ48 NJF21:NJF48 NTB21:NTB48 OCX21:OCX48 OMT21:OMT48 OWP21:OWP48 PGL21:PGL48 PQH21:PQH48 QAD21:QAD48 QJZ21:QJZ48 QTV21:QTV48 RDR21:RDR48 RNN21:RNN48 RXJ21:RXJ48 SHF21:SHF48 SRB21:SRB48 TAX21:TAX48 TKT21:TKT48 TUP21:TUP48 UEL21:UEL48 UOH21:UOH48 UYD21:UYD48 VHZ21:VHZ48 VRV21:VRV48 WBR21:WBR48 WLN21:WLN48 WVJ21:WVJ48 B65557:B65584 IX65557:IX65584 ST65557:ST65584 ACP65557:ACP65584 AML65557:AML65584 AWH65557:AWH65584 BGD65557:BGD65584 BPZ65557:BPZ65584 BZV65557:BZV65584 CJR65557:CJR65584 CTN65557:CTN65584 DDJ65557:DDJ65584 DNF65557:DNF65584 DXB65557:DXB65584 EGX65557:EGX65584 EQT65557:EQT65584 FAP65557:FAP65584 FKL65557:FKL65584 FUH65557:FUH65584 GED65557:GED65584 GNZ65557:GNZ65584 GXV65557:GXV65584 HHR65557:HHR65584 HRN65557:HRN65584 IBJ65557:IBJ65584 ILF65557:ILF65584 IVB65557:IVB65584 JEX65557:JEX65584 JOT65557:JOT65584 JYP65557:JYP65584 KIL65557:KIL65584 KSH65557:KSH65584 LCD65557:LCD65584 LLZ65557:LLZ65584 LVV65557:LVV65584 MFR65557:MFR65584 MPN65557:MPN65584 MZJ65557:MZJ65584 NJF65557:NJF65584 NTB65557:NTB65584 OCX65557:OCX65584 OMT65557:OMT65584 OWP65557:OWP65584 PGL65557:PGL65584 PQH65557:PQH65584 QAD65557:QAD65584 QJZ65557:QJZ65584 QTV65557:QTV65584 RDR65557:RDR65584 RNN65557:RNN65584 RXJ65557:RXJ65584 SHF65557:SHF65584 SRB65557:SRB65584 TAX65557:TAX65584 TKT65557:TKT65584 TUP65557:TUP65584 UEL65557:UEL65584 UOH65557:UOH65584 UYD65557:UYD65584 VHZ65557:VHZ65584 VRV65557:VRV65584 WBR65557:WBR65584 WLN65557:WLN65584 WVJ65557:WVJ65584 B131093:B131120 IX131093:IX131120 ST131093:ST131120 ACP131093:ACP131120 AML131093:AML131120 AWH131093:AWH131120 BGD131093:BGD131120 BPZ131093:BPZ131120 BZV131093:BZV131120 CJR131093:CJR131120 CTN131093:CTN131120 DDJ131093:DDJ131120 DNF131093:DNF131120 DXB131093:DXB131120 EGX131093:EGX131120 EQT131093:EQT131120 FAP131093:FAP131120 FKL131093:FKL131120 FUH131093:FUH131120 GED131093:GED131120 GNZ131093:GNZ131120 GXV131093:GXV131120 HHR131093:HHR131120 HRN131093:HRN131120 IBJ131093:IBJ131120 ILF131093:ILF131120 IVB131093:IVB131120 JEX131093:JEX131120 JOT131093:JOT131120 JYP131093:JYP131120 KIL131093:KIL131120 KSH131093:KSH131120 LCD131093:LCD131120 LLZ131093:LLZ131120 LVV131093:LVV131120 MFR131093:MFR131120 MPN131093:MPN131120 MZJ131093:MZJ131120 NJF131093:NJF131120 NTB131093:NTB131120 OCX131093:OCX131120 OMT131093:OMT131120 OWP131093:OWP131120 PGL131093:PGL131120 PQH131093:PQH131120 QAD131093:QAD131120 QJZ131093:QJZ131120 QTV131093:QTV131120 RDR131093:RDR131120 RNN131093:RNN131120 RXJ131093:RXJ131120 SHF131093:SHF131120 SRB131093:SRB131120 TAX131093:TAX131120 TKT131093:TKT131120 TUP131093:TUP131120 UEL131093:UEL131120 UOH131093:UOH131120 UYD131093:UYD131120 VHZ131093:VHZ131120 VRV131093:VRV131120 WBR131093:WBR131120 WLN131093:WLN131120 WVJ131093:WVJ131120 B196629:B196656 IX196629:IX196656 ST196629:ST196656 ACP196629:ACP196656 AML196629:AML196656 AWH196629:AWH196656 BGD196629:BGD196656 BPZ196629:BPZ196656 BZV196629:BZV196656 CJR196629:CJR196656 CTN196629:CTN196656 DDJ196629:DDJ196656 DNF196629:DNF196656 DXB196629:DXB196656 EGX196629:EGX196656 EQT196629:EQT196656 FAP196629:FAP196656 FKL196629:FKL196656 FUH196629:FUH196656 GED196629:GED196656 GNZ196629:GNZ196656 GXV196629:GXV196656 HHR196629:HHR196656 HRN196629:HRN196656 IBJ196629:IBJ196656 ILF196629:ILF196656 IVB196629:IVB196656 JEX196629:JEX196656 JOT196629:JOT196656 JYP196629:JYP196656 KIL196629:KIL196656 KSH196629:KSH196656 LCD196629:LCD196656 LLZ196629:LLZ196656 LVV196629:LVV196656 MFR196629:MFR196656 MPN196629:MPN196656 MZJ196629:MZJ196656 NJF196629:NJF196656 NTB196629:NTB196656 OCX196629:OCX196656 OMT196629:OMT196656 OWP196629:OWP196656 PGL196629:PGL196656 PQH196629:PQH196656 QAD196629:QAD196656 QJZ196629:QJZ196656 QTV196629:QTV196656 RDR196629:RDR196656 RNN196629:RNN196656 RXJ196629:RXJ196656 SHF196629:SHF196656 SRB196629:SRB196656 TAX196629:TAX196656 TKT196629:TKT196656 TUP196629:TUP196656 UEL196629:UEL196656 UOH196629:UOH196656 UYD196629:UYD196656 VHZ196629:VHZ196656 VRV196629:VRV196656 WBR196629:WBR196656 WLN196629:WLN196656 WVJ196629:WVJ196656 B262165:B262192 IX262165:IX262192 ST262165:ST262192 ACP262165:ACP262192 AML262165:AML262192 AWH262165:AWH262192 BGD262165:BGD262192 BPZ262165:BPZ262192 BZV262165:BZV262192 CJR262165:CJR262192 CTN262165:CTN262192 DDJ262165:DDJ262192 DNF262165:DNF262192 DXB262165:DXB262192 EGX262165:EGX262192 EQT262165:EQT262192 FAP262165:FAP262192 FKL262165:FKL262192 FUH262165:FUH262192 GED262165:GED262192 GNZ262165:GNZ262192 GXV262165:GXV262192 HHR262165:HHR262192 HRN262165:HRN262192 IBJ262165:IBJ262192 ILF262165:ILF262192 IVB262165:IVB262192 JEX262165:JEX262192 JOT262165:JOT262192 JYP262165:JYP262192 KIL262165:KIL262192 KSH262165:KSH262192 LCD262165:LCD262192 LLZ262165:LLZ262192 LVV262165:LVV262192 MFR262165:MFR262192 MPN262165:MPN262192 MZJ262165:MZJ262192 NJF262165:NJF262192 NTB262165:NTB262192 OCX262165:OCX262192 OMT262165:OMT262192 OWP262165:OWP262192 PGL262165:PGL262192 PQH262165:PQH262192 QAD262165:QAD262192 QJZ262165:QJZ262192 QTV262165:QTV262192 RDR262165:RDR262192 RNN262165:RNN262192 RXJ262165:RXJ262192 SHF262165:SHF262192 SRB262165:SRB262192 TAX262165:TAX262192 TKT262165:TKT262192 TUP262165:TUP262192 UEL262165:UEL262192 UOH262165:UOH262192 UYD262165:UYD262192 VHZ262165:VHZ262192 VRV262165:VRV262192 WBR262165:WBR262192 WLN262165:WLN262192 WVJ262165:WVJ262192 B327701:B327728 IX327701:IX327728 ST327701:ST327728 ACP327701:ACP327728 AML327701:AML327728 AWH327701:AWH327728 BGD327701:BGD327728 BPZ327701:BPZ327728 BZV327701:BZV327728 CJR327701:CJR327728 CTN327701:CTN327728 DDJ327701:DDJ327728 DNF327701:DNF327728 DXB327701:DXB327728 EGX327701:EGX327728 EQT327701:EQT327728 FAP327701:FAP327728 FKL327701:FKL327728 FUH327701:FUH327728 GED327701:GED327728 GNZ327701:GNZ327728 GXV327701:GXV327728 HHR327701:HHR327728 HRN327701:HRN327728 IBJ327701:IBJ327728 ILF327701:ILF327728 IVB327701:IVB327728 JEX327701:JEX327728 JOT327701:JOT327728 JYP327701:JYP327728 KIL327701:KIL327728 KSH327701:KSH327728 LCD327701:LCD327728 LLZ327701:LLZ327728 LVV327701:LVV327728 MFR327701:MFR327728 MPN327701:MPN327728 MZJ327701:MZJ327728 NJF327701:NJF327728 NTB327701:NTB327728 OCX327701:OCX327728 OMT327701:OMT327728 OWP327701:OWP327728 PGL327701:PGL327728 PQH327701:PQH327728 QAD327701:QAD327728 QJZ327701:QJZ327728 QTV327701:QTV327728 RDR327701:RDR327728 RNN327701:RNN327728 RXJ327701:RXJ327728 SHF327701:SHF327728 SRB327701:SRB327728 TAX327701:TAX327728 TKT327701:TKT327728 TUP327701:TUP327728 UEL327701:UEL327728 UOH327701:UOH327728 UYD327701:UYD327728 VHZ327701:VHZ327728 VRV327701:VRV327728 WBR327701:WBR327728 WLN327701:WLN327728 WVJ327701:WVJ327728 B393237:B393264 IX393237:IX393264 ST393237:ST393264 ACP393237:ACP393264 AML393237:AML393264 AWH393237:AWH393264 BGD393237:BGD393264 BPZ393237:BPZ393264 BZV393237:BZV393264 CJR393237:CJR393264 CTN393237:CTN393264 DDJ393237:DDJ393264 DNF393237:DNF393264 DXB393237:DXB393264 EGX393237:EGX393264 EQT393237:EQT393264 FAP393237:FAP393264 FKL393237:FKL393264 FUH393237:FUH393264 GED393237:GED393264 GNZ393237:GNZ393264 GXV393237:GXV393264 HHR393237:HHR393264 HRN393237:HRN393264 IBJ393237:IBJ393264 ILF393237:ILF393264 IVB393237:IVB393264 JEX393237:JEX393264 JOT393237:JOT393264 JYP393237:JYP393264 KIL393237:KIL393264 KSH393237:KSH393264 LCD393237:LCD393264 LLZ393237:LLZ393264 LVV393237:LVV393264 MFR393237:MFR393264 MPN393237:MPN393264 MZJ393237:MZJ393264 NJF393237:NJF393264 NTB393237:NTB393264 OCX393237:OCX393264 OMT393237:OMT393264 OWP393237:OWP393264 PGL393237:PGL393264 PQH393237:PQH393264 QAD393237:QAD393264 QJZ393237:QJZ393264 QTV393237:QTV393264 RDR393237:RDR393264 RNN393237:RNN393264 RXJ393237:RXJ393264 SHF393237:SHF393264 SRB393237:SRB393264 TAX393237:TAX393264 TKT393237:TKT393264 TUP393237:TUP393264 UEL393237:UEL393264 UOH393237:UOH393264 UYD393237:UYD393264 VHZ393237:VHZ393264 VRV393237:VRV393264 WBR393237:WBR393264 WLN393237:WLN393264 WVJ393237:WVJ393264 B458773:B458800 IX458773:IX458800 ST458773:ST458800 ACP458773:ACP458800 AML458773:AML458800 AWH458773:AWH458800 BGD458773:BGD458800 BPZ458773:BPZ458800 BZV458773:BZV458800 CJR458773:CJR458800 CTN458773:CTN458800 DDJ458773:DDJ458800 DNF458773:DNF458800 DXB458773:DXB458800 EGX458773:EGX458800 EQT458773:EQT458800 FAP458773:FAP458800 FKL458773:FKL458800 FUH458773:FUH458800 GED458773:GED458800 GNZ458773:GNZ458800 GXV458773:GXV458800 HHR458773:HHR458800 HRN458773:HRN458800 IBJ458773:IBJ458800 ILF458773:ILF458800 IVB458773:IVB458800 JEX458773:JEX458800 JOT458773:JOT458800 JYP458773:JYP458800 KIL458773:KIL458800 KSH458773:KSH458800 LCD458773:LCD458800 LLZ458773:LLZ458800 LVV458773:LVV458800 MFR458773:MFR458800 MPN458773:MPN458800 MZJ458773:MZJ458800 NJF458773:NJF458800 NTB458773:NTB458800 OCX458773:OCX458800 OMT458773:OMT458800 OWP458773:OWP458800 PGL458773:PGL458800 PQH458773:PQH458800 QAD458773:QAD458800 QJZ458773:QJZ458800 QTV458773:QTV458800 RDR458773:RDR458800 RNN458773:RNN458800 RXJ458773:RXJ458800 SHF458773:SHF458800 SRB458773:SRB458800 TAX458773:TAX458800 TKT458773:TKT458800 TUP458773:TUP458800 UEL458773:UEL458800 UOH458773:UOH458800 UYD458773:UYD458800 VHZ458773:VHZ458800 VRV458773:VRV458800 WBR458773:WBR458800 WLN458773:WLN458800 WVJ458773:WVJ458800 B524309:B524336 IX524309:IX524336 ST524309:ST524336 ACP524309:ACP524336 AML524309:AML524336 AWH524309:AWH524336 BGD524309:BGD524336 BPZ524309:BPZ524336 BZV524309:BZV524336 CJR524309:CJR524336 CTN524309:CTN524336 DDJ524309:DDJ524336 DNF524309:DNF524336 DXB524309:DXB524336 EGX524309:EGX524336 EQT524309:EQT524336 FAP524309:FAP524336 FKL524309:FKL524336 FUH524309:FUH524336 GED524309:GED524336 GNZ524309:GNZ524336 GXV524309:GXV524336 HHR524309:HHR524336 HRN524309:HRN524336 IBJ524309:IBJ524336 ILF524309:ILF524336 IVB524309:IVB524336 JEX524309:JEX524336 JOT524309:JOT524336 JYP524309:JYP524336 KIL524309:KIL524336 KSH524309:KSH524336 LCD524309:LCD524336 LLZ524309:LLZ524336 LVV524309:LVV524336 MFR524309:MFR524336 MPN524309:MPN524336 MZJ524309:MZJ524336 NJF524309:NJF524336 NTB524309:NTB524336 OCX524309:OCX524336 OMT524309:OMT524336 OWP524309:OWP524336 PGL524309:PGL524336 PQH524309:PQH524336 QAD524309:QAD524336 QJZ524309:QJZ524336 QTV524309:QTV524336 RDR524309:RDR524336 RNN524309:RNN524336 RXJ524309:RXJ524336 SHF524309:SHF524336 SRB524309:SRB524336 TAX524309:TAX524336 TKT524309:TKT524336 TUP524309:TUP524336 UEL524309:UEL524336 UOH524309:UOH524336 UYD524309:UYD524336 VHZ524309:VHZ524336 VRV524309:VRV524336 WBR524309:WBR524336 WLN524309:WLN524336 WVJ524309:WVJ524336 B589845:B589872 IX589845:IX589872 ST589845:ST589872 ACP589845:ACP589872 AML589845:AML589872 AWH589845:AWH589872 BGD589845:BGD589872 BPZ589845:BPZ589872 BZV589845:BZV589872 CJR589845:CJR589872 CTN589845:CTN589872 DDJ589845:DDJ589872 DNF589845:DNF589872 DXB589845:DXB589872 EGX589845:EGX589872 EQT589845:EQT589872 FAP589845:FAP589872 FKL589845:FKL589872 FUH589845:FUH589872 GED589845:GED589872 GNZ589845:GNZ589872 GXV589845:GXV589872 HHR589845:HHR589872 HRN589845:HRN589872 IBJ589845:IBJ589872 ILF589845:ILF589872 IVB589845:IVB589872 JEX589845:JEX589872 JOT589845:JOT589872 JYP589845:JYP589872 KIL589845:KIL589872 KSH589845:KSH589872 LCD589845:LCD589872 LLZ589845:LLZ589872 LVV589845:LVV589872 MFR589845:MFR589872 MPN589845:MPN589872 MZJ589845:MZJ589872 NJF589845:NJF589872 NTB589845:NTB589872 OCX589845:OCX589872 OMT589845:OMT589872 OWP589845:OWP589872 PGL589845:PGL589872 PQH589845:PQH589872 QAD589845:QAD589872 QJZ589845:QJZ589872 QTV589845:QTV589872 RDR589845:RDR589872 RNN589845:RNN589872 RXJ589845:RXJ589872 SHF589845:SHF589872 SRB589845:SRB589872 TAX589845:TAX589872 TKT589845:TKT589872 TUP589845:TUP589872 UEL589845:UEL589872 UOH589845:UOH589872 UYD589845:UYD589872 VHZ589845:VHZ589872 VRV589845:VRV589872 WBR589845:WBR589872 WLN589845:WLN589872 WVJ589845:WVJ589872 B655381:B655408 IX655381:IX655408 ST655381:ST655408 ACP655381:ACP655408 AML655381:AML655408 AWH655381:AWH655408 BGD655381:BGD655408 BPZ655381:BPZ655408 BZV655381:BZV655408 CJR655381:CJR655408 CTN655381:CTN655408 DDJ655381:DDJ655408 DNF655381:DNF655408 DXB655381:DXB655408 EGX655381:EGX655408 EQT655381:EQT655408 FAP655381:FAP655408 FKL655381:FKL655408 FUH655381:FUH655408 GED655381:GED655408 GNZ655381:GNZ655408 GXV655381:GXV655408 HHR655381:HHR655408 HRN655381:HRN655408 IBJ655381:IBJ655408 ILF655381:ILF655408 IVB655381:IVB655408 JEX655381:JEX655408 JOT655381:JOT655408 JYP655381:JYP655408 KIL655381:KIL655408 KSH655381:KSH655408 LCD655381:LCD655408 LLZ655381:LLZ655408 LVV655381:LVV655408 MFR655381:MFR655408 MPN655381:MPN655408 MZJ655381:MZJ655408 NJF655381:NJF655408 NTB655381:NTB655408 OCX655381:OCX655408 OMT655381:OMT655408 OWP655381:OWP655408 PGL655381:PGL655408 PQH655381:PQH655408 QAD655381:QAD655408 QJZ655381:QJZ655408 QTV655381:QTV655408 RDR655381:RDR655408 RNN655381:RNN655408 RXJ655381:RXJ655408 SHF655381:SHF655408 SRB655381:SRB655408 TAX655381:TAX655408 TKT655381:TKT655408 TUP655381:TUP655408 UEL655381:UEL655408 UOH655381:UOH655408 UYD655381:UYD655408 VHZ655381:VHZ655408 VRV655381:VRV655408 WBR655381:WBR655408 WLN655381:WLN655408 WVJ655381:WVJ655408 B720917:B720944 IX720917:IX720944 ST720917:ST720944 ACP720917:ACP720944 AML720917:AML720944 AWH720917:AWH720944 BGD720917:BGD720944 BPZ720917:BPZ720944 BZV720917:BZV720944 CJR720917:CJR720944 CTN720917:CTN720944 DDJ720917:DDJ720944 DNF720917:DNF720944 DXB720917:DXB720944 EGX720917:EGX720944 EQT720917:EQT720944 FAP720917:FAP720944 FKL720917:FKL720944 FUH720917:FUH720944 GED720917:GED720944 GNZ720917:GNZ720944 GXV720917:GXV720944 HHR720917:HHR720944 HRN720917:HRN720944 IBJ720917:IBJ720944 ILF720917:ILF720944 IVB720917:IVB720944 JEX720917:JEX720944 JOT720917:JOT720944 JYP720917:JYP720944 KIL720917:KIL720944 KSH720917:KSH720944 LCD720917:LCD720944 LLZ720917:LLZ720944 LVV720917:LVV720944 MFR720917:MFR720944 MPN720917:MPN720944 MZJ720917:MZJ720944 NJF720917:NJF720944 NTB720917:NTB720944 OCX720917:OCX720944 OMT720917:OMT720944 OWP720917:OWP720944 PGL720917:PGL720944 PQH720917:PQH720944 QAD720917:QAD720944 QJZ720917:QJZ720944 QTV720917:QTV720944 RDR720917:RDR720944 RNN720917:RNN720944 RXJ720917:RXJ720944 SHF720917:SHF720944 SRB720917:SRB720944 TAX720917:TAX720944 TKT720917:TKT720944 TUP720917:TUP720944 UEL720917:UEL720944 UOH720917:UOH720944 UYD720917:UYD720944 VHZ720917:VHZ720944 VRV720917:VRV720944 WBR720917:WBR720944 WLN720917:WLN720944 WVJ720917:WVJ720944 B786453:B786480 IX786453:IX786480 ST786453:ST786480 ACP786453:ACP786480 AML786453:AML786480 AWH786453:AWH786480 BGD786453:BGD786480 BPZ786453:BPZ786480 BZV786453:BZV786480 CJR786453:CJR786480 CTN786453:CTN786480 DDJ786453:DDJ786480 DNF786453:DNF786480 DXB786453:DXB786480 EGX786453:EGX786480 EQT786453:EQT786480 FAP786453:FAP786480 FKL786453:FKL786480 FUH786453:FUH786480 GED786453:GED786480 GNZ786453:GNZ786480 GXV786453:GXV786480 HHR786453:HHR786480 HRN786453:HRN786480 IBJ786453:IBJ786480 ILF786453:ILF786480 IVB786453:IVB786480 JEX786453:JEX786480 JOT786453:JOT786480 JYP786453:JYP786480 KIL786453:KIL786480 KSH786453:KSH786480 LCD786453:LCD786480 LLZ786453:LLZ786480 LVV786453:LVV786480 MFR786453:MFR786480 MPN786453:MPN786480 MZJ786453:MZJ786480 NJF786453:NJF786480 NTB786453:NTB786480 OCX786453:OCX786480 OMT786453:OMT786480 OWP786453:OWP786480 PGL786453:PGL786480 PQH786453:PQH786480 QAD786453:QAD786480 QJZ786453:QJZ786480 QTV786453:QTV786480 RDR786453:RDR786480 RNN786453:RNN786480 RXJ786453:RXJ786480 SHF786453:SHF786480 SRB786453:SRB786480 TAX786453:TAX786480 TKT786453:TKT786480 TUP786453:TUP786480 UEL786453:UEL786480 UOH786453:UOH786480 UYD786453:UYD786480 VHZ786453:VHZ786480 VRV786453:VRV786480 WBR786453:WBR786480 WLN786453:WLN786480 WVJ786453:WVJ786480 B851989:B852016 IX851989:IX852016 ST851989:ST852016 ACP851989:ACP852016 AML851989:AML852016 AWH851989:AWH852016 BGD851989:BGD852016 BPZ851989:BPZ852016 BZV851989:BZV852016 CJR851989:CJR852016 CTN851989:CTN852016 DDJ851989:DDJ852016 DNF851989:DNF852016 DXB851989:DXB852016 EGX851989:EGX852016 EQT851989:EQT852016 FAP851989:FAP852016 FKL851989:FKL852016 FUH851989:FUH852016 GED851989:GED852016 GNZ851989:GNZ852016 GXV851989:GXV852016 HHR851989:HHR852016 HRN851989:HRN852016 IBJ851989:IBJ852016 ILF851989:ILF852016 IVB851989:IVB852016 JEX851989:JEX852016 JOT851989:JOT852016 JYP851989:JYP852016 KIL851989:KIL852016 KSH851989:KSH852016 LCD851989:LCD852016 LLZ851989:LLZ852016 LVV851989:LVV852016 MFR851989:MFR852016 MPN851989:MPN852016 MZJ851989:MZJ852016 NJF851989:NJF852016 NTB851989:NTB852016 OCX851989:OCX852016 OMT851989:OMT852016 OWP851989:OWP852016 PGL851989:PGL852016 PQH851989:PQH852016 QAD851989:QAD852016 QJZ851989:QJZ852016 QTV851989:QTV852016 RDR851989:RDR852016 RNN851989:RNN852016 RXJ851989:RXJ852016 SHF851989:SHF852016 SRB851989:SRB852016 TAX851989:TAX852016 TKT851989:TKT852016 TUP851989:TUP852016 UEL851989:UEL852016 UOH851989:UOH852016 UYD851989:UYD852016 VHZ851989:VHZ852016 VRV851989:VRV852016 WBR851989:WBR852016 WLN851989:WLN852016 WVJ851989:WVJ852016 B917525:B917552 IX917525:IX917552 ST917525:ST917552 ACP917525:ACP917552 AML917525:AML917552 AWH917525:AWH917552 BGD917525:BGD917552 BPZ917525:BPZ917552 BZV917525:BZV917552 CJR917525:CJR917552 CTN917525:CTN917552 DDJ917525:DDJ917552 DNF917525:DNF917552 DXB917525:DXB917552 EGX917525:EGX917552 EQT917525:EQT917552 FAP917525:FAP917552 FKL917525:FKL917552 FUH917525:FUH917552 GED917525:GED917552 GNZ917525:GNZ917552 GXV917525:GXV917552 HHR917525:HHR917552 HRN917525:HRN917552 IBJ917525:IBJ917552 ILF917525:ILF917552 IVB917525:IVB917552 JEX917525:JEX917552 JOT917525:JOT917552 JYP917525:JYP917552 KIL917525:KIL917552 KSH917525:KSH917552 LCD917525:LCD917552 LLZ917525:LLZ917552 LVV917525:LVV917552 MFR917525:MFR917552 MPN917525:MPN917552 MZJ917525:MZJ917552 NJF917525:NJF917552 NTB917525:NTB917552 OCX917525:OCX917552 OMT917525:OMT917552 OWP917525:OWP917552 PGL917525:PGL917552 PQH917525:PQH917552 QAD917525:QAD917552 QJZ917525:QJZ917552 QTV917525:QTV917552 RDR917525:RDR917552 RNN917525:RNN917552 RXJ917525:RXJ917552 SHF917525:SHF917552 SRB917525:SRB917552 TAX917525:TAX917552 TKT917525:TKT917552 TUP917525:TUP917552 UEL917525:UEL917552 UOH917525:UOH917552 UYD917525:UYD917552 VHZ917525:VHZ917552 VRV917525:VRV917552 WBR917525:WBR917552 WLN917525:WLN917552 WVJ917525:WVJ917552 B983061:B983088 IX983061:IX983088 ST983061:ST983088 ACP983061:ACP983088 AML983061:AML983088 AWH983061:AWH983088 BGD983061:BGD983088 BPZ983061:BPZ983088 BZV983061:BZV983088 CJR983061:CJR983088 CTN983061:CTN983088 DDJ983061:DDJ983088 DNF983061:DNF983088 DXB983061:DXB983088 EGX983061:EGX983088 EQT983061:EQT983088 FAP983061:FAP983088 FKL983061:FKL983088 FUH983061:FUH983088 GED983061:GED983088 GNZ983061:GNZ983088 GXV983061:GXV983088 HHR983061:HHR983088 HRN983061:HRN983088 IBJ983061:IBJ983088 ILF983061:ILF983088 IVB983061:IVB983088 JEX983061:JEX983088 JOT983061:JOT983088 JYP983061:JYP983088 KIL983061:KIL983088 KSH983061:KSH983088 LCD983061:LCD983088 LLZ983061:LLZ983088 LVV983061:LVV983088 MFR983061:MFR983088 MPN983061:MPN983088 MZJ983061:MZJ983088 NJF983061:NJF983088 NTB983061:NTB983088 OCX983061:OCX983088 OMT983061:OMT983088 OWP983061:OWP983088 PGL983061:PGL983088 PQH983061:PQH983088 QAD983061:QAD983088 QJZ983061:QJZ983088 QTV983061:QTV983088 RDR983061:RDR983088 RNN983061:RNN983088 RXJ983061:RXJ983088 SHF983061:SHF983088 SRB983061:SRB983088 TAX983061:TAX983088 TKT983061:TKT983088 TUP983061:TUP983088 UEL983061:UEL983088 UOH983061:UOH983088 UYD983061:UYD983088 VHZ983061:VHZ983088 VRV983061:VRV983088 WBR983061:WBR983088 WLN983061:WLN983088 WVJ983061:WVJ983088 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D11:K48 IZ11:JG48 SV11:TC48 ACR11:ACY48 AMN11:AMU48 AWJ11:AWQ48 BGF11:BGM48 BQB11:BQI48 BZX11:CAE48 CJT11:CKA48 CTP11:CTW48 DDL11:DDS48 DNH11:DNO48 DXD11:DXK48 EGZ11:EHG48 EQV11:ERC48 FAR11:FAY48 FKN11:FKU48 FUJ11:FUQ48 GEF11:GEM48 GOB11:GOI48 GXX11:GYE48 HHT11:HIA48 HRP11:HRW48 IBL11:IBS48 ILH11:ILO48 IVD11:IVK48 JEZ11:JFG48 JOV11:JPC48 JYR11:JYY48 KIN11:KIU48 KSJ11:KSQ48 LCF11:LCM48 LMB11:LMI48 LVX11:LWE48 MFT11:MGA48 MPP11:MPW48 MZL11:MZS48 NJH11:NJO48 NTD11:NTK48 OCZ11:ODG48 OMV11:ONC48 OWR11:OWY48 PGN11:PGU48 PQJ11:PQQ48 QAF11:QAM48 QKB11:QKI48 QTX11:QUE48 RDT11:REA48 RNP11:RNW48 RXL11:RXS48 SHH11:SHO48 SRD11:SRK48 TAZ11:TBG48 TKV11:TLC48 TUR11:TUY48 UEN11:UEU48 UOJ11:UOQ48 UYF11:UYM48 VIB11:VII48 VRX11:VSE48 WBT11:WCA48 WLP11:WLW48 WVL11:WVS48 D65547:K65584 IZ65547:JG65584 SV65547:TC65584 ACR65547:ACY65584 AMN65547:AMU65584 AWJ65547:AWQ65584 BGF65547:BGM65584 BQB65547:BQI65584 BZX65547:CAE65584 CJT65547:CKA65584 CTP65547:CTW65584 DDL65547:DDS65584 DNH65547:DNO65584 DXD65547:DXK65584 EGZ65547:EHG65584 EQV65547:ERC65584 FAR65547:FAY65584 FKN65547:FKU65584 FUJ65547:FUQ65584 GEF65547:GEM65584 GOB65547:GOI65584 GXX65547:GYE65584 HHT65547:HIA65584 HRP65547:HRW65584 IBL65547:IBS65584 ILH65547:ILO65584 IVD65547:IVK65584 JEZ65547:JFG65584 JOV65547:JPC65584 JYR65547:JYY65584 KIN65547:KIU65584 KSJ65547:KSQ65584 LCF65547:LCM65584 LMB65547:LMI65584 LVX65547:LWE65584 MFT65547:MGA65584 MPP65547:MPW65584 MZL65547:MZS65584 NJH65547:NJO65584 NTD65547:NTK65584 OCZ65547:ODG65584 OMV65547:ONC65584 OWR65547:OWY65584 PGN65547:PGU65584 PQJ65547:PQQ65584 QAF65547:QAM65584 QKB65547:QKI65584 QTX65547:QUE65584 RDT65547:REA65584 RNP65547:RNW65584 RXL65547:RXS65584 SHH65547:SHO65584 SRD65547:SRK65584 TAZ65547:TBG65584 TKV65547:TLC65584 TUR65547:TUY65584 UEN65547:UEU65584 UOJ65547:UOQ65584 UYF65547:UYM65584 VIB65547:VII65584 VRX65547:VSE65584 WBT65547:WCA65584 WLP65547:WLW65584 WVL65547:WVS65584 D131083:K131120 IZ131083:JG131120 SV131083:TC131120 ACR131083:ACY131120 AMN131083:AMU131120 AWJ131083:AWQ131120 BGF131083:BGM131120 BQB131083:BQI131120 BZX131083:CAE131120 CJT131083:CKA131120 CTP131083:CTW131120 DDL131083:DDS131120 DNH131083:DNO131120 DXD131083:DXK131120 EGZ131083:EHG131120 EQV131083:ERC131120 FAR131083:FAY131120 FKN131083:FKU131120 FUJ131083:FUQ131120 GEF131083:GEM131120 GOB131083:GOI131120 GXX131083:GYE131120 HHT131083:HIA131120 HRP131083:HRW131120 IBL131083:IBS131120 ILH131083:ILO131120 IVD131083:IVK131120 JEZ131083:JFG131120 JOV131083:JPC131120 JYR131083:JYY131120 KIN131083:KIU131120 KSJ131083:KSQ131120 LCF131083:LCM131120 LMB131083:LMI131120 LVX131083:LWE131120 MFT131083:MGA131120 MPP131083:MPW131120 MZL131083:MZS131120 NJH131083:NJO131120 NTD131083:NTK131120 OCZ131083:ODG131120 OMV131083:ONC131120 OWR131083:OWY131120 PGN131083:PGU131120 PQJ131083:PQQ131120 QAF131083:QAM131120 QKB131083:QKI131120 QTX131083:QUE131120 RDT131083:REA131120 RNP131083:RNW131120 RXL131083:RXS131120 SHH131083:SHO131120 SRD131083:SRK131120 TAZ131083:TBG131120 TKV131083:TLC131120 TUR131083:TUY131120 UEN131083:UEU131120 UOJ131083:UOQ131120 UYF131083:UYM131120 VIB131083:VII131120 VRX131083:VSE131120 WBT131083:WCA131120 WLP131083:WLW131120 WVL131083:WVS131120 D196619:K196656 IZ196619:JG196656 SV196619:TC196656 ACR196619:ACY196656 AMN196619:AMU196656 AWJ196619:AWQ196656 BGF196619:BGM196656 BQB196619:BQI196656 BZX196619:CAE196656 CJT196619:CKA196656 CTP196619:CTW196656 DDL196619:DDS196656 DNH196619:DNO196656 DXD196619:DXK196656 EGZ196619:EHG196656 EQV196619:ERC196656 FAR196619:FAY196656 FKN196619:FKU196656 FUJ196619:FUQ196656 GEF196619:GEM196656 GOB196619:GOI196656 GXX196619:GYE196656 HHT196619:HIA196656 HRP196619:HRW196656 IBL196619:IBS196656 ILH196619:ILO196656 IVD196619:IVK196656 JEZ196619:JFG196656 JOV196619:JPC196656 JYR196619:JYY196656 KIN196619:KIU196656 KSJ196619:KSQ196656 LCF196619:LCM196656 LMB196619:LMI196656 LVX196619:LWE196656 MFT196619:MGA196656 MPP196619:MPW196656 MZL196619:MZS196656 NJH196619:NJO196656 NTD196619:NTK196656 OCZ196619:ODG196656 OMV196619:ONC196656 OWR196619:OWY196656 PGN196619:PGU196656 PQJ196619:PQQ196656 QAF196619:QAM196656 QKB196619:QKI196656 QTX196619:QUE196656 RDT196619:REA196656 RNP196619:RNW196656 RXL196619:RXS196656 SHH196619:SHO196656 SRD196619:SRK196656 TAZ196619:TBG196656 TKV196619:TLC196656 TUR196619:TUY196656 UEN196619:UEU196656 UOJ196619:UOQ196656 UYF196619:UYM196656 VIB196619:VII196656 VRX196619:VSE196656 WBT196619:WCA196656 WLP196619:WLW196656 WVL196619:WVS196656 D262155:K262192 IZ262155:JG262192 SV262155:TC262192 ACR262155:ACY262192 AMN262155:AMU262192 AWJ262155:AWQ262192 BGF262155:BGM262192 BQB262155:BQI262192 BZX262155:CAE262192 CJT262155:CKA262192 CTP262155:CTW262192 DDL262155:DDS262192 DNH262155:DNO262192 DXD262155:DXK262192 EGZ262155:EHG262192 EQV262155:ERC262192 FAR262155:FAY262192 FKN262155:FKU262192 FUJ262155:FUQ262192 GEF262155:GEM262192 GOB262155:GOI262192 GXX262155:GYE262192 HHT262155:HIA262192 HRP262155:HRW262192 IBL262155:IBS262192 ILH262155:ILO262192 IVD262155:IVK262192 JEZ262155:JFG262192 JOV262155:JPC262192 JYR262155:JYY262192 KIN262155:KIU262192 KSJ262155:KSQ262192 LCF262155:LCM262192 LMB262155:LMI262192 LVX262155:LWE262192 MFT262155:MGA262192 MPP262155:MPW262192 MZL262155:MZS262192 NJH262155:NJO262192 NTD262155:NTK262192 OCZ262155:ODG262192 OMV262155:ONC262192 OWR262155:OWY262192 PGN262155:PGU262192 PQJ262155:PQQ262192 QAF262155:QAM262192 QKB262155:QKI262192 QTX262155:QUE262192 RDT262155:REA262192 RNP262155:RNW262192 RXL262155:RXS262192 SHH262155:SHO262192 SRD262155:SRK262192 TAZ262155:TBG262192 TKV262155:TLC262192 TUR262155:TUY262192 UEN262155:UEU262192 UOJ262155:UOQ262192 UYF262155:UYM262192 VIB262155:VII262192 VRX262155:VSE262192 WBT262155:WCA262192 WLP262155:WLW262192 WVL262155:WVS262192 D327691:K327728 IZ327691:JG327728 SV327691:TC327728 ACR327691:ACY327728 AMN327691:AMU327728 AWJ327691:AWQ327728 BGF327691:BGM327728 BQB327691:BQI327728 BZX327691:CAE327728 CJT327691:CKA327728 CTP327691:CTW327728 DDL327691:DDS327728 DNH327691:DNO327728 DXD327691:DXK327728 EGZ327691:EHG327728 EQV327691:ERC327728 FAR327691:FAY327728 FKN327691:FKU327728 FUJ327691:FUQ327728 GEF327691:GEM327728 GOB327691:GOI327728 GXX327691:GYE327728 HHT327691:HIA327728 HRP327691:HRW327728 IBL327691:IBS327728 ILH327691:ILO327728 IVD327691:IVK327728 JEZ327691:JFG327728 JOV327691:JPC327728 JYR327691:JYY327728 KIN327691:KIU327728 KSJ327691:KSQ327728 LCF327691:LCM327728 LMB327691:LMI327728 LVX327691:LWE327728 MFT327691:MGA327728 MPP327691:MPW327728 MZL327691:MZS327728 NJH327691:NJO327728 NTD327691:NTK327728 OCZ327691:ODG327728 OMV327691:ONC327728 OWR327691:OWY327728 PGN327691:PGU327728 PQJ327691:PQQ327728 QAF327691:QAM327728 QKB327691:QKI327728 QTX327691:QUE327728 RDT327691:REA327728 RNP327691:RNW327728 RXL327691:RXS327728 SHH327691:SHO327728 SRD327691:SRK327728 TAZ327691:TBG327728 TKV327691:TLC327728 TUR327691:TUY327728 UEN327691:UEU327728 UOJ327691:UOQ327728 UYF327691:UYM327728 VIB327691:VII327728 VRX327691:VSE327728 WBT327691:WCA327728 WLP327691:WLW327728 WVL327691:WVS327728 D393227:K393264 IZ393227:JG393264 SV393227:TC393264 ACR393227:ACY393264 AMN393227:AMU393264 AWJ393227:AWQ393264 BGF393227:BGM393264 BQB393227:BQI393264 BZX393227:CAE393264 CJT393227:CKA393264 CTP393227:CTW393264 DDL393227:DDS393264 DNH393227:DNO393264 DXD393227:DXK393264 EGZ393227:EHG393264 EQV393227:ERC393264 FAR393227:FAY393264 FKN393227:FKU393264 FUJ393227:FUQ393264 GEF393227:GEM393264 GOB393227:GOI393264 GXX393227:GYE393264 HHT393227:HIA393264 HRP393227:HRW393264 IBL393227:IBS393264 ILH393227:ILO393264 IVD393227:IVK393264 JEZ393227:JFG393264 JOV393227:JPC393264 JYR393227:JYY393264 KIN393227:KIU393264 KSJ393227:KSQ393264 LCF393227:LCM393264 LMB393227:LMI393264 LVX393227:LWE393264 MFT393227:MGA393264 MPP393227:MPW393264 MZL393227:MZS393264 NJH393227:NJO393264 NTD393227:NTK393264 OCZ393227:ODG393264 OMV393227:ONC393264 OWR393227:OWY393264 PGN393227:PGU393264 PQJ393227:PQQ393264 QAF393227:QAM393264 QKB393227:QKI393264 QTX393227:QUE393264 RDT393227:REA393264 RNP393227:RNW393264 RXL393227:RXS393264 SHH393227:SHO393264 SRD393227:SRK393264 TAZ393227:TBG393264 TKV393227:TLC393264 TUR393227:TUY393264 UEN393227:UEU393264 UOJ393227:UOQ393264 UYF393227:UYM393264 VIB393227:VII393264 VRX393227:VSE393264 WBT393227:WCA393264 WLP393227:WLW393264 WVL393227:WVS393264 D458763:K458800 IZ458763:JG458800 SV458763:TC458800 ACR458763:ACY458800 AMN458763:AMU458800 AWJ458763:AWQ458800 BGF458763:BGM458800 BQB458763:BQI458800 BZX458763:CAE458800 CJT458763:CKA458800 CTP458763:CTW458800 DDL458763:DDS458800 DNH458763:DNO458800 DXD458763:DXK458800 EGZ458763:EHG458800 EQV458763:ERC458800 FAR458763:FAY458800 FKN458763:FKU458800 FUJ458763:FUQ458800 GEF458763:GEM458800 GOB458763:GOI458800 GXX458763:GYE458800 HHT458763:HIA458800 HRP458763:HRW458800 IBL458763:IBS458800 ILH458763:ILO458800 IVD458763:IVK458800 JEZ458763:JFG458800 JOV458763:JPC458800 JYR458763:JYY458800 KIN458763:KIU458800 KSJ458763:KSQ458800 LCF458763:LCM458800 LMB458763:LMI458800 LVX458763:LWE458800 MFT458763:MGA458800 MPP458763:MPW458800 MZL458763:MZS458800 NJH458763:NJO458800 NTD458763:NTK458800 OCZ458763:ODG458800 OMV458763:ONC458800 OWR458763:OWY458800 PGN458763:PGU458800 PQJ458763:PQQ458800 QAF458763:QAM458800 QKB458763:QKI458800 QTX458763:QUE458800 RDT458763:REA458800 RNP458763:RNW458800 RXL458763:RXS458800 SHH458763:SHO458800 SRD458763:SRK458800 TAZ458763:TBG458800 TKV458763:TLC458800 TUR458763:TUY458800 UEN458763:UEU458800 UOJ458763:UOQ458800 UYF458763:UYM458800 VIB458763:VII458800 VRX458763:VSE458800 WBT458763:WCA458800 WLP458763:WLW458800 WVL458763:WVS458800 D524299:K524336 IZ524299:JG524336 SV524299:TC524336 ACR524299:ACY524336 AMN524299:AMU524336 AWJ524299:AWQ524336 BGF524299:BGM524336 BQB524299:BQI524336 BZX524299:CAE524336 CJT524299:CKA524336 CTP524299:CTW524336 DDL524299:DDS524336 DNH524299:DNO524336 DXD524299:DXK524336 EGZ524299:EHG524336 EQV524299:ERC524336 FAR524299:FAY524336 FKN524299:FKU524336 FUJ524299:FUQ524336 GEF524299:GEM524336 GOB524299:GOI524336 GXX524299:GYE524336 HHT524299:HIA524336 HRP524299:HRW524336 IBL524299:IBS524336 ILH524299:ILO524336 IVD524299:IVK524336 JEZ524299:JFG524336 JOV524299:JPC524336 JYR524299:JYY524336 KIN524299:KIU524336 KSJ524299:KSQ524336 LCF524299:LCM524336 LMB524299:LMI524336 LVX524299:LWE524336 MFT524299:MGA524336 MPP524299:MPW524336 MZL524299:MZS524336 NJH524299:NJO524336 NTD524299:NTK524336 OCZ524299:ODG524336 OMV524299:ONC524336 OWR524299:OWY524336 PGN524299:PGU524336 PQJ524299:PQQ524336 QAF524299:QAM524336 QKB524299:QKI524336 QTX524299:QUE524336 RDT524299:REA524336 RNP524299:RNW524336 RXL524299:RXS524336 SHH524299:SHO524336 SRD524299:SRK524336 TAZ524299:TBG524336 TKV524299:TLC524336 TUR524299:TUY524336 UEN524299:UEU524336 UOJ524299:UOQ524336 UYF524299:UYM524336 VIB524299:VII524336 VRX524299:VSE524336 WBT524299:WCA524336 WLP524299:WLW524336 WVL524299:WVS524336 D589835:K589872 IZ589835:JG589872 SV589835:TC589872 ACR589835:ACY589872 AMN589835:AMU589872 AWJ589835:AWQ589872 BGF589835:BGM589872 BQB589835:BQI589872 BZX589835:CAE589872 CJT589835:CKA589872 CTP589835:CTW589872 DDL589835:DDS589872 DNH589835:DNO589872 DXD589835:DXK589872 EGZ589835:EHG589872 EQV589835:ERC589872 FAR589835:FAY589872 FKN589835:FKU589872 FUJ589835:FUQ589872 GEF589835:GEM589872 GOB589835:GOI589872 GXX589835:GYE589872 HHT589835:HIA589872 HRP589835:HRW589872 IBL589835:IBS589872 ILH589835:ILO589872 IVD589835:IVK589872 JEZ589835:JFG589872 JOV589835:JPC589872 JYR589835:JYY589872 KIN589835:KIU589872 KSJ589835:KSQ589872 LCF589835:LCM589872 LMB589835:LMI589872 LVX589835:LWE589872 MFT589835:MGA589872 MPP589835:MPW589872 MZL589835:MZS589872 NJH589835:NJO589872 NTD589835:NTK589872 OCZ589835:ODG589872 OMV589835:ONC589872 OWR589835:OWY589872 PGN589835:PGU589872 PQJ589835:PQQ589872 QAF589835:QAM589872 QKB589835:QKI589872 QTX589835:QUE589872 RDT589835:REA589872 RNP589835:RNW589872 RXL589835:RXS589872 SHH589835:SHO589872 SRD589835:SRK589872 TAZ589835:TBG589872 TKV589835:TLC589872 TUR589835:TUY589872 UEN589835:UEU589872 UOJ589835:UOQ589872 UYF589835:UYM589872 VIB589835:VII589872 VRX589835:VSE589872 WBT589835:WCA589872 WLP589835:WLW589872 WVL589835:WVS589872 D655371:K655408 IZ655371:JG655408 SV655371:TC655408 ACR655371:ACY655408 AMN655371:AMU655408 AWJ655371:AWQ655408 BGF655371:BGM655408 BQB655371:BQI655408 BZX655371:CAE655408 CJT655371:CKA655408 CTP655371:CTW655408 DDL655371:DDS655408 DNH655371:DNO655408 DXD655371:DXK655408 EGZ655371:EHG655408 EQV655371:ERC655408 FAR655371:FAY655408 FKN655371:FKU655408 FUJ655371:FUQ655408 GEF655371:GEM655408 GOB655371:GOI655408 GXX655371:GYE655408 HHT655371:HIA655408 HRP655371:HRW655408 IBL655371:IBS655408 ILH655371:ILO655408 IVD655371:IVK655408 JEZ655371:JFG655408 JOV655371:JPC655408 JYR655371:JYY655408 KIN655371:KIU655408 KSJ655371:KSQ655408 LCF655371:LCM655408 LMB655371:LMI655408 LVX655371:LWE655408 MFT655371:MGA655408 MPP655371:MPW655408 MZL655371:MZS655408 NJH655371:NJO655408 NTD655371:NTK655408 OCZ655371:ODG655408 OMV655371:ONC655408 OWR655371:OWY655408 PGN655371:PGU655408 PQJ655371:PQQ655408 QAF655371:QAM655408 QKB655371:QKI655408 QTX655371:QUE655408 RDT655371:REA655408 RNP655371:RNW655408 RXL655371:RXS655408 SHH655371:SHO655408 SRD655371:SRK655408 TAZ655371:TBG655408 TKV655371:TLC655408 TUR655371:TUY655408 UEN655371:UEU655408 UOJ655371:UOQ655408 UYF655371:UYM655408 VIB655371:VII655408 VRX655371:VSE655408 WBT655371:WCA655408 WLP655371:WLW655408 WVL655371:WVS655408 D720907:K720944 IZ720907:JG720944 SV720907:TC720944 ACR720907:ACY720944 AMN720907:AMU720944 AWJ720907:AWQ720944 BGF720907:BGM720944 BQB720907:BQI720944 BZX720907:CAE720944 CJT720907:CKA720944 CTP720907:CTW720944 DDL720907:DDS720944 DNH720907:DNO720944 DXD720907:DXK720944 EGZ720907:EHG720944 EQV720907:ERC720944 FAR720907:FAY720944 FKN720907:FKU720944 FUJ720907:FUQ720944 GEF720907:GEM720944 GOB720907:GOI720944 GXX720907:GYE720944 HHT720907:HIA720944 HRP720907:HRW720944 IBL720907:IBS720944 ILH720907:ILO720944 IVD720907:IVK720944 JEZ720907:JFG720944 JOV720907:JPC720944 JYR720907:JYY720944 KIN720907:KIU720944 KSJ720907:KSQ720944 LCF720907:LCM720944 LMB720907:LMI720944 LVX720907:LWE720944 MFT720907:MGA720944 MPP720907:MPW720944 MZL720907:MZS720944 NJH720907:NJO720944 NTD720907:NTK720944 OCZ720907:ODG720944 OMV720907:ONC720944 OWR720907:OWY720944 PGN720907:PGU720944 PQJ720907:PQQ720944 QAF720907:QAM720944 QKB720907:QKI720944 QTX720907:QUE720944 RDT720907:REA720944 RNP720907:RNW720944 RXL720907:RXS720944 SHH720907:SHO720944 SRD720907:SRK720944 TAZ720907:TBG720944 TKV720907:TLC720944 TUR720907:TUY720944 UEN720907:UEU720944 UOJ720907:UOQ720944 UYF720907:UYM720944 VIB720907:VII720944 VRX720907:VSE720944 WBT720907:WCA720944 WLP720907:WLW720944 WVL720907:WVS720944 D786443:K786480 IZ786443:JG786480 SV786443:TC786480 ACR786443:ACY786480 AMN786443:AMU786480 AWJ786443:AWQ786480 BGF786443:BGM786480 BQB786443:BQI786480 BZX786443:CAE786480 CJT786443:CKA786480 CTP786443:CTW786480 DDL786443:DDS786480 DNH786443:DNO786480 DXD786443:DXK786480 EGZ786443:EHG786480 EQV786443:ERC786480 FAR786443:FAY786480 FKN786443:FKU786480 FUJ786443:FUQ786480 GEF786443:GEM786480 GOB786443:GOI786480 GXX786443:GYE786480 HHT786443:HIA786480 HRP786443:HRW786480 IBL786443:IBS786480 ILH786443:ILO786480 IVD786443:IVK786480 JEZ786443:JFG786480 JOV786443:JPC786480 JYR786443:JYY786480 KIN786443:KIU786480 KSJ786443:KSQ786480 LCF786443:LCM786480 LMB786443:LMI786480 LVX786443:LWE786480 MFT786443:MGA786480 MPP786443:MPW786480 MZL786443:MZS786480 NJH786443:NJO786480 NTD786443:NTK786480 OCZ786443:ODG786480 OMV786443:ONC786480 OWR786443:OWY786480 PGN786443:PGU786480 PQJ786443:PQQ786480 QAF786443:QAM786480 QKB786443:QKI786480 QTX786443:QUE786480 RDT786443:REA786480 RNP786443:RNW786480 RXL786443:RXS786480 SHH786443:SHO786480 SRD786443:SRK786480 TAZ786443:TBG786480 TKV786443:TLC786480 TUR786443:TUY786480 UEN786443:UEU786480 UOJ786443:UOQ786480 UYF786443:UYM786480 VIB786443:VII786480 VRX786443:VSE786480 WBT786443:WCA786480 WLP786443:WLW786480 WVL786443:WVS786480 D851979:K852016 IZ851979:JG852016 SV851979:TC852016 ACR851979:ACY852016 AMN851979:AMU852016 AWJ851979:AWQ852016 BGF851979:BGM852016 BQB851979:BQI852016 BZX851979:CAE852016 CJT851979:CKA852016 CTP851979:CTW852016 DDL851979:DDS852016 DNH851979:DNO852016 DXD851979:DXK852016 EGZ851979:EHG852016 EQV851979:ERC852016 FAR851979:FAY852016 FKN851979:FKU852016 FUJ851979:FUQ852016 GEF851979:GEM852016 GOB851979:GOI852016 GXX851979:GYE852016 HHT851979:HIA852016 HRP851979:HRW852016 IBL851979:IBS852016 ILH851979:ILO852016 IVD851979:IVK852016 JEZ851979:JFG852016 JOV851979:JPC852016 JYR851979:JYY852016 KIN851979:KIU852016 KSJ851979:KSQ852016 LCF851979:LCM852016 LMB851979:LMI852016 LVX851979:LWE852016 MFT851979:MGA852016 MPP851979:MPW852016 MZL851979:MZS852016 NJH851979:NJO852016 NTD851979:NTK852016 OCZ851979:ODG852016 OMV851979:ONC852016 OWR851979:OWY852016 PGN851979:PGU852016 PQJ851979:PQQ852016 QAF851979:QAM852016 QKB851979:QKI852016 QTX851979:QUE852016 RDT851979:REA852016 RNP851979:RNW852016 RXL851979:RXS852016 SHH851979:SHO852016 SRD851979:SRK852016 TAZ851979:TBG852016 TKV851979:TLC852016 TUR851979:TUY852016 UEN851979:UEU852016 UOJ851979:UOQ852016 UYF851979:UYM852016 VIB851979:VII852016 VRX851979:VSE852016 WBT851979:WCA852016 WLP851979:WLW852016 WVL851979:WVS852016 D917515:K917552 IZ917515:JG917552 SV917515:TC917552 ACR917515:ACY917552 AMN917515:AMU917552 AWJ917515:AWQ917552 BGF917515:BGM917552 BQB917515:BQI917552 BZX917515:CAE917552 CJT917515:CKA917552 CTP917515:CTW917552 DDL917515:DDS917552 DNH917515:DNO917552 DXD917515:DXK917552 EGZ917515:EHG917552 EQV917515:ERC917552 FAR917515:FAY917552 FKN917515:FKU917552 FUJ917515:FUQ917552 GEF917515:GEM917552 GOB917515:GOI917552 GXX917515:GYE917552 HHT917515:HIA917552 HRP917515:HRW917552 IBL917515:IBS917552 ILH917515:ILO917552 IVD917515:IVK917552 JEZ917515:JFG917552 JOV917515:JPC917552 JYR917515:JYY917552 KIN917515:KIU917552 KSJ917515:KSQ917552 LCF917515:LCM917552 LMB917515:LMI917552 LVX917515:LWE917552 MFT917515:MGA917552 MPP917515:MPW917552 MZL917515:MZS917552 NJH917515:NJO917552 NTD917515:NTK917552 OCZ917515:ODG917552 OMV917515:ONC917552 OWR917515:OWY917552 PGN917515:PGU917552 PQJ917515:PQQ917552 QAF917515:QAM917552 QKB917515:QKI917552 QTX917515:QUE917552 RDT917515:REA917552 RNP917515:RNW917552 RXL917515:RXS917552 SHH917515:SHO917552 SRD917515:SRK917552 TAZ917515:TBG917552 TKV917515:TLC917552 TUR917515:TUY917552 UEN917515:UEU917552 UOJ917515:UOQ917552 UYF917515:UYM917552 VIB917515:VII917552 VRX917515:VSE917552 WBT917515:WCA917552 WLP917515:WLW917552 WVL917515:WVS917552 D983051:K983088 IZ983051:JG983088 SV983051:TC983088 ACR983051:ACY983088 AMN983051:AMU983088 AWJ983051:AWQ983088 BGF983051:BGM983088 BQB983051:BQI983088 BZX983051:CAE983088 CJT983051:CKA983088 CTP983051:CTW983088 DDL983051:DDS983088 DNH983051:DNO983088 DXD983051:DXK983088 EGZ983051:EHG983088 EQV983051:ERC983088 FAR983051:FAY983088 FKN983051:FKU983088 FUJ983051:FUQ983088 GEF983051:GEM983088 GOB983051:GOI983088 GXX983051:GYE983088 HHT983051:HIA983088 HRP983051:HRW983088 IBL983051:IBS983088 ILH983051:ILO983088 IVD983051:IVK983088 JEZ983051:JFG983088 JOV983051:JPC983088 JYR983051:JYY983088 KIN983051:KIU983088 KSJ983051:KSQ983088 LCF983051:LCM983088 LMB983051:LMI983088 LVX983051:LWE983088 MFT983051:MGA983088 MPP983051:MPW983088 MZL983051:MZS983088 NJH983051:NJO983088 NTD983051:NTK983088 OCZ983051:ODG983088 OMV983051:ONC983088 OWR983051:OWY983088 PGN983051:PGU983088 PQJ983051:PQQ983088 QAF983051:QAM983088 QKB983051:QKI983088 QTX983051:QUE983088 RDT983051:REA983088 RNP983051:RNW983088 RXL983051:RXS983088 SHH983051:SHO983088 SRD983051:SRK983088 TAZ983051:TBG983088 TKV983051:TLC983088 TUR983051:TUY983088 UEN983051:UEU983088 UOJ983051:UOQ983088 UYF983051:UYM983088 VIB983051:VII983088 VRX983051:VSE983088 WBT983051:WCA983088 WLP983051:WLW983088 WVL983051:WVS983088 M11:O48 JI11:JK48 TE11:TG48 ADA11:ADC48 AMW11:AMY48 AWS11:AWU48 BGO11:BGQ48 BQK11:BQM48 CAG11:CAI48 CKC11:CKE48 CTY11:CUA48 DDU11:DDW48 DNQ11:DNS48 DXM11:DXO48 EHI11:EHK48 ERE11:ERG48 FBA11:FBC48 FKW11:FKY48 FUS11:FUU48 GEO11:GEQ48 GOK11:GOM48 GYG11:GYI48 HIC11:HIE48 HRY11:HSA48 IBU11:IBW48 ILQ11:ILS48 IVM11:IVO48 JFI11:JFK48 JPE11:JPG48 JZA11:JZC48 KIW11:KIY48 KSS11:KSU48 LCO11:LCQ48 LMK11:LMM48 LWG11:LWI48 MGC11:MGE48 MPY11:MQA48 MZU11:MZW48 NJQ11:NJS48 NTM11:NTO48 ODI11:ODK48 ONE11:ONG48 OXA11:OXC48 PGW11:PGY48 PQS11:PQU48 QAO11:QAQ48 QKK11:QKM48 QUG11:QUI48 REC11:REE48 RNY11:ROA48 RXU11:RXW48 SHQ11:SHS48 SRM11:SRO48 TBI11:TBK48 TLE11:TLG48 TVA11:TVC48 UEW11:UEY48 UOS11:UOU48 UYO11:UYQ48 VIK11:VIM48 VSG11:VSI48 WCC11:WCE48 WLY11:WMA48 WVU11:WVW48 M65547:O65584 JI65547:JK65584 TE65547:TG65584 ADA65547:ADC65584 AMW65547:AMY65584 AWS65547:AWU65584 BGO65547:BGQ65584 BQK65547:BQM65584 CAG65547:CAI65584 CKC65547:CKE65584 CTY65547:CUA65584 DDU65547:DDW65584 DNQ65547:DNS65584 DXM65547:DXO65584 EHI65547:EHK65584 ERE65547:ERG65584 FBA65547:FBC65584 FKW65547:FKY65584 FUS65547:FUU65584 GEO65547:GEQ65584 GOK65547:GOM65584 GYG65547:GYI65584 HIC65547:HIE65584 HRY65547:HSA65584 IBU65547:IBW65584 ILQ65547:ILS65584 IVM65547:IVO65584 JFI65547:JFK65584 JPE65547:JPG65584 JZA65547:JZC65584 KIW65547:KIY65584 KSS65547:KSU65584 LCO65547:LCQ65584 LMK65547:LMM65584 LWG65547:LWI65584 MGC65547:MGE65584 MPY65547:MQA65584 MZU65547:MZW65584 NJQ65547:NJS65584 NTM65547:NTO65584 ODI65547:ODK65584 ONE65547:ONG65584 OXA65547:OXC65584 PGW65547:PGY65584 PQS65547:PQU65584 QAO65547:QAQ65584 QKK65547:QKM65584 QUG65547:QUI65584 REC65547:REE65584 RNY65547:ROA65584 RXU65547:RXW65584 SHQ65547:SHS65584 SRM65547:SRO65584 TBI65547:TBK65584 TLE65547:TLG65584 TVA65547:TVC65584 UEW65547:UEY65584 UOS65547:UOU65584 UYO65547:UYQ65584 VIK65547:VIM65584 VSG65547:VSI65584 WCC65547:WCE65584 WLY65547:WMA65584 WVU65547:WVW65584 M131083:O131120 JI131083:JK131120 TE131083:TG131120 ADA131083:ADC131120 AMW131083:AMY131120 AWS131083:AWU131120 BGO131083:BGQ131120 BQK131083:BQM131120 CAG131083:CAI131120 CKC131083:CKE131120 CTY131083:CUA131120 DDU131083:DDW131120 DNQ131083:DNS131120 DXM131083:DXO131120 EHI131083:EHK131120 ERE131083:ERG131120 FBA131083:FBC131120 FKW131083:FKY131120 FUS131083:FUU131120 GEO131083:GEQ131120 GOK131083:GOM131120 GYG131083:GYI131120 HIC131083:HIE131120 HRY131083:HSA131120 IBU131083:IBW131120 ILQ131083:ILS131120 IVM131083:IVO131120 JFI131083:JFK131120 JPE131083:JPG131120 JZA131083:JZC131120 KIW131083:KIY131120 KSS131083:KSU131120 LCO131083:LCQ131120 LMK131083:LMM131120 LWG131083:LWI131120 MGC131083:MGE131120 MPY131083:MQA131120 MZU131083:MZW131120 NJQ131083:NJS131120 NTM131083:NTO131120 ODI131083:ODK131120 ONE131083:ONG131120 OXA131083:OXC131120 PGW131083:PGY131120 PQS131083:PQU131120 QAO131083:QAQ131120 QKK131083:QKM131120 QUG131083:QUI131120 REC131083:REE131120 RNY131083:ROA131120 RXU131083:RXW131120 SHQ131083:SHS131120 SRM131083:SRO131120 TBI131083:TBK131120 TLE131083:TLG131120 TVA131083:TVC131120 UEW131083:UEY131120 UOS131083:UOU131120 UYO131083:UYQ131120 VIK131083:VIM131120 VSG131083:VSI131120 WCC131083:WCE131120 WLY131083:WMA131120 WVU131083:WVW131120 M196619:O196656 JI196619:JK196656 TE196619:TG196656 ADA196619:ADC196656 AMW196619:AMY196656 AWS196619:AWU196656 BGO196619:BGQ196656 BQK196619:BQM196656 CAG196619:CAI196656 CKC196619:CKE196656 CTY196619:CUA196656 DDU196619:DDW196656 DNQ196619:DNS196656 DXM196619:DXO196656 EHI196619:EHK196656 ERE196619:ERG196656 FBA196619:FBC196656 FKW196619:FKY196656 FUS196619:FUU196656 GEO196619:GEQ196656 GOK196619:GOM196656 GYG196619:GYI196656 HIC196619:HIE196656 HRY196619:HSA196656 IBU196619:IBW196656 ILQ196619:ILS196656 IVM196619:IVO196656 JFI196619:JFK196656 JPE196619:JPG196656 JZA196619:JZC196656 KIW196619:KIY196656 KSS196619:KSU196656 LCO196619:LCQ196656 LMK196619:LMM196656 LWG196619:LWI196656 MGC196619:MGE196656 MPY196619:MQA196656 MZU196619:MZW196656 NJQ196619:NJS196656 NTM196619:NTO196656 ODI196619:ODK196656 ONE196619:ONG196656 OXA196619:OXC196656 PGW196619:PGY196656 PQS196619:PQU196656 QAO196619:QAQ196656 QKK196619:QKM196656 QUG196619:QUI196656 REC196619:REE196656 RNY196619:ROA196656 RXU196619:RXW196656 SHQ196619:SHS196656 SRM196619:SRO196656 TBI196619:TBK196656 TLE196619:TLG196656 TVA196619:TVC196656 UEW196619:UEY196656 UOS196619:UOU196656 UYO196619:UYQ196656 VIK196619:VIM196656 VSG196619:VSI196656 WCC196619:WCE196656 WLY196619:WMA196656 WVU196619:WVW196656 M262155:O262192 JI262155:JK262192 TE262155:TG262192 ADA262155:ADC262192 AMW262155:AMY262192 AWS262155:AWU262192 BGO262155:BGQ262192 BQK262155:BQM262192 CAG262155:CAI262192 CKC262155:CKE262192 CTY262155:CUA262192 DDU262155:DDW262192 DNQ262155:DNS262192 DXM262155:DXO262192 EHI262155:EHK262192 ERE262155:ERG262192 FBA262155:FBC262192 FKW262155:FKY262192 FUS262155:FUU262192 GEO262155:GEQ262192 GOK262155:GOM262192 GYG262155:GYI262192 HIC262155:HIE262192 HRY262155:HSA262192 IBU262155:IBW262192 ILQ262155:ILS262192 IVM262155:IVO262192 JFI262155:JFK262192 JPE262155:JPG262192 JZA262155:JZC262192 KIW262155:KIY262192 KSS262155:KSU262192 LCO262155:LCQ262192 LMK262155:LMM262192 LWG262155:LWI262192 MGC262155:MGE262192 MPY262155:MQA262192 MZU262155:MZW262192 NJQ262155:NJS262192 NTM262155:NTO262192 ODI262155:ODK262192 ONE262155:ONG262192 OXA262155:OXC262192 PGW262155:PGY262192 PQS262155:PQU262192 QAO262155:QAQ262192 QKK262155:QKM262192 QUG262155:QUI262192 REC262155:REE262192 RNY262155:ROA262192 RXU262155:RXW262192 SHQ262155:SHS262192 SRM262155:SRO262192 TBI262155:TBK262192 TLE262155:TLG262192 TVA262155:TVC262192 UEW262155:UEY262192 UOS262155:UOU262192 UYO262155:UYQ262192 VIK262155:VIM262192 VSG262155:VSI262192 WCC262155:WCE262192 WLY262155:WMA262192 WVU262155:WVW262192 M327691:O327728 JI327691:JK327728 TE327691:TG327728 ADA327691:ADC327728 AMW327691:AMY327728 AWS327691:AWU327728 BGO327691:BGQ327728 BQK327691:BQM327728 CAG327691:CAI327728 CKC327691:CKE327728 CTY327691:CUA327728 DDU327691:DDW327728 DNQ327691:DNS327728 DXM327691:DXO327728 EHI327691:EHK327728 ERE327691:ERG327728 FBA327691:FBC327728 FKW327691:FKY327728 FUS327691:FUU327728 GEO327691:GEQ327728 GOK327691:GOM327728 GYG327691:GYI327728 HIC327691:HIE327728 HRY327691:HSA327728 IBU327691:IBW327728 ILQ327691:ILS327728 IVM327691:IVO327728 JFI327691:JFK327728 JPE327691:JPG327728 JZA327691:JZC327728 KIW327691:KIY327728 KSS327691:KSU327728 LCO327691:LCQ327728 LMK327691:LMM327728 LWG327691:LWI327728 MGC327691:MGE327728 MPY327691:MQA327728 MZU327691:MZW327728 NJQ327691:NJS327728 NTM327691:NTO327728 ODI327691:ODK327728 ONE327691:ONG327728 OXA327691:OXC327728 PGW327691:PGY327728 PQS327691:PQU327728 QAO327691:QAQ327728 QKK327691:QKM327728 QUG327691:QUI327728 REC327691:REE327728 RNY327691:ROA327728 RXU327691:RXW327728 SHQ327691:SHS327728 SRM327691:SRO327728 TBI327691:TBK327728 TLE327691:TLG327728 TVA327691:TVC327728 UEW327691:UEY327728 UOS327691:UOU327728 UYO327691:UYQ327728 VIK327691:VIM327728 VSG327691:VSI327728 WCC327691:WCE327728 WLY327691:WMA327728 WVU327691:WVW327728 M393227:O393264 JI393227:JK393264 TE393227:TG393264 ADA393227:ADC393264 AMW393227:AMY393264 AWS393227:AWU393264 BGO393227:BGQ393264 BQK393227:BQM393264 CAG393227:CAI393264 CKC393227:CKE393264 CTY393227:CUA393264 DDU393227:DDW393264 DNQ393227:DNS393264 DXM393227:DXO393264 EHI393227:EHK393264 ERE393227:ERG393264 FBA393227:FBC393264 FKW393227:FKY393264 FUS393227:FUU393264 GEO393227:GEQ393264 GOK393227:GOM393264 GYG393227:GYI393264 HIC393227:HIE393264 HRY393227:HSA393264 IBU393227:IBW393264 ILQ393227:ILS393264 IVM393227:IVO393264 JFI393227:JFK393264 JPE393227:JPG393264 JZA393227:JZC393264 KIW393227:KIY393264 KSS393227:KSU393264 LCO393227:LCQ393264 LMK393227:LMM393264 LWG393227:LWI393264 MGC393227:MGE393264 MPY393227:MQA393264 MZU393227:MZW393264 NJQ393227:NJS393264 NTM393227:NTO393264 ODI393227:ODK393264 ONE393227:ONG393264 OXA393227:OXC393264 PGW393227:PGY393264 PQS393227:PQU393264 QAO393227:QAQ393264 QKK393227:QKM393264 QUG393227:QUI393264 REC393227:REE393264 RNY393227:ROA393264 RXU393227:RXW393264 SHQ393227:SHS393264 SRM393227:SRO393264 TBI393227:TBK393264 TLE393227:TLG393264 TVA393227:TVC393264 UEW393227:UEY393264 UOS393227:UOU393264 UYO393227:UYQ393264 VIK393227:VIM393264 VSG393227:VSI393264 WCC393227:WCE393264 WLY393227:WMA393264 WVU393227:WVW393264 M458763:O458800 JI458763:JK458800 TE458763:TG458800 ADA458763:ADC458800 AMW458763:AMY458800 AWS458763:AWU458800 BGO458763:BGQ458800 BQK458763:BQM458800 CAG458763:CAI458800 CKC458763:CKE458800 CTY458763:CUA458800 DDU458763:DDW458800 DNQ458763:DNS458800 DXM458763:DXO458800 EHI458763:EHK458800 ERE458763:ERG458800 FBA458763:FBC458800 FKW458763:FKY458800 FUS458763:FUU458800 GEO458763:GEQ458800 GOK458763:GOM458800 GYG458763:GYI458800 HIC458763:HIE458800 HRY458763:HSA458800 IBU458763:IBW458800 ILQ458763:ILS458800 IVM458763:IVO458800 JFI458763:JFK458800 JPE458763:JPG458800 JZA458763:JZC458800 KIW458763:KIY458800 KSS458763:KSU458800 LCO458763:LCQ458800 LMK458763:LMM458800 LWG458763:LWI458800 MGC458763:MGE458800 MPY458763:MQA458800 MZU458763:MZW458800 NJQ458763:NJS458800 NTM458763:NTO458800 ODI458763:ODK458800 ONE458763:ONG458800 OXA458763:OXC458800 PGW458763:PGY458800 PQS458763:PQU458800 QAO458763:QAQ458800 QKK458763:QKM458800 QUG458763:QUI458800 REC458763:REE458800 RNY458763:ROA458800 RXU458763:RXW458800 SHQ458763:SHS458800 SRM458763:SRO458800 TBI458763:TBK458800 TLE458763:TLG458800 TVA458763:TVC458800 UEW458763:UEY458800 UOS458763:UOU458800 UYO458763:UYQ458800 VIK458763:VIM458800 VSG458763:VSI458800 WCC458763:WCE458800 WLY458763:WMA458800 WVU458763:WVW458800 M524299:O524336 JI524299:JK524336 TE524299:TG524336 ADA524299:ADC524336 AMW524299:AMY524336 AWS524299:AWU524336 BGO524299:BGQ524336 BQK524299:BQM524336 CAG524299:CAI524336 CKC524299:CKE524336 CTY524299:CUA524336 DDU524299:DDW524336 DNQ524299:DNS524336 DXM524299:DXO524336 EHI524299:EHK524336 ERE524299:ERG524336 FBA524299:FBC524336 FKW524299:FKY524336 FUS524299:FUU524336 GEO524299:GEQ524336 GOK524299:GOM524336 GYG524299:GYI524336 HIC524299:HIE524336 HRY524299:HSA524336 IBU524299:IBW524336 ILQ524299:ILS524336 IVM524299:IVO524336 JFI524299:JFK524336 JPE524299:JPG524336 JZA524299:JZC524336 KIW524299:KIY524336 KSS524299:KSU524336 LCO524299:LCQ524336 LMK524299:LMM524336 LWG524299:LWI524336 MGC524299:MGE524336 MPY524299:MQA524336 MZU524299:MZW524336 NJQ524299:NJS524336 NTM524299:NTO524336 ODI524299:ODK524336 ONE524299:ONG524336 OXA524299:OXC524336 PGW524299:PGY524336 PQS524299:PQU524336 QAO524299:QAQ524336 QKK524299:QKM524336 QUG524299:QUI524336 REC524299:REE524336 RNY524299:ROA524336 RXU524299:RXW524336 SHQ524299:SHS524336 SRM524299:SRO524336 TBI524299:TBK524336 TLE524299:TLG524336 TVA524299:TVC524336 UEW524299:UEY524336 UOS524299:UOU524336 UYO524299:UYQ524336 VIK524299:VIM524336 VSG524299:VSI524336 WCC524299:WCE524336 WLY524299:WMA524336 WVU524299:WVW524336 M589835:O589872 JI589835:JK589872 TE589835:TG589872 ADA589835:ADC589872 AMW589835:AMY589872 AWS589835:AWU589872 BGO589835:BGQ589872 BQK589835:BQM589872 CAG589835:CAI589872 CKC589835:CKE589872 CTY589835:CUA589872 DDU589835:DDW589872 DNQ589835:DNS589872 DXM589835:DXO589872 EHI589835:EHK589872 ERE589835:ERG589872 FBA589835:FBC589872 FKW589835:FKY589872 FUS589835:FUU589872 GEO589835:GEQ589872 GOK589835:GOM589872 GYG589835:GYI589872 HIC589835:HIE589872 HRY589835:HSA589872 IBU589835:IBW589872 ILQ589835:ILS589872 IVM589835:IVO589872 JFI589835:JFK589872 JPE589835:JPG589872 JZA589835:JZC589872 KIW589835:KIY589872 KSS589835:KSU589872 LCO589835:LCQ589872 LMK589835:LMM589872 LWG589835:LWI589872 MGC589835:MGE589872 MPY589835:MQA589872 MZU589835:MZW589872 NJQ589835:NJS589872 NTM589835:NTO589872 ODI589835:ODK589872 ONE589835:ONG589872 OXA589835:OXC589872 PGW589835:PGY589872 PQS589835:PQU589872 QAO589835:QAQ589872 QKK589835:QKM589872 QUG589835:QUI589872 REC589835:REE589872 RNY589835:ROA589872 RXU589835:RXW589872 SHQ589835:SHS589872 SRM589835:SRO589872 TBI589835:TBK589872 TLE589835:TLG589872 TVA589835:TVC589872 UEW589835:UEY589872 UOS589835:UOU589872 UYO589835:UYQ589872 VIK589835:VIM589872 VSG589835:VSI589872 WCC589835:WCE589872 WLY589835:WMA589872 WVU589835:WVW589872 M655371:O655408 JI655371:JK655408 TE655371:TG655408 ADA655371:ADC655408 AMW655371:AMY655408 AWS655371:AWU655408 BGO655371:BGQ655408 BQK655371:BQM655408 CAG655371:CAI655408 CKC655371:CKE655408 CTY655371:CUA655408 DDU655371:DDW655408 DNQ655371:DNS655408 DXM655371:DXO655408 EHI655371:EHK655408 ERE655371:ERG655408 FBA655371:FBC655408 FKW655371:FKY655408 FUS655371:FUU655408 GEO655371:GEQ655408 GOK655371:GOM655408 GYG655371:GYI655408 HIC655371:HIE655408 HRY655371:HSA655408 IBU655371:IBW655408 ILQ655371:ILS655408 IVM655371:IVO655408 JFI655371:JFK655408 JPE655371:JPG655408 JZA655371:JZC655408 KIW655371:KIY655408 KSS655371:KSU655408 LCO655371:LCQ655408 LMK655371:LMM655408 LWG655371:LWI655408 MGC655371:MGE655408 MPY655371:MQA655408 MZU655371:MZW655408 NJQ655371:NJS655408 NTM655371:NTO655408 ODI655371:ODK655408 ONE655371:ONG655408 OXA655371:OXC655408 PGW655371:PGY655408 PQS655371:PQU655408 QAO655371:QAQ655408 QKK655371:QKM655408 QUG655371:QUI655408 REC655371:REE655408 RNY655371:ROA655408 RXU655371:RXW655408 SHQ655371:SHS655408 SRM655371:SRO655408 TBI655371:TBK655408 TLE655371:TLG655408 TVA655371:TVC655408 UEW655371:UEY655408 UOS655371:UOU655408 UYO655371:UYQ655408 VIK655371:VIM655408 VSG655371:VSI655408 WCC655371:WCE655408 WLY655371:WMA655408 WVU655371:WVW655408 M720907:O720944 JI720907:JK720944 TE720907:TG720944 ADA720907:ADC720944 AMW720907:AMY720944 AWS720907:AWU720944 BGO720907:BGQ720944 BQK720907:BQM720944 CAG720907:CAI720944 CKC720907:CKE720944 CTY720907:CUA720944 DDU720907:DDW720944 DNQ720907:DNS720944 DXM720907:DXO720944 EHI720907:EHK720944 ERE720907:ERG720944 FBA720907:FBC720944 FKW720907:FKY720944 FUS720907:FUU720944 GEO720907:GEQ720944 GOK720907:GOM720944 GYG720907:GYI720944 HIC720907:HIE720944 HRY720907:HSA720944 IBU720907:IBW720944 ILQ720907:ILS720944 IVM720907:IVO720944 JFI720907:JFK720944 JPE720907:JPG720944 JZA720907:JZC720944 KIW720907:KIY720944 KSS720907:KSU720944 LCO720907:LCQ720944 LMK720907:LMM720944 LWG720907:LWI720944 MGC720907:MGE720944 MPY720907:MQA720944 MZU720907:MZW720944 NJQ720907:NJS720944 NTM720907:NTO720944 ODI720907:ODK720944 ONE720907:ONG720944 OXA720907:OXC720944 PGW720907:PGY720944 PQS720907:PQU720944 QAO720907:QAQ720944 QKK720907:QKM720944 QUG720907:QUI720944 REC720907:REE720944 RNY720907:ROA720944 RXU720907:RXW720944 SHQ720907:SHS720944 SRM720907:SRO720944 TBI720907:TBK720944 TLE720907:TLG720944 TVA720907:TVC720944 UEW720907:UEY720944 UOS720907:UOU720944 UYO720907:UYQ720944 VIK720907:VIM720944 VSG720907:VSI720944 WCC720907:WCE720944 WLY720907:WMA720944 WVU720907:WVW720944 M786443:O786480 JI786443:JK786480 TE786443:TG786480 ADA786443:ADC786480 AMW786443:AMY786480 AWS786443:AWU786480 BGO786443:BGQ786480 BQK786443:BQM786480 CAG786443:CAI786480 CKC786443:CKE786480 CTY786443:CUA786480 DDU786443:DDW786480 DNQ786443:DNS786480 DXM786443:DXO786480 EHI786443:EHK786480 ERE786443:ERG786480 FBA786443:FBC786480 FKW786443:FKY786480 FUS786443:FUU786480 GEO786443:GEQ786480 GOK786443:GOM786480 GYG786443:GYI786480 HIC786443:HIE786480 HRY786443:HSA786480 IBU786443:IBW786480 ILQ786443:ILS786480 IVM786443:IVO786480 JFI786443:JFK786480 JPE786443:JPG786480 JZA786443:JZC786480 KIW786443:KIY786480 KSS786443:KSU786480 LCO786443:LCQ786480 LMK786443:LMM786480 LWG786443:LWI786480 MGC786443:MGE786480 MPY786443:MQA786480 MZU786443:MZW786480 NJQ786443:NJS786480 NTM786443:NTO786480 ODI786443:ODK786480 ONE786443:ONG786480 OXA786443:OXC786480 PGW786443:PGY786480 PQS786443:PQU786480 QAO786443:QAQ786480 QKK786443:QKM786480 QUG786443:QUI786480 REC786443:REE786480 RNY786443:ROA786480 RXU786443:RXW786480 SHQ786443:SHS786480 SRM786443:SRO786480 TBI786443:TBK786480 TLE786443:TLG786480 TVA786443:TVC786480 UEW786443:UEY786480 UOS786443:UOU786480 UYO786443:UYQ786480 VIK786443:VIM786480 VSG786443:VSI786480 WCC786443:WCE786480 WLY786443:WMA786480 WVU786443:WVW786480 M851979:O852016 JI851979:JK852016 TE851979:TG852016 ADA851979:ADC852016 AMW851979:AMY852016 AWS851979:AWU852016 BGO851979:BGQ852016 BQK851979:BQM852016 CAG851979:CAI852016 CKC851979:CKE852016 CTY851979:CUA852016 DDU851979:DDW852016 DNQ851979:DNS852016 DXM851979:DXO852016 EHI851979:EHK852016 ERE851979:ERG852016 FBA851979:FBC852016 FKW851979:FKY852016 FUS851979:FUU852016 GEO851979:GEQ852016 GOK851979:GOM852016 GYG851979:GYI852016 HIC851979:HIE852016 HRY851979:HSA852016 IBU851979:IBW852016 ILQ851979:ILS852016 IVM851979:IVO852016 JFI851979:JFK852016 JPE851979:JPG852016 JZA851979:JZC852016 KIW851979:KIY852016 KSS851979:KSU852016 LCO851979:LCQ852016 LMK851979:LMM852016 LWG851979:LWI852016 MGC851979:MGE852016 MPY851979:MQA852016 MZU851979:MZW852016 NJQ851979:NJS852016 NTM851979:NTO852016 ODI851979:ODK852016 ONE851979:ONG852016 OXA851979:OXC852016 PGW851979:PGY852016 PQS851979:PQU852016 QAO851979:QAQ852016 QKK851979:QKM852016 QUG851979:QUI852016 REC851979:REE852016 RNY851979:ROA852016 RXU851979:RXW852016 SHQ851979:SHS852016 SRM851979:SRO852016 TBI851979:TBK852016 TLE851979:TLG852016 TVA851979:TVC852016 UEW851979:UEY852016 UOS851979:UOU852016 UYO851979:UYQ852016 VIK851979:VIM852016 VSG851979:VSI852016 WCC851979:WCE852016 WLY851979:WMA852016 WVU851979:WVW852016 M917515:O917552 JI917515:JK917552 TE917515:TG917552 ADA917515:ADC917552 AMW917515:AMY917552 AWS917515:AWU917552 BGO917515:BGQ917552 BQK917515:BQM917552 CAG917515:CAI917552 CKC917515:CKE917552 CTY917515:CUA917552 DDU917515:DDW917552 DNQ917515:DNS917552 DXM917515:DXO917552 EHI917515:EHK917552 ERE917515:ERG917552 FBA917515:FBC917552 FKW917515:FKY917552 FUS917515:FUU917552 GEO917515:GEQ917552 GOK917515:GOM917552 GYG917515:GYI917552 HIC917515:HIE917552 HRY917515:HSA917552 IBU917515:IBW917552 ILQ917515:ILS917552 IVM917515:IVO917552 JFI917515:JFK917552 JPE917515:JPG917552 JZA917515:JZC917552 KIW917515:KIY917552 KSS917515:KSU917552 LCO917515:LCQ917552 LMK917515:LMM917552 LWG917515:LWI917552 MGC917515:MGE917552 MPY917515:MQA917552 MZU917515:MZW917552 NJQ917515:NJS917552 NTM917515:NTO917552 ODI917515:ODK917552 ONE917515:ONG917552 OXA917515:OXC917552 PGW917515:PGY917552 PQS917515:PQU917552 QAO917515:QAQ917552 QKK917515:QKM917552 QUG917515:QUI917552 REC917515:REE917552 RNY917515:ROA917552 RXU917515:RXW917552 SHQ917515:SHS917552 SRM917515:SRO917552 TBI917515:TBK917552 TLE917515:TLG917552 TVA917515:TVC917552 UEW917515:UEY917552 UOS917515:UOU917552 UYO917515:UYQ917552 VIK917515:VIM917552 VSG917515:VSI917552 WCC917515:WCE917552 WLY917515:WMA917552 WVU917515:WVW917552 M983051:O983088 JI983051:JK983088 TE983051:TG983088 ADA983051:ADC983088 AMW983051:AMY983088 AWS983051:AWU983088 BGO983051:BGQ983088 BQK983051:BQM983088 CAG983051:CAI983088 CKC983051:CKE983088 CTY983051:CUA983088 DDU983051:DDW983088 DNQ983051:DNS983088 DXM983051:DXO983088 EHI983051:EHK983088 ERE983051:ERG983088 FBA983051:FBC983088 FKW983051:FKY983088 FUS983051:FUU983088 GEO983051:GEQ983088 GOK983051:GOM983088 GYG983051:GYI983088 HIC983051:HIE983088 HRY983051:HSA983088 IBU983051:IBW983088 ILQ983051:ILS983088 IVM983051:IVO983088 JFI983051:JFK983088 JPE983051:JPG983088 JZA983051:JZC983088 KIW983051:KIY983088 KSS983051:KSU983088 LCO983051:LCQ983088 LMK983051:LMM983088 LWG983051:LWI983088 MGC983051:MGE983088 MPY983051:MQA983088 MZU983051:MZW983088 NJQ983051:NJS983088 NTM983051:NTO983088 ODI983051:ODK983088 ONE983051:ONG983088 OXA983051:OXC983088 PGW983051:PGY983088 PQS983051:PQU983088 QAO983051:QAQ983088 QKK983051:QKM983088 QUG983051:QUI983088 REC983051:REE983088 RNY983051:ROA983088 RXU983051:RXW983088 SHQ983051:SHS983088 SRM983051:SRO983088 TBI983051:TBK983088 TLE983051:TLG983088 TVA983051:TVC983088 UEW983051:UEY983088 UOS983051:UOU983088 UYO983051:UYQ983088 VIK983051:VIM983088 VSG983051:VSI983088 WCC983051:WCE983088 WLY983051:WMA983088 WVU983051:WVW983088 L11:L28 JH11:JH28 TD11:TD28 ACZ11:ACZ28 AMV11:AMV28 AWR11:AWR28 BGN11:BGN28 BQJ11:BQJ28 CAF11:CAF28 CKB11:CKB28 CTX11:CTX28 DDT11:DDT28 DNP11:DNP28 DXL11:DXL28 EHH11:EHH28 ERD11:ERD28 FAZ11:FAZ28 FKV11:FKV28 FUR11:FUR28 GEN11:GEN28 GOJ11:GOJ28 GYF11:GYF28 HIB11:HIB28 HRX11:HRX28 IBT11:IBT28 ILP11:ILP28 IVL11:IVL28 JFH11:JFH28 JPD11:JPD28 JYZ11:JYZ28 KIV11:KIV28 KSR11:KSR28 LCN11:LCN28 LMJ11:LMJ28 LWF11:LWF28 MGB11:MGB28 MPX11:MPX28 MZT11:MZT28 NJP11:NJP28 NTL11:NTL28 ODH11:ODH28 OND11:OND28 OWZ11:OWZ28 PGV11:PGV28 PQR11:PQR28 QAN11:QAN28 QKJ11:QKJ28 QUF11:QUF28 REB11:REB28 RNX11:RNX28 RXT11:RXT28 SHP11:SHP28 SRL11:SRL28 TBH11:TBH28 TLD11:TLD28 TUZ11:TUZ28 UEV11:UEV28 UOR11:UOR28 UYN11:UYN28 VIJ11:VIJ28 VSF11:VSF28 WCB11:WCB28 WLX11:WLX28 WVT11:WVT28 L65547:L65564 JH65547:JH65564 TD65547:TD65564 ACZ65547:ACZ65564 AMV65547:AMV65564 AWR65547:AWR65564 BGN65547:BGN65564 BQJ65547:BQJ65564 CAF65547:CAF65564 CKB65547:CKB65564 CTX65547:CTX65564 DDT65547:DDT65564 DNP65547:DNP65564 DXL65547:DXL65564 EHH65547:EHH65564 ERD65547:ERD65564 FAZ65547:FAZ65564 FKV65547:FKV65564 FUR65547:FUR65564 GEN65547:GEN65564 GOJ65547:GOJ65564 GYF65547:GYF65564 HIB65547:HIB65564 HRX65547:HRX65564 IBT65547:IBT65564 ILP65547:ILP65564 IVL65547:IVL65564 JFH65547:JFH65564 JPD65547:JPD65564 JYZ65547:JYZ65564 KIV65547:KIV65564 KSR65547:KSR65564 LCN65547:LCN65564 LMJ65547:LMJ65564 LWF65547:LWF65564 MGB65547:MGB65564 MPX65547:MPX65564 MZT65547:MZT65564 NJP65547:NJP65564 NTL65547:NTL65564 ODH65547:ODH65564 OND65547:OND65564 OWZ65547:OWZ65564 PGV65547:PGV65564 PQR65547:PQR65564 QAN65547:QAN65564 QKJ65547:QKJ65564 QUF65547:QUF65564 REB65547:REB65564 RNX65547:RNX65564 RXT65547:RXT65564 SHP65547:SHP65564 SRL65547:SRL65564 TBH65547:TBH65564 TLD65547:TLD65564 TUZ65547:TUZ65564 UEV65547:UEV65564 UOR65547:UOR65564 UYN65547:UYN65564 VIJ65547:VIJ65564 VSF65547:VSF65564 WCB65547:WCB65564 WLX65547:WLX65564 WVT65547:WVT65564 L131083:L131100 JH131083:JH131100 TD131083:TD131100 ACZ131083:ACZ131100 AMV131083:AMV131100 AWR131083:AWR131100 BGN131083:BGN131100 BQJ131083:BQJ131100 CAF131083:CAF131100 CKB131083:CKB131100 CTX131083:CTX131100 DDT131083:DDT131100 DNP131083:DNP131100 DXL131083:DXL131100 EHH131083:EHH131100 ERD131083:ERD131100 FAZ131083:FAZ131100 FKV131083:FKV131100 FUR131083:FUR131100 GEN131083:GEN131100 GOJ131083:GOJ131100 GYF131083:GYF131100 HIB131083:HIB131100 HRX131083:HRX131100 IBT131083:IBT131100 ILP131083:ILP131100 IVL131083:IVL131100 JFH131083:JFH131100 JPD131083:JPD131100 JYZ131083:JYZ131100 KIV131083:KIV131100 KSR131083:KSR131100 LCN131083:LCN131100 LMJ131083:LMJ131100 LWF131083:LWF131100 MGB131083:MGB131100 MPX131083:MPX131100 MZT131083:MZT131100 NJP131083:NJP131100 NTL131083:NTL131100 ODH131083:ODH131100 OND131083:OND131100 OWZ131083:OWZ131100 PGV131083:PGV131100 PQR131083:PQR131100 QAN131083:QAN131100 QKJ131083:QKJ131100 QUF131083:QUF131100 REB131083:REB131100 RNX131083:RNX131100 RXT131083:RXT131100 SHP131083:SHP131100 SRL131083:SRL131100 TBH131083:TBH131100 TLD131083:TLD131100 TUZ131083:TUZ131100 UEV131083:UEV131100 UOR131083:UOR131100 UYN131083:UYN131100 VIJ131083:VIJ131100 VSF131083:VSF131100 WCB131083:WCB131100 WLX131083:WLX131100 WVT131083:WVT131100 L196619:L196636 JH196619:JH196636 TD196619:TD196636 ACZ196619:ACZ196636 AMV196619:AMV196636 AWR196619:AWR196636 BGN196619:BGN196636 BQJ196619:BQJ196636 CAF196619:CAF196636 CKB196619:CKB196636 CTX196619:CTX196636 DDT196619:DDT196636 DNP196619:DNP196636 DXL196619:DXL196636 EHH196619:EHH196636 ERD196619:ERD196636 FAZ196619:FAZ196636 FKV196619:FKV196636 FUR196619:FUR196636 GEN196619:GEN196636 GOJ196619:GOJ196636 GYF196619:GYF196636 HIB196619:HIB196636 HRX196619:HRX196636 IBT196619:IBT196636 ILP196619:ILP196636 IVL196619:IVL196636 JFH196619:JFH196636 JPD196619:JPD196636 JYZ196619:JYZ196636 KIV196619:KIV196636 KSR196619:KSR196636 LCN196619:LCN196636 LMJ196619:LMJ196636 LWF196619:LWF196636 MGB196619:MGB196636 MPX196619:MPX196636 MZT196619:MZT196636 NJP196619:NJP196636 NTL196619:NTL196636 ODH196619:ODH196636 OND196619:OND196636 OWZ196619:OWZ196636 PGV196619:PGV196636 PQR196619:PQR196636 QAN196619:QAN196636 QKJ196619:QKJ196636 QUF196619:QUF196636 REB196619:REB196636 RNX196619:RNX196636 RXT196619:RXT196636 SHP196619:SHP196636 SRL196619:SRL196636 TBH196619:TBH196636 TLD196619:TLD196636 TUZ196619:TUZ196636 UEV196619:UEV196636 UOR196619:UOR196636 UYN196619:UYN196636 VIJ196619:VIJ196636 VSF196619:VSF196636 WCB196619:WCB196636 WLX196619:WLX196636 WVT196619:WVT196636 L262155:L262172 JH262155:JH262172 TD262155:TD262172 ACZ262155:ACZ262172 AMV262155:AMV262172 AWR262155:AWR262172 BGN262155:BGN262172 BQJ262155:BQJ262172 CAF262155:CAF262172 CKB262155:CKB262172 CTX262155:CTX262172 DDT262155:DDT262172 DNP262155:DNP262172 DXL262155:DXL262172 EHH262155:EHH262172 ERD262155:ERD262172 FAZ262155:FAZ262172 FKV262155:FKV262172 FUR262155:FUR262172 GEN262155:GEN262172 GOJ262155:GOJ262172 GYF262155:GYF262172 HIB262155:HIB262172 HRX262155:HRX262172 IBT262155:IBT262172 ILP262155:ILP262172 IVL262155:IVL262172 JFH262155:JFH262172 JPD262155:JPD262172 JYZ262155:JYZ262172 KIV262155:KIV262172 KSR262155:KSR262172 LCN262155:LCN262172 LMJ262155:LMJ262172 LWF262155:LWF262172 MGB262155:MGB262172 MPX262155:MPX262172 MZT262155:MZT262172 NJP262155:NJP262172 NTL262155:NTL262172 ODH262155:ODH262172 OND262155:OND262172 OWZ262155:OWZ262172 PGV262155:PGV262172 PQR262155:PQR262172 QAN262155:QAN262172 QKJ262155:QKJ262172 QUF262155:QUF262172 REB262155:REB262172 RNX262155:RNX262172 RXT262155:RXT262172 SHP262155:SHP262172 SRL262155:SRL262172 TBH262155:TBH262172 TLD262155:TLD262172 TUZ262155:TUZ262172 UEV262155:UEV262172 UOR262155:UOR262172 UYN262155:UYN262172 VIJ262155:VIJ262172 VSF262155:VSF262172 WCB262155:WCB262172 WLX262155:WLX262172 WVT262155:WVT262172 L327691:L327708 JH327691:JH327708 TD327691:TD327708 ACZ327691:ACZ327708 AMV327691:AMV327708 AWR327691:AWR327708 BGN327691:BGN327708 BQJ327691:BQJ327708 CAF327691:CAF327708 CKB327691:CKB327708 CTX327691:CTX327708 DDT327691:DDT327708 DNP327691:DNP327708 DXL327691:DXL327708 EHH327691:EHH327708 ERD327691:ERD327708 FAZ327691:FAZ327708 FKV327691:FKV327708 FUR327691:FUR327708 GEN327691:GEN327708 GOJ327691:GOJ327708 GYF327691:GYF327708 HIB327691:HIB327708 HRX327691:HRX327708 IBT327691:IBT327708 ILP327691:ILP327708 IVL327691:IVL327708 JFH327691:JFH327708 JPD327691:JPD327708 JYZ327691:JYZ327708 KIV327691:KIV327708 KSR327691:KSR327708 LCN327691:LCN327708 LMJ327691:LMJ327708 LWF327691:LWF327708 MGB327691:MGB327708 MPX327691:MPX327708 MZT327691:MZT327708 NJP327691:NJP327708 NTL327691:NTL327708 ODH327691:ODH327708 OND327691:OND327708 OWZ327691:OWZ327708 PGV327691:PGV327708 PQR327691:PQR327708 QAN327691:QAN327708 QKJ327691:QKJ327708 QUF327691:QUF327708 REB327691:REB327708 RNX327691:RNX327708 RXT327691:RXT327708 SHP327691:SHP327708 SRL327691:SRL327708 TBH327691:TBH327708 TLD327691:TLD327708 TUZ327691:TUZ327708 UEV327691:UEV327708 UOR327691:UOR327708 UYN327691:UYN327708 VIJ327691:VIJ327708 VSF327691:VSF327708 WCB327691:WCB327708 WLX327691:WLX327708 WVT327691:WVT327708 L393227:L393244 JH393227:JH393244 TD393227:TD393244 ACZ393227:ACZ393244 AMV393227:AMV393244 AWR393227:AWR393244 BGN393227:BGN393244 BQJ393227:BQJ393244 CAF393227:CAF393244 CKB393227:CKB393244 CTX393227:CTX393244 DDT393227:DDT393244 DNP393227:DNP393244 DXL393227:DXL393244 EHH393227:EHH393244 ERD393227:ERD393244 FAZ393227:FAZ393244 FKV393227:FKV393244 FUR393227:FUR393244 GEN393227:GEN393244 GOJ393227:GOJ393244 GYF393227:GYF393244 HIB393227:HIB393244 HRX393227:HRX393244 IBT393227:IBT393244 ILP393227:ILP393244 IVL393227:IVL393244 JFH393227:JFH393244 JPD393227:JPD393244 JYZ393227:JYZ393244 KIV393227:KIV393244 KSR393227:KSR393244 LCN393227:LCN393244 LMJ393227:LMJ393244 LWF393227:LWF393244 MGB393227:MGB393244 MPX393227:MPX393244 MZT393227:MZT393244 NJP393227:NJP393244 NTL393227:NTL393244 ODH393227:ODH393244 OND393227:OND393244 OWZ393227:OWZ393244 PGV393227:PGV393244 PQR393227:PQR393244 QAN393227:QAN393244 QKJ393227:QKJ393244 QUF393227:QUF393244 REB393227:REB393244 RNX393227:RNX393244 RXT393227:RXT393244 SHP393227:SHP393244 SRL393227:SRL393244 TBH393227:TBH393244 TLD393227:TLD393244 TUZ393227:TUZ393244 UEV393227:UEV393244 UOR393227:UOR393244 UYN393227:UYN393244 VIJ393227:VIJ393244 VSF393227:VSF393244 WCB393227:WCB393244 WLX393227:WLX393244 WVT393227:WVT393244 L458763:L458780 JH458763:JH458780 TD458763:TD458780 ACZ458763:ACZ458780 AMV458763:AMV458780 AWR458763:AWR458780 BGN458763:BGN458780 BQJ458763:BQJ458780 CAF458763:CAF458780 CKB458763:CKB458780 CTX458763:CTX458780 DDT458763:DDT458780 DNP458763:DNP458780 DXL458763:DXL458780 EHH458763:EHH458780 ERD458763:ERD458780 FAZ458763:FAZ458780 FKV458763:FKV458780 FUR458763:FUR458780 GEN458763:GEN458780 GOJ458763:GOJ458780 GYF458763:GYF458780 HIB458763:HIB458780 HRX458763:HRX458780 IBT458763:IBT458780 ILP458763:ILP458780 IVL458763:IVL458780 JFH458763:JFH458780 JPD458763:JPD458780 JYZ458763:JYZ458780 KIV458763:KIV458780 KSR458763:KSR458780 LCN458763:LCN458780 LMJ458763:LMJ458780 LWF458763:LWF458780 MGB458763:MGB458780 MPX458763:MPX458780 MZT458763:MZT458780 NJP458763:NJP458780 NTL458763:NTL458780 ODH458763:ODH458780 OND458763:OND458780 OWZ458763:OWZ458780 PGV458763:PGV458780 PQR458763:PQR458780 QAN458763:QAN458780 QKJ458763:QKJ458780 QUF458763:QUF458780 REB458763:REB458780 RNX458763:RNX458780 RXT458763:RXT458780 SHP458763:SHP458780 SRL458763:SRL458780 TBH458763:TBH458780 TLD458763:TLD458780 TUZ458763:TUZ458780 UEV458763:UEV458780 UOR458763:UOR458780 UYN458763:UYN458780 VIJ458763:VIJ458780 VSF458763:VSF458780 WCB458763:WCB458780 WLX458763:WLX458780 WVT458763:WVT458780 L524299:L524316 JH524299:JH524316 TD524299:TD524316 ACZ524299:ACZ524316 AMV524299:AMV524316 AWR524299:AWR524316 BGN524299:BGN524316 BQJ524299:BQJ524316 CAF524299:CAF524316 CKB524299:CKB524316 CTX524299:CTX524316 DDT524299:DDT524316 DNP524299:DNP524316 DXL524299:DXL524316 EHH524299:EHH524316 ERD524299:ERD524316 FAZ524299:FAZ524316 FKV524299:FKV524316 FUR524299:FUR524316 GEN524299:GEN524316 GOJ524299:GOJ524316 GYF524299:GYF524316 HIB524299:HIB524316 HRX524299:HRX524316 IBT524299:IBT524316 ILP524299:ILP524316 IVL524299:IVL524316 JFH524299:JFH524316 JPD524299:JPD524316 JYZ524299:JYZ524316 KIV524299:KIV524316 KSR524299:KSR524316 LCN524299:LCN524316 LMJ524299:LMJ524316 LWF524299:LWF524316 MGB524299:MGB524316 MPX524299:MPX524316 MZT524299:MZT524316 NJP524299:NJP524316 NTL524299:NTL524316 ODH524299:ODH524316 OND524299:OND524316 OWZ524299:OWZ524316 PGV524299:PGV524316 PQR524299:PQR524316 QAN524299:QAN524316 QKJ524299:QKJ524316 QUF524299:QUF524316 REB524299:REB524316 RNX524299:RNX524316 RXT524299:RXT524316 SHP524299:SHP524316 SRL524299:SRL524316 TBH524299:TBH524316 TLD524299:TLD524316 TUZ524299:TUZ524316 UEV524299:UEV524316 UOR524299:UOR524316 UYN524299:UYN524316 VIJ524299:VIJ524316 VSF524299:VSF524316 WCB524299:WCB524316 WLX524299:WLX524316 WVT524299:WVT524316 L589835:L589852 JH589835:JH589852 TD589835:TD589852 ACZ589835:ACZ589852 AMV589835:AMV589852 AWR589835:AWR589852 BGN589835:BGN589852 BQJ589835:BQJ589852 CAF589835:CAF589852 CKB589835:CKB589852 CTX589835:CTX589852 DDT589835:DDT589852 DNP589835:DNP589852 DXL589835:DXL589852 EHH589835:EHH589852 ERD589835:ERD589852 FAZ589835:FAZ589852 FKV589835:FKV589852 FUR589835:FUR589852 GEN589835:GEN589852 GOJ589835:GOJ589852 GYF589835:GYF589852 HIB589835:HIB589852 HRX589835:HRX589852 IBT589835:IBT589852 ILP589835:ILP589852 IVL589835:IVL589852 JFH589835:JFH589852 JPD589835:JPD589852 JYZ589835:JYZ589852 KIV589835:KIV589852 KSR589835:KSR589852 LCN589835:LCN589852 LMJ589835:LMJ589852 LWF589835:LWF589852 MGB589835:MGB589852 MPX589835:MPX589852 MZT589835:MZT589852 NJP589835:NJP589852 NTL589835:NTL589852 ODH589835:ODH589852 OND589835:OND589852 OWZ589835:OWZ589852 PGV589835:PGV589852 PQR589835:PQR589852 QAN589835:QAN589852 QKJ589835:QKJ589852 QUF589835:QUF589852 REB589835:REB589852 RNX589835:RNX589852 RXT589835:RXT589852 SHP589835:SHP589852 SRL589835:SRL589852 TBH589835:TBH589852 TLD589835:TLD589852 TUZ589835:TUZ589852 UEV589835:UEV589852 UOR589835:UOR589852 UYN589835:UYN589852 VIJ589835:VIJ589852 VSF589835:VSF589852 WCB589835:WCB589852 WLX589835:WLX589852 WVT589835:WVT589852 L655371:L655388 JH655371:JH655388 TD655371:TD655388 ACZ655371:ACZ655388 AMV655371:AMV655388 AWR655371:AWR655388 BGN655371:BGN655388 BQJ655371:BQJ655388 CAF655371:CAF655388 CKB655371:CKB655388 CTX655371:CTX655388 DDT655371:DDT655388 DNP655371:DNP655388 DXL655371:DXL655388 EHH655371:EHH655388 ERD655371:ERD655388 FAZ655371:FAZ655388 FKV655371:FKV655388 FUR655371:FUR655388 GEN655371:GEN655388 GOJ655371:GOJ655388 GYF655371:GYF655388 HIB655371:HIB655388 HRX655371:HRX655388 IBT655371:IBT655388 ILP655371:ILP655388 IVL655371:IVL655388 JFH655371:JFH655388 JPD655371:JPD655388 JYZ655371:JYZ655388 KIV655371:KIV655388 KSR655371:KSR655388 LCN655371:LCN655388 LMJ655371:LMJ655388 LWF655371:LWF655388 MGB655371:MGB655388 MPX655371:MPX655388 MZT655371:MZT655388 NJP655371:NJP655388 NTL655371:NTL655388 ODH655371:ODH655388 OND655371:OND655388 OWZ655371:OWZ655388 PGV655371:PGV655388 PQR655371:PQR655388 QAN655371:QAN655388 QKJ655371:QKJ655388 QUF655371:QUF655388 REB655371:REB655388 RNX655371:RNX655388 RXT655371:RXT655388 SHP655371:SHP655388 SRL655371:SRL655388 TBH655371:TBH655388 TLD655371:TLD655388 TUZ655371:TUZ655388 UEV655371:UEV655388 UOR655371:UOR655388 UYN655371:UYN655388 VIJ655371:VIJ655388 VSF655371:VSF655388 WCB655371:WCB655388 WLX655371:WLX655388 WVT655371:WVT655388 L720907:L720924 JH720907:JH720924 TD720907:TD720924 ACZ720907:ACZ720924 AMV720907:AMV720924 AWR720907:AWR720924 BGN720907:BGN720924 BQJ720907:BQJ720924 CAF720907:CAF720924 CKB720907:CKB720924 CTX720907:CTX720924 DDT720907:DDT720924 DNP720907:DNP720924 DXL720907:DXL720924 EHH720907:EHH720924 ERD720907:ERD720924 FAZ720907:FAZ720924 FKV720907:FKV720924 FUR720907:FUR720924 GEN720907:GEN720924 GOJ720907:GOJ720924 GYF720907:GYF720924 HIB720907:HIB720924 HRX720907:HRX720924 IBT720907:IBT720924 ILP720907:ILP720924 IVL720907:IVL720924 JFH720907:JFH720924 JPD720907:JPD720924 JYZ720907:JYZ720924 KIV720907:KIV720924 KSR720907:KSR720924 LCN720907:LCN720924 LMJ720907:LMJ720924 LWF720907:LWF720924 MGB720907:MGB720924 MPX720907:MPX720924 MZT720907:MZT720924 NJP720907:NJP720924 NTL720907:NTL720924 ODH720907:ODH720924 OND720907:OND720924 OWZ720907:OWZ720924 PGV720907:PGV720924 PQR720907:PQR720924 QAN720907:QAN720924 QKJ720907:QKJ720924 QUF720907:QUF720924 REB720907:REB720924 RNX720907:RNX720924 RXT720907:RXT720924 SHP720907:SHP720924 SRL720907:SRL720924 TBH720907:TBH720924 TLD720907:TLD720924 TUZ720907:TUZ720924 UEV720907:UEV720924 UOR720907:UOR720924 UYN720907:UYN720924 VIJ720907:VIJ720924 VSF720907:VSF720924 WCB720907:WCB720924 WLX720907:WLX720924 WVT720907:WVT720924 L786443:L786460 JH786443:JH786460 TD786443:TD786460 ACZ786443:ACZ786460 AMV786443:AMV786460 AWR786443:AWR786460 BGN786443:BGN786460 BQJ786443:BQJ786460 CAF786443:CAF786460 CKB786443:CKB786460 CTX786443:CTX786460 DDT786443:DDT786460 DNP786443:DNP786460 DXL786443:DXL786460 EHH786443:EHH786460 ERD786443:ERD786460 FAZ786443:FAZ786460 FKV786443:FKV786460 FUR786443:FUR786460 GEN786443:GEN786460 GOJ786443:GOJ786460 GYF786443:GYF786460 HIB786443:HIB786460 HRX786443:HRX786460 IBT786443:IBT786460 ILP786443:ILP786460 IVL786443:IVL786460 JFH786443:JFH786460 JPD786443:JPD786460 JYZ786443:JYZ786460 KIV786443:KIV786460 KSR786443:KSR786460 LCN786443:LCN786460 LMJ786443:LMJ786460 LWF786443:LWF786460 MGB786443:MGB786460 MPX786443:MPX786460 MZT786443:MZT786460 NJP786443:NJP786460 NTL786443:NTL786460 ODH786443:ODH786460 OND786443:OND786460 OWZ786443:OWZ786460 PGV786443:PGV786460 PQR786443:PQR786460 QAN786443:QAN786460 QKJ786443:QKJ786460 QUF786443:QUF786460 REB786443:REB786460 RNX786443:RNX786460 RXT786443:RXT786460 SHP786443:SHP786460 SRL786443:SRL786460 TBH786443:TBH786460 TLD786443:TLD786460 TUZ786443:TUZ786460 UEV786443:UEV786460 UOR786443:UOR786460 UYN786443:UYN786460 VIJ786443:VIJ786460 VSF786443:VSF786460 WCB786443:WCB786460 WLX786443:WLX786460 WVT786443:WVT786460 L851979:L851996 JH851979:JH851996 TD851979:TD851996 ACZ851979:ACZ851996 AMV851979:AMV851996 AWR851979:AWR851996 BGN851979:BGN851996 BQJ851979:BQJ851996 CAF851979:CAF851996 CKB851979:CKB851996 CTX851979:CTX851996 DDT851979:DDT851996 DNP851979:DNP851996 DXL851979:DXL851996 EHH851979:EHH851996 ERD851979:ERD851996 FAZ851979:FAZ851996 FKV851979:FKV851996 FUR851979:FUR851996 GEN851979:GEN851996 GOJ851979:GOJ851996 GYF851979:GYF851996 HIB851979:HIB851996 HRX851979:HRX851996 IBT851979:IBT851996 ILP851979:ILP851996 IVL851979:IVL851996 JFH851979:JFH851996 JPD851979:JPD851996 JYZ851979:JYZ851996 KIV851979:KIV851996 KSR851979:KSR851996 LCN851979:LCN851996 LMJ851979:LMJ851996 LWF851979:LWF851996 MGB851979:MGB851996 MPX851979:MPX851996 MZT851979:MZT851996 NJP851979:NJP851996 NTL851979:NTL851996 ODH851979:ODH851996 OND851979:OND851996 OWZ851979:OWZ851996 PGV851979:PGV851996 PQR851979:PQR851996 QAN851979:QAN851996 QKJ851979:QKJ851996 QUF851979:QUF851996 REB851979:REB851996 RNX851979:RNX851996 RXT851979:RXT851996 SHP851979:SHP851996 SRL851979:SRL851996 TBH851979:TBH851996 TLD851979:TLD851996 TUZ851979:TUZ851996 UEV851979:UEV851996 UOR851979:UOR851996 UYN851979:UYN851996 VIJ851979:VIJ851996 VSF851979:VSF851996 WCB851979:WCB851996 WLX851979:WLX851996 WVT851979:WVT851996 L917515:L917532 JH917515:JH917532 TD917515:TD917532 ACZ917515:ACZ917532 AMV917515:AMV917532 AWR917515:AWR917532 BGN917515:BGN917532 BQJ917515:BQJ917532 CAF917515:CAF917532 CKB917515:CKB917532 CTX917515:CTX917532 DDT917515:DDT917532 DNP917515:DNP917532 DXL917515:DXL917532 EHH917515:EHH917532 ERD917515:ERD917532 FAZ917515:FAZ917532 FKV917515:FKV917532 FUR917515:FUR917532 GEN917515:GEN917532 GOJ917515:GOJ917532 GYF917515:GYF917532 HIB917515:HIB917532 HRX917515:HRX917532 IBT917515:IBT917532 ILP917515:ILP917532 IVL917515:IVL917532 JFH917515:JFH917532 JPD917515:JPD917532 JYZ917515:JYZ917532 KIV917515:KIV917532 KSR917515:KSR917532 LCN917515:LCN917532 LMJ917515:LMJ917532 LWF917515:LWF917532 MGB917515:MGB917532 MPX917515:MPX917532 MZT917515:MZT917532 NJP917515:NJP917532 NTL917515:NTL917532 ODH917515:ODH917532 OND917515:OND917532 OWZ917515:OWZ917532 PGV917515:PGV917532 PQR917515:PQR917532 QAN917515:QAN917532 QKJ917515:QKJ917532 QUF917515:QUF917532 REB917515:REB917532 RNX917515:RNX917532 RXT917515:RXT917532 SHP917515:SHP917532 SRL917515:SRL917532 TBH917515:TBH917532 TLD917515:TLD917532 TUZ917515:TUZ917532 UEV917515:UEV917532 UOR917515:UOR917532 UYN917515:UYN917532 VIJ917515:VIJ917532 VSF917515:VSF917532 WCB917515:WCB917532 WLX917515:WLX917532 WVT917515:WVT917532 L983051:L983068 JH983051:JH983068 TD983051:TD983068 ACZ983051:ACZ983068 AMV983051:AMV983068 AWR983051:AWR983068 BGN983051:BGN983068 BQJ983051:BQJ983068 CAF983051:CAF983068 CKB983051:CKB983068 CTX983051:CTX983068 DDT983051:DDT983068 DNP983051:DNP983068 DXL983051:DXL983068 EHH983051:EHH983068 ERD983051:ERD983068 FAZ983051:FAZ983068 FKV983051:FKV983068 FUR983051:FUR983068 GEN983051:GEN983068 GOJ983051:GOJ983068 GYF983051:GYF983068 HIB983051:HIB983068 HRX983051:HRX983068 IBT983051:IBT983068 ILP983051:ILP983068 IVL983051:IVL983068 JFH983051:JFH983068 JPD983051:JPD983068 JYZ983051:JYZ983068 KIV983051:KIV983068 KSR983051:KSR983068 LCN983051:LCN983068 LMJ983051:LMJ983068 LWF983051:LWF983068 MGB983051:MGB983068 MPX983051:MPX983068 MZT983051:MZT983068 NJP983051:NJP983068 NTL983051:NTL983068 ODH983051:ODH983068 OND983051:OND983068 OWZ983051:OWZ983068 PGV983051:PGV983068 PQR983051:PQR983068 QAN983051:QAN983068 QKJ983051:QKJ983068 QUF983051:QUF983068 REB983051:REB983068 RNX983051:RNX983068 RXT983051:RXT983068 SHP983051:SHP983068 SRL983051:SRL983068 TBH983051:TBH983068 TLD983051:TLD983068 TUZ983051:TUZ983068 UEV983051:UEV983068 UOR983051:UOR983068 UYN983051:UYN983068 VIJ983051:VIJ983068 VSF983051:VSF983068 WCB983051:WCB983068 WLX983051:WLX983068 WVT983051:WVT983068 L30:L48 JH30:JH48 TD30:TD48 ACZ30:ACZ48 AMV30:AMV48 AWR30:AWR48 BGN30:BGN48 BQJ30:BQJ48 CAF30:CAF48 CKB30:CKB48 CTX30:CTX48 DDT30:DDT48 DNP30:DNP48 DXL30:DXL48 EHH30:EHH48 ERD30:ERD48 FAZ30:FAZ48 FKV30:FKV48 FUR30:FUR48 GEN30:GEN48 GOJ30:GOJ48 GYF30:GYF48 HIB30:HIB48 HRX30:HRX48 IBT30:IBT48 ILP30:ILP48 IVL30:IVL48 JFH30:JFH48 JPD30:JPD48 JYZ30:JYZ48 KIV30:KIV48 KSR30:KSR48 LCN30:LCN48 LMJ30:LMJ48 LWF30:LWF48 MGB30:MGB48 MPX30:MPX48 MZT30:MZT48 NJP30:NJP48 NTL30:NTL48 ODH30:ODH48 OND30:OND48 OWZ30:OWZ48 PGV30:PGV48 PQR30:PQR48 QAN30:QAN48 QKJ30:QKJ48 QUF30:QUF48 REB30:REB48 RNX30:RNX48 RXT30:RXT48 SHP30:SHP48 SRL30:SRL48 TBH30:TBH48 TLD30:TLD48 TUZ30:TUZ48 UEV30:UEV48 UOR30:UOR48 UYN30:UYN48 VIJ30:VIJ48 VSF30:VSF48 WCB30:WCB48 WLX30:WLX48 WVT30:WVT48 L65566:L65584 JH65566:JH65584 TD65566:TD65584 ACZ65566:ACZ65584 AMV65566:AMV65584 AWR65566:AWR65584 BGN65566:BGN65584 BQJ65566:BQJ65584 CAF65566:CAF65584 CKB65566:CKB65584 CTX65566:CTX65584 DDT65566:DDT65584 DNP65566:DNP65584 DXL65566:DXL65584 EHH65566:EHH65584 ERD65566:ERD65584 FAZ65566:FAZ65584 FKV65566:FKV65584 FUR65566:FUR65584 GEN65566:GEN65584 GOJ65566:GOJ65584 GYF65566:GYF65584 HIB65566:HIB65584 HRX65566:HRX65584 IBT65566:IBT65584 ILP65566:ILP65584 IVL65566:IVL65584 JFH65566:JFH65584 JPD65566:JPD65584 JYZ65566:JYZ65584 KIV65566:KIV65584 KSR65566:KSR65584 LCN65566:LCN65584 LMJ65566:LMJ65584 LWF65566:LWF65584 MGB65566:MGB65584 MPX65566:MPX65584 MZT65566:MZT65584 NJP65566:NJP65584 NTL65566:NTL65584 ODH65566:ODH65584 OND65566:OND65584 OWZ65566:OWZ65584 PGV65566:PGV65584 PQR65566:PQR65584 QAN65566:QAN65584 QKJ65566:QKJ65584 QUF65566:QUF65584 REB65566:REB65584 RNX65566:RNX65584 RXT65566:RXT65584 SHP65566:SHP65584 SRL65566:SRL65584 TBH65566:TBH65584 TLD65566:TLD65584 TUZ65566:TUZ65584 UEV65566:UEV65584 UOR65566:UOR65584 UYN65566:UYN65584 VIJ65566:VIJ65584 VSF65566:VSF65584 WCB65566:WCB65584 WLX65566:WLX65584 WVT65566:WVT65584 L131102:L131120 JH131102:JH131120 TD131102:TD131120 ACZ131102:ACZ131120 AMV131102:AMV131120 AWR131102:AWR131120 BGN131102:BGN131120 BQJ131102:BQJ131120 CAF131102:CAF131120 CKB131102:CKB131120 CTX131102:CTX131120 DDT131102:DDT131120 DNP131102:DNP131120 DXL131102:DXL131120 EHH131102:EHH131120 ERD131102:ERD131120 FAZ131102:FAZ131120 FKV131102:FKV131120 FUR131102:FUR131120 GEN131102:GEN131120 GOJ131102:GOJ131120 GYF131102:GYF131120 HIB131102:HIB131120 HRX131102:HRX131120 IBT131102:IBT131120 ILP131102:ILP131120 IVL131102:IVL131120 JFH131102:JFH131120 JPD131102:JPD131120 JYZ131102:JYZ131120 KIV131102:KIV131120 KSR131102:KSR131120 LCN131102:LCN131120 LMJ131102:LMJ131120 LWF131102:LWF131120 MGB131102:MGB131120 MPX131102:MPX131120 MZT131102:MZT131120 NJP131102:NJP131120 NTL131102:NTL131120 ODH131102:ODH131120 OND131102:OND131120 OWZ131102:OWZ131120 PGV131102:PGV131120 PQR131102:PQR131120 QAN131102:QAN131120 QKJ131102:QKJ131120 QUF131102:QUF131120 REB131102:REB131120 RNX131102:RNX131120 RXT131102:RXT131120 SHP131102:SHP131120 SRL131102:SRL131120 TBH131102:TBH131120 TLD131102:TLD131120 TUZ131102:TUZ131120 UEV131102:UEV131120 UOR131102:UOR131120 UYN131102:UYN131120 VIJ131102:VIJ131120 VSF131102:VSF131120 WCB131102:WCB131120 WLX131102:WLX131120 WVT131102:WVT131120 L196638:L196656 JH196638:JH196656 TD196638:TD196656 ACZ196638:ACZ196656 AMV196638:AMV196656 AWR196638:AWR196656 BGN196638:BGN196656 BQJ196638:BQJ196656 CAF196638:CAF196656 CKB196638:CKB196656 CTX196638:CTX196656 DDT196638:DDT196656 DNP196638:DNP196656 DXL196638:DXL196656 EHH196638:EHH196656 ERD196638:ERD196656 FAZ196638:FAZ196656 FKV196638:FKV196656 FUR196638:FUR196656 GEN196638:GEN196656 GOJ196638:GOJ196656 GYF196638:GYF196656 HIB196638:HIB196656 HRX196638:HRX196656 IBT196638:IBT196656 ILP196638:ILP196656 IVL196638:IVL196656 JFH196638:JFH196656 JPD196638:JPD196656 JYZ196638:JYZ196656 KIV196638:KIV196656 KSR196638:KSR196656 LCN196638:LCN196656 LMJ196638:LMJ196656 LWF196638:LWF196656 MGB196638:MGB196656 MPX196638:MPX196656 MZT196638:MZT196656 NJP196638:NJP196656 NTL196638:NTL196656 ODH196638:ODH196656 OND196638:OND196656 OWZ196638:OWZ196656 PGV196638:PGV196656 PQR196638:PQR196656 QAN196638:QAN196656 QKJ196638:QKJ196656 QUF196638:QUF196656 REB196638:REB196656 RNX196638:RNX196656 RXT196638:RXT196656 SHP196638:SHP196656 SRL196638:SRL196656 TBH196638:TBH196656 TLD196638:TLD196656 TUZ196638:TUZ196656 UEV196638:UEV196656 UOR196638:UOR196656 UYN196638:UYN196656 VIJ196638:VIJ196656 VSF196638:VSF196656 WCB196638:WCB196656 WLX196638:WLX196656 WVT196638:WVT196656 L262174:L262192 JH262174:JH262192 TD262174:TD262192 ACZ262174:ACZ262192 AMV262174:AMV262192 AWR262174:AWR262192 BGN262174:BGN262192 BQJ262174:BQJ262192 CAF262174:CAF262192 CKB262174:CKB262192 CTX262174:CTX262192 DDT262174:DDT262192 DNP262174:DNP262192 DXL262174:DXL262192 EHH262174:EHH262192 ERD262174:ERD262192 FAZ262174:FAZ262192 FKV262174:FKV262192 FUR262174:FUR262192 GEN262174:GEN262192 GOJ262174:GOJ262192 GYF262174:GYF262192 HIB262174:HIB262192 HRX262174:HRX262192 IBT262174:IBT262192 ILP262174:ILP262192 IVL262174:IVL262192 JFH262174:JFH262192 JPD262174:JPD262192 JYZ262174:JYZ262192 KIV262174:KIV262192 KSR262174:KSR262192 LCN262174:LCN262192 LMJ262174:LMJ262192 LWF262174:LWF262192 MGB262174:MGB262192 MPX262174:MPX262192 MZT262174:MZT262192 NJP262174:NJP262192 NTL262174:NTL262192 ODH262174:ODH262192 OND262174:OND262192 OWZ262174:OWZ262192 PGV262174:PGV262192 PQR262174:PQR262192 QAN262174:QAN262192 QKJ262174:QKJ262192 QUF262174:QUF262192 REB262174:REB262192 RNX262174:RNX262192 RXT262174:RXT262192 SHP262174:SHP262192 SRL262174:SRL262192 TBH262174:TBH262192 TLD262174:TLD262192 TUZ262174:TUZ262192 UEV262174:UEV262192 UOR262174:UOR262192 UYN262174:UYN262192 VIJ262174:VIJ262192 VSF262174:VSF262192 WCB262174:WCB262192 WLX262174:WLX262192 WVT262174:WVT262192 L327710:L327728 JH327710:JH327728 TD327710:TD327728 ACZ327710:ACZ327728 AMV327710:AMV327728 AWR327710:AWR327728 BGN327710:BGN327728 BQJ327710:BQJ327728 CAF327710:CAF327728 CKB327710:CKB327728 CTX327710:CTX327728 DDT327710:DDT327728 DNP327710:DNP327728 DXL327710:DXL327728 EHH327710:EHH327728 ERD327710:ERD327728 FAZ327710:FAZ327728 FKV327710:FKV327728 FUR327710:FUR327728 GEN327710:GEN327728 GOJ327710:GOJ327728 GYF327710:GYF327728 HIB327710:HIB327728 HRX327710:HRX327728 IBT327710:IBT327728 ILP327710:ILP327728 IVL327710:IVL327728 JFH327710:JFH327728 JPD327710:JPD327728 JYZ327710:JYZ327728 KIV327710:KIV327728 KSR327710:KSR327728 LCN327710:LCN327728 LMJ327710:LMJ327728 LWF327710:LWF327728 MGB327710:MGB327728 MPX327710:MPX327728 MZT327710:MZT327728 NJP327710:NJP327728 NTL327710:NTL327728 ODH327710:ODH327728 OND327710:OND327728 OWZ327710:OWZ327728 PGV327710:PGV327728 PQR327710:PQR327728 QAN327710:QAN327728 QKJ327710:QKJ327728 QUF327710:QUF327728 REB327710:REB327728 RNX327710:RNX327728 RXT327710:RXT327728 SHP327710:SHP327728 SRL327710:SRL327728 TBH327710:TBH327728 TLD327710:TLD327728 TUZ327710:TUZ327728 UEV327710:UEV327728 UOR327710:UOR327728 UYN327710:UYN327728 VIJ327710:VIJ327728 VSF327710:VSF327728 WCB327710:WCB327728 WLX327710:WLX327728 WVT327710:WVT327728 L393246:L393264 JH393246:JH393264 TD393246:TD393264 ACZ393246:ACZ393264 AMV393246:AMV393264 AWR393246:AWR393264 BGN393246:BGN393264 BQJ393246:BQJ393264 CAF393246:CAF393264 CKB393246:CKB393264 CTX393246:CTX393264 DDT393246:DDT393264 DNP393246:DNP393264 DXL393246:DXL393264 EHH393246:EHH393264 ERD393246:ERD393264 FAZ393246:FAZ393264 FKV393246:FKV393264 FUR393246:FUR393264 GEN393246:GEN393264 GOJ393246:GOJ393264 GYF393246:GYF393264 HIB393246:HIB393264 HRX393246:HRX393264 IBT393246:IBT393264 ILP393246:ILP393264 IVL393246:IVL393264 JFH393246:JFH393264 JPD393246:JPD393264 JYZ393246:JYZ393264 KIV393246:KIV393264 KSR393246:KSR393264 LCN393246:LCN393264 LMJ393246:LMJ393264 LWF393246:LWF393264 MGB393246:MGB393264 MPX393246:MPX393264 MZT393246:MZT393264 NJP393246:NJP393264 NTL393246:NTL393264 ODH393246:ODH393264 OND393246:OND393264 OWZ393246:OWZ393264 PGV393246:PGV393264 PQR393246:PQR393264 QAN393246:QAN393264 QKJ393246:QKJ393264 QUF393246:QUF393264 REB393246:REB393264 RNX393246:RNX393264 RXT393246:RXT393264 SHP393246:SHP393264 SRL393246:SRL393264 TBH393246:TBH393264 TLD393246:TLD393264 TUZ393246:TUZ393264 UEV393246:UEV393264 UOR393246:UOR393264 UYN393246:UYN393264 VIJ393246:VIJ393264 VSF393246:VSF393264 WCB393246:WCB393264 WLX393246:WLX393264 WVT393246:WVT393264 L458782:L458800 JH458782:JH458800 TD458782:TD458800 ACZ458782:ACZ458800 AMV458782:AMV458800 AWR458782:AWR458800 BGN458782:BGN458800 BQJ458782:BQJ458800 CAF458782:CAF458800 CKB458782:CKB458800 CTX458782:CTX458800 DDT458782:DDT458800 DNP458782:DNP458800 DXL458782:DXL458800 EHH458782:EHH458800 ERD458782:ERD458800 FAZ458782:FAZ458800 FKV458782:FKV458800 FUR458782:FUR458800 GEN458782:GEN458800 GOJ458782:GOJ458800 GYF458782:GYF458800 HIB458782:HIB458800 HRX458782:HRX458800 IBT458782:IBT458800 ILP458782:ILP458800 IVL458782:IVL458800 JFH458782:JFH458800 JPD458782:JPD458800 JYZ458782:JYZ458800 KIV458782:KIV458800 KSR458782:KSR458800 LCN458782:LCN458800 LMJ458782:LMJ458800 LWF458782:LWF458800 MGB458782:MGB458800 MPX458782:MPX458800 MZT458782:MZT458800 NJP458782:NJP458800 NTL458782:NTL458800 ODH458782:ODH458800 OND458782:OND458800 OWZ458782:OWZ458800 PGV458782:PGV458800 PQR458782:PQR458800 QAN458782:QAN458800 QKJ458782:QKJ458800 QUF458782:QUF458800 REB458782:REB458800 RNX458782:RNX458800 RXT458782:RXT458800 SHP458782:SHP458800 SRL458782:SRL458800 TBH458782:TBH458800 TLD458782:TLD458800 TUZ458782:TUZ458800 UEV458782:UEV458800 UOR458782:UOR458800 UYN458782:UYN458800 VIJ458782:VIJ458800 VSF458782:VSF458800 WCB458782:WCB458800 WLX458782:WLX458800 WVT458782:WVT458800 L524318:L524336 JH524318:JH524336 TD524318:TD524336 ACZ524318:ACZ524336 AMV524318:AMV524336 AWR524318:AWR524336 BGN524318:BGN524336 BQJ524318:BQJ524336 CAF524318:CAF524336 CKB524318:CKB524336 CTX524318:CTX524336 DDT524318:DDT524336 DNP524318:DNP524336 DXL524318:DXL524336 EHH524318:EHH524336 ERD524318:ERD524336 FAZ524318:FAZ524336 FKV524318:FKV524336 FUR524318:FUR524336 GEN524318:GEN524336 GOJ524318:GOJ524336 GYF524318:GYF524336 HIB524318:HIB524336 HRX524318:HRX524336 IBT524318:IBT524336 ILP524318:ILP524336 IVL524318:IVL524336 JFH524318:JFH524336 JPD524318:JPD524336 JYZ524318:JYZ524336 KIV524318:KIV524336 KSR524318:KSR524336 LCN524318:LCN524336 LMJ524318:LMJ524336 LWF524318:LWF524336 MGB524318:MGB524336 MPX524318:MPX524336 MZT524318:MZT524336 NJP524318:NJP524336 NTL524318:NTL524336 ODH524318:ODH524336 OND524318:OND524336 OWZ524318:OWZ524336 PGV524318:PGV524336 PQR524318:PQR524336 QAN524318:QAN524336 QKJ524318:QKJ524336 QUF524318:QUF524336 REB524318:REB524336 RNX524318:RNX524336 RXT524318:RXT524336 SHP524318:SHP524336 SRL524318:SRL524336 TBH524318:TBH524336 TLD524318:TLD524336 TUZ524318:TUZ524336 UEV524318:UEV524336 UOR524318:UOR524336 UYN524318:UYN524336 VIJ524318:VIJ524336 VSF524318:VSF524336 WCB524318:WCB524336 WLX524318:WLX524336 WVT524318:WVT524336 L589854:L589872 JH589854:JH589872 TD589854:TD589872 ACZ589854:ACZ589872 AMV589854:AMV589872 AWR589854:AWR589872 BGN589854:BGN589872 BQJ589854:BQJ589872 CAF589854:CAF589872 CKB589854:CKB589872 CTX589854:CTX589872 DDT589854:DDT589872 DNP589854:DNP589872 DXL589854:DXL589872 EHH589854:EHH589872 ERD589854:ERD589872 FAZ589854:FAZ589872 FKV589854:FKV589872 FUR589854:FUR589872 GEN589854:GEN589872 GOJ589854:GOJ589872 GYF589854:GYF589872 HIB589854:HIB589872 HRX589854:HRX589872 IBT589854:IBT589872 ILP589854:ILP589872 IVL589854:IVL589872 JFH589854:JFH589872 JPD589854:JPD589872 JYZ589854:JYZ589872 KIV589854:KIV589872 KSR589854:KSR589872 LCN589854:LCN589872 LMJ589854:LMJ589872 LWF589854:LWF589872 MGB589854:MGB589872 MPX589854:MPX589872 MZT589854:MZT589872 NJP589854:NJP589872 NTL589854:NTL589872 ODH589854:ODH589872 OND589854:OND589872 OWZ589854:OWZ589872 PGV589854:PGV589872 PQR589854:PQR589872 QAN589854:QAN589872 QKJ589854:QKJ589872 QUF589854:QUF589872 REB589854:REB589872 RNX589854:RNX589872 RXT589854:RXT589872 SHP589854:SHP589872 SRL589854:SRL589872 TBH589854:TBH589872 TLD589854:TLD589872 TUZ589854:TUZ589872 UEV589854:UEV589872 UOR589854:UOR589872 UYN589854:UYN589872 VIJ589854:VIJ589872 VSF589854:VSF589872 WCB589854:WCB589872 WLX589854:WLX589872 WVT589854:WVT589872 L655390:L655408 JH655390:JH655408 TD655390:TD655408 ACZ655390:ACZ655408 AMV655390:AMV655408 AWR655390:AWR655408 BGN655390:BGN655408 BQJ655390:BQJ655408 CAF655390:CAF655408 CKB655390:CKB655408 CTX655390:CTX655408 DDT655390:DDT655408 DNP655390:DNP655408 DXL655390:DXL655408 EHH655390:EHH655408 ERD655390:ERD655408 FAZ655390:FAZ655408 FKV655390:FKV655408 FUR655390:FUR655408 GEN655390:GEN655408 GOJ655390:GOJ655408 GYF655390:GYF655408 HIB655390:HIB655408 HRX655390:HRX655408 IBT655390:IBT655408 ILP655390:ILP655408 IVL655390:IVL655408 JFH655390:JFH655408 JPD655390:JPD655408 JYZ655390:JYZ655408 KIV655390:KIV655408 KSR655390:KSR655408 LCN655390:LCN655408 LMJ655390:LMJ655408 LWF655390:LWF655408 MGB655390:MGB655408 MPX655390:MPX655408 MZT655390:MZT655408 NJP655390:NJP655408 NTL655390:NTL655408 ODH655390:ODH655408 OND655390:OND655408 OWZ655390:OWZ655408 PGV655390:PGV655408 PQR655390:PQR655408 QAN655390:QAN655408 QKJ655390:QKJ655408 QUF655390:QUF655408 REB655390:REB655408 RNX655390:RNX655408 RXT655390:RXT655408 SHP655390:SHP655408 SRL655390:SRL655408 TBH655390:TBH655408 TLD655390:TLD655408 TUZ655390:TUZ655408 UEV655390:UEV655408 UOR655390:UOR655408 UYN655390:UYN655408 VIJ655390:VIJ655408 VSF655390:VSF655408 WCB655390:WCB655408 WLX655390:WLX655408 WVT655390:WVT655408 L720926:L720944 JH720926:JH720944 TD720926:TD720944 ACZ720926:ACZ720944 AMV720926:AMV720944 AWR720926:AWR720944 BGN720926:BGN720944 BQJ720926:BQJ720944 CAF720926:CAF720944 CKB720926:CKB720944 CTX720926:CTX720944 DDT720926:DDT720944 DNP720926:DNP720944 DXL720926:DXL720944 EHH720926:EHH720944 ERD720926:ERD720944 FAZ720926:FAZ720944 FKV720926:FKV720944 FUR720926:FUR720944 GEN720926:GEN720944 GOJ720926:GOJ720944 GYF720926:GYF720944 HIB720926:HIB720944 HRX720926:HRX720944 IBT720926:IBT720944 ILP720926:ILP720944 IVL720926:IVL720944 JFH720926:JFH720944 JPD720926:JPD720944 JYZ720926:JYZ720944 KIV720926:KIV720944 KSR720926:KSR720944 LCN720926:LCN720944 LMJ720926:LMJ720944 LWF720926:LWF720944 MGB720926:MGB720944 MPX720926:MPX720944 MZT720926:MZT720944 NJP720926:NJP720944 NTL720926:NTL720944 ODH720926:ODH720944 OND720926:OND720944 OWZ720926:OWZ720944 PGV720926:PGV720944 PQR720926:PQR720944 QAN720926:QAN720944 QKJ720926:QKJ720944 QUF720926:QUF720944 REB720926:REB720944 RNX720926:RNX720944 RXT720926:RXT720944 SHP720926:SHP720944 SRL720926:SRL720944 TBH720926:TBH720944 TLD720926:TLD720944 TUZ720926:TUZ720944 UEV720926:UEV720944 UOR720926:UOR720944 UYN720926:UYN720944 VIJ720926:VIJ720944 VSF720926:VSF720944 WCB720926:WCB720944 WLX720926:WLX720944 WVT720926:WVT720944 L786462:L786480 JH786462:JH786480 TD786462:TD786480 ACZ786462:ACZ786480 AMV786462:AMV786480 AWR786462:AWR786480 BGN786462:BGN786480 BQJ786462:BQJ786480 CAF786462:CAF786480 CKB786462:CKB786480 CTX786462:CTX786480 DDT786462:DDT786480 DNP786462:DNP786480 DXL786462:DXL786480 EHH786462:EHH786480 ERD786462:ERD786480 FAZ786462:FAZ786480 FKV786462:FKV786480 FUR786462:FUR786480 GEN786462:GEN786480 GOJ786462:GOJ786480 GYF786462:GYF786480 HIB786462:HIB786480 HRX786462:HRX786480 IBT786462:IBT786480 ILP786462:ILP786480 IVL786462:IVL786480 JFH786462:JFH786480 JPD786462:JPD786480 JYZ786462:JYZ786480 KIV786462:KIV786480 KSR786462:KSR786480 LCN786462:LCN786480 LMJ786462:LMJ786480 LWF786462:LWF786480 MGB786462:MGB786480 MPX786462:MPX786480 MZT786462:MZT786480 NJP786462:NJP786480 NTL786462:NTL786480 ODH786462:ODH786480 OND786462:OND786480 OWZ786462:OWZ786480 PGV786462:PGV786480 PQR786462:PQR786480 QAN786462:QAN786480 QKJ786462:QKJ786480 QUF786462:QUF786480 REB786462:REB786480 RNX786462:RNX786480 RXT786462:RXT786480 SHP786462:SHP786480 SRL786462:SRL786480 TBH786462:TBH786480 TLD786462:TLD786480 TUZ786462:TUZ786480 UEV786462:UEV786480 UOR786462:UOR786480 UYN786462:UYN786480 VIJ786462:VIJ786480 VSF786462:VSF786480 WCB786462:WCB786480 WLX786462:WLX786480 WVT786462:WVT786480 L851998:L852016 JH851998:JH852016 TD851998:TD852016 ACZ851998:ACZ852016 AMV851998:AMV852016 AWR851998:AWR852016 BGN851998:BGN852016 BQJ851998:BQJ852016 CAF851998:CAF852016 CKB851998:CKB852016 CTX851998:CTX852016 DDT851998:DDT852016 DNP851998:DNP852016 DXL851998:DXL852016 EHH851998:EHH852016 ERD851998:ERD852016 FAZ851998:FAZ852016 FKV851998:FKV852016 FUR851998:FUR852016 GEN851998:GEN852016 GOJ851998:GOJ852016 GYF851998:GYF852016 HIB851998:HIB852016 HRX851998:HRX852016 IBT851998:IBT852016 ILP851998:ILP852016 IVL851998:IVL852016 JFH851998:JFH852016 JPD851998:JPD852016 JYZ851998:JYZ852016 KIV851998:KIV852016 KSR851998:KSR852016 LCN851998:LCN852016 LMJ851998:LMJ852016 LWF851998:LWF852016 MGB851998:MGB852016 MPX851998:MPX852016 MZT851998:MZT852016 NJP851998:NJP852016 NTL851998:NTL852016 ODH851998:ODH852016 OND851998:OND852016 OWZ851998:OWZ852016 PGV851998:PGV852016 PQR851998:PQR852016 QAN851998:QAN852016 QKJ851998:QKJ852016 QUF851998:QUF852016 REB851998:REB852016 RNX851998:RNX852016 RXT851998:RXT852016 SHP851998:SHP852016 SRL851998:SRL852016 TBH851998:TBH852016 TLD851998:TLD852016 TUZ851998:TUZ852016 UEV851998:UEV852016 UOR851998:UOR852016 UYN851998:UYN852016 VIJ851998:VIJ852016 VSF851998:VSF852016 WCB851998:WCB852016 WLX851998:WLX852016 WVT851998:WVT852016 L917534:L917552 JH917534:JH917552 TD917534:TD917552 ACZ917534:ACZ917552 AMV917534:AMV917552 AWR917534:AWR917552 BGN917534:BGN917552 BQJ917534:BQJ917552 CAF917534:CAF917552 CKB917534:CKB917552 CTX917534:CTX917552 DDT917534:DDT917552 DNP917534:DNP917552 DXL917534:DXL917552 EHH917534:EHH917552 ERD917534:ERD917552 FAZ917534:FAZ917552 FKV917534:FKV917552 FUR917534:FUR917552 GEN917534:GEN917552 GOJ917534:GOJ917552 GYF917534:GYF917552 HIB917534:HIB917552 HRX917534:HRX917552 IBT917534:IBT917552 ILP917534:ILP917552 IVL917534:IVL917552 JFH917534:JFH917552 JPD917534:JPD917552 JYZ917534:JYZ917552 KIV917534:KIV917552 KSR917534:KSR917552 LCN917534:LCN917552 LMJ917534:LMJ917552 LWF917534:LWF917552 MGB917534:MGB917552 MPX917534:MPX917552 MZT917534:MZT917552 NJP917534:NJP917552 NTL917534:NTL917552 ODH917534:ODH917552 OND917534:OND917552 OWZ917534:OWZ917552 PGV917534:PGV917552 PQR917534:PQR917552 QAN917534:QAN917552 QKJ917534:QKJ917552 QUF917534:QUF917552 REB917534:REB917552 RNX917534:RNX917552 RXT917534:RXT917552 SHP917534:SHP917552 SRL917534:SRL917552 TBH917534:TBH917552 TLD917534:TLD917552 TUZ917534:TUZ917552 UEV917534:UEV917552 UOR917534:UOR917552 UYN917534:UYN917552 VIJ917534:VIJ917552 VSF917534:VSF917552 WCB917534:WCB917552 WLX917534:WLX917552 WVT917534:WVT917552 L983070:L983088 JH983070:JH983088 TD983070:TD983088 ACZ983070:ACZ983088 AMV983070:AMV983088 AWR983070:AWR983088 BGN983070:BGN983088 BQJ983070:BQJ983088 CAF983070:CAF983088 CKB983070:CKB983088 CTX983070:CTX983088 DDT983070:DDT983088 DNP983070:DNP983088 DXL983070:DXL983088 EHH983070:EHH983088 ERD983070:ERD983088 FAZ983070:FAZ983088 FKV983070:FKV983088 FUR983070:FUR983088 GEN983070:GEN983088 GOJ983070:GOJ983088 GYF983070:GYF983088 HIB983070:HIB983088 HRX983070:HRX983088 IBT983070:IBT983088 ILP983070:ILP983088 IVL983070:IVL983088 JFH983070:JFH983088 JPD983070:JPD983088 JYZ983070:JYZ983088 KIV983070:KIV983088 KSR983070:KSR983088 LCN983070:LCN983088 LMJ983070:LMJ983088 LWF983070:LWF983088 MGB983070:MGB983088 MPX983070:MPX983088 MZT983070:MZT983088 NJP983070:NJP983088 NTL983070:NTL983088 ODH983070:ODH983088 OND983070:OND983088 OWZ983070:OWZ983088 PGV983070:PGV983088 PQR983070:PQR983088 QAN983070:QAN983088 QKJ983070:QKJ983088 QUF983070:QUF983088 REB983070:REB983088 RNX983070:RNX983088 RXT983070:RXT983088 SHP983070:SHP983088 SRL983070:SRL983088 TBH983070:TBH983088 TLD983070:TLD983088 TUZ983070:TUZ983088 UEV983070:UEV983088 UOR983070:UOR983088 UYN983070:UYN983088 VIJ983070:VIJ983088 VSF983070:VSF983088 WCB983070:WCB983088 WLX983070:WLX983088 WVT983070:WVT983088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3"/>
  <sheetViews>
    <sheetView workbookViewId="0">
      <selection activeCell="H22" sqref="H22"/>
    </sheetView>
  </sheetViews>
  <sheetFormatPr baseColWidth="10" defaultRowHeight="12.75" x14ac:dyDescent="0.2"/>
  <cols>
    <col min="1" max="1" width="30.7109375" style="160" customWidth="1"/>
    <col min="2" max="2" width="13.7109375" style="160" customWidth="1"/>
    <col min="3" max="3" width="14.28515625" style="160" customWidth="1"/>
    <col min="4" max="4" width="13.28515625" style="160" customWidth="1"/>
    <col min="5" max="5" width="14.85546875" style="160" customWidth="1"/>
    <col min="6" max="11" width="13.7109375" style="160" customWidth="1"/>
    <col min="12" max="12" width="13.7109375" style="161" customWidth="1"/>
    <col min="13" max="13" width="13" style="162" customWidth="1"/>
    <col min="14" max="14" width="12.140625" style="162" customWidth="1"/>
    <col min="15" max="15" width="10.140625" style="162" customWidth="1"/>
    <col min="16" max="16" width="10.140625" style="183" customWidth="1"/>
    <col min="17" max="41" width="10.140625" style="162" customWidth="1"/>
    <col min="42" max="51" width="10.85546875" style="162" customWidth="1"/>
    <col min="52" max="52" width="10.85546875" style="184" hidden="1" customWidth="1"/>
    <col min="53" max="64" width="10.85546875" style="162" hidden="1" customWidth="1"/>
    <col min="65" max="65" width="10.85546875" style="184" hidden="1" customWidth="1"/>
    <col min="66" max="92" width="10.85546875" style="162" customWidth="1"/>
    <col min="93" max="98" width="11.42578125" style="162" customWidth="1"/>
    <col min="99" max="256" width="11.42578125" style="162"/>
    <col min="257" max="257" width="30.7109375" style="162" customWidth="1"/>
    <col min="258" max="258" width="13.7109375" style="162" customWidth="1"/>
    <col min="259" max="259" width="14.28515625" style="162" customWidth="1"/>
    <col min="260" max="260" width="13.28515625" style="162" customWidth="1"/>
    <col min="261" max="261" width="14.85546875" style="162" customWidth="1"/>
    <col min="262" max="268" width="13.7109375" style="162" customWidth="1"/>
    <col min="269" max="269" width="13" style="162" customWidth="1"/>
    <col min="270" max="270" width="12.140625" style="162" customWidth="1"/>
    <col min="271" max="297" width="10.140625" style="162" customWidth="1"/>
    <col min="298" max="307" width="10.85546875" style="162" customWidth="1"/>
    <col min="308" max="321" width="0" style="162" hidden="1" customWidth="1"/>
    <col min="322" max="348" width="10.85546875" style="162" customWidth="1"/>
    <col min="349" max="354" width="11.42578125" style="162" customWidth="1"/>
    <col min="355" max="512" width="11.42578125" style="162"/>
    <col min="513" max="513" width="30.7109375" style="162" customWidth="1"/>
    <col min="514" max="514" width="13.7109375" style="162" customWidth="1"/>
    <col min="515" max="515" width="14.28515625" style="162" customWidth="1"/>
    <col min="516" max="516" width="13.28515625" style="162" customWidth="1"/>
    <col min="517" max="517" width="14.85546875" style="162" customWidth="1"/>
    <col min="518" max="524" width="13.7109375" style="162" customWidth="1"/>
    <col min="525" max="525" width="13" style="162" customWidth="1"/>
    <col min="526" max="526" width="12.140625" style="162" customWidth="1"/>
    <col min="527" max="553" width="10.140625" style="162" customWidth="1"/>
    <col min="554" max="563" width="10.85546875" style="162" customWidth="1"/>
    <col min="564" max="577" width="0" style="162" hidden="1" customWidth="1"/>
    <col min="578" max="604" width="10.85546875" style="162" customWidth="1"/>
    <col min="605" max="610" width="11.42578125" style="162" customWidth="1"/>
    <col min="611" max="768" width="11.42578125" style="162"/>
    <col min="769" max="769" width="30.7109375" style="162" customWidth="1"/>
    <col min="770" max="770" width="13.7109375" style="162" customWidth="1"/>
    <col min="771" max="771" width="14.28515625" style="162" customWidth="1"/>
    <col min="772" max="772" width="13.28515625" style="162" customWidth="1"/>
    <col min="773" max="773" width="14.85546875" style="162" customWidth="1"/>
    <col min="774" max="780" width="13.7109375" style="162" customWidth="1"/>
    <col min="781" max="781" width="13" style="162" customWidth="1"/>
    <col min="782" max="782" width="12.140625" style="162" customWidth="1"/>
    <col min="783" max="809" width="10.140625" style="162" customWidth="1"/>
    <col min="810" max="819" width="10.85546875" style="162" customWidth="1"/>
    <col min="820" max="833" width="0" style="162" hidden="1" customWidth="1"/>
    <col min="834" max="860" width="10.85546875" style="162" customWidth="1"/>
    <col min="861" max="866" width="11.42578125" style="162" customWidth="1"/>
    <col min="867" max="1024" width="11.42578125" style="162"/>
    <col min="1025" max="1025" width="30.7109375" style="162" customWidth="1"/>
    <col min="1026" max="1026" width="13.7109375" style="162" customWidth="1"/>
    <col min="1027" max="1027" width="14.28515625" style="162" customWidth="1"/>
    <col min="1028" max="1028" width="13.28515625" style="162" customWidth="1"/>
    <col min="1029" max="1029" width="14.85546875" style="162" customWidth="1"/>
    <col min="1030" max="1036" width="13.7109375" style="162" customWidth="1"/>
    <col min="1037" max="1037" width="13" style="162" customWidth="1"/>
    <col min="1038" max="1038" width="12.140625" style="162" customWidth="1"/>
    <col min="1039" max="1065" width="10.140625" style="162" customWidth="1"/>
    <col min="1066" max="1075" width="10.85546875" style="162" customWidth="1"/>
    <col min="1076" max="1089" width="0" style="162" hidden="1" customWidth="1"/>
    <col min="1090" max="1116" width="10.85546875" style="162" customWidth="1"/>
    <col min="1117" max="1122" width="11.42578125" style="162" customWidth="1"/>
    <col min="1123" max="1280" width="11.42578125" style="162"/>
    <col min="1281" max="1281" width="30.7109375" style="162" customWidth="1"/>
    <col min="1282" max="1282" width="13.7109375" style="162" customWidth="1"/>
    <col min="1283" max="1283" width="14.28515625" style="162" customWidth="1"/>
    <col min="1284" max="1284" width="13.28515625" style="162" customWidth="1"/>
    <col min="1285" max="1285" width="14.85546875" style="162" customWidth="1"/>
    <col min="1286" max="1292" width="13.7109375" style="162" customWidth="1"/>
    <col min="1293" max="1293" width="13" style="162" customWidth="1"/>
    <col min="1294" max="1294" width="12.140625" style="162" customWidth="1"/>
    <col min="1295" max="1321" width="10.140625" style="162" customWidth="1"/>
    <col min="1322" max="1331" width="10.85546875" style="162" customWidth="1"/>
    <col min="1332" max="1345" width="0" style="162" hidden="1" customWidth="1"/>
    <col min="1346" max="1372" width="10.85546875" style="162" customWidth="1"/>
    <col min="1373" max="1378" width="11.42578125" style="162" customWidth="1"/>
    <col min="1379" max="1536" width="11.42578125" style="162"/>
    <col min="1537" max="1537" width="30.7109375" style="162" customWidth="1"/>
    <col min="1538" max="1538" width="13.7109375" style="162" customWidth="1"/>
    <col min="1539" max="1539" width="14.28515625" style="162" customWidth="1"/>
    <col min="1540" max="1540" width="13.28515625" style="162" customWidth="1"/>
    <col min="1541" max="1541" width="14.85546875" style="162" customWidth="1"/>
    <col min="1542" max="1548" width="13.7109375" style="162" customWidth="1"/>
    <col min="1549" max="1549" width="13" style="162" customWidth="1"/>
    <col min="1550" max="1550" width="12.140625" style="162" customWidth="1"/>
    <col min="1551" max="1577" width="10.140625" style="162" customWidth="1"/>
    <col min="1578" max="1587" width="10.85546875" style="162" customWidth="1"/>
    <col min="1588" max="1601" width="0" style="162" hidden="1" customWidth="1"/>
    <col min="1602" max="1628" width="10.85546875" style="162" customWidth="1"/>
    <col min="1629" max="1634" width="11.42578125" style="162" customWidth="1"/>
    <col min="1635" max="1792" width="11.42578125" style="162"/>
    <col min="1793" max="1793" width="30.7109375" style="162" customWidth="1"/>
    <col min="1794" max="1794" width="13.7109375" style="162" customWidth="1"/>
    <col min="1795" max="1795" width="14.28515625" style="162" customWidth="1"/>
    <col min="1796" max="1796" width="13.28515625" style="162" customWidth="1"/>
    <col min="1797" max="1797" width="14.85546875" style="162" customWidth="1"/>
    <col min="1798" max="1804" width="13.7109375" style="162" customWidth="1"/>
    <col min="1805" max="1805" width="13" style="162" customWidth="1"/>
    <col min="1806" max="1806" width="12.140625" style="162" customWidth="1"/>
    <col min="1807" max="1833" width="10.140625" style="162" customWidth="1"/>
    <col min="1834" max="1843" width="10.85546875" style="162" customWidth="1"/>
    <col min="1844" max="1857" width="0" style="162" hidden="1" customWidth="1"/>
    <col min="1858" max="1884" width="10.85546875" style="162" customWidth="1"/>
    <col min="1885" max="1890" width="11.42578125" style="162" customWidth="1"/>
    <col min="1891" max="2048" width="11.42578125" style="162"/>
    <col min="2049" max="2049" width="30.7109375" style="162" customWidth="1"/>
    <col min="2050" max="2050" width="13.7109375" style="162" customWidth="1"/>
    <col min="2051" max="2051" width="14.28515625" style="162" customWidth="1"/>
    <col min="2052" max="2052" width="13.28515625" style="162" customWidth="1"/>
    <col min="2053" max="2053" width="14.85546875" style="162" customWidth="1"/>
    <col min="2054" max="2060" width="13.7109375" style="162" customWidth="1"/>
    <col min="2061" max="2061" width="13" style="162" customWidth="1"/>
    <col min="2062" max="2062" width="12.140625" style="162" customWidth="1"/>
    <col min="2063" max="2089" width="10.140625" style="162" customWidth="1"/>
    <col min="2090" max="2099" width="10.85546875" style="162" customWidth="1"/>
    <col min="2100" max="2113" width="0" style="162" hidden="1" customWidth="1"/>
    <col min="2114" max="2140" width="10.85546875" style="162" customWidth="1"/>
    <col min="2141" max="2146" width="11.42578125" style="162" customWidth="1"/>
    <col min="2147" max="2304" width="11.42578125" style="162"/>
    <col min="2305" max="2305" width="30.7109375" style="162" customWidth="1"/>
    <col min="2306" max="2306" width="13.7109375" style="162" customWidth="1"/>
    <col min="2307" max="2307" width="14.28515625" style="162" customWidth="1"/>
    <col min="2308" max="2308" width="13.28515625" style="162" customWidth="1"/>
    <col min="2309" max="2309" width="14.85546875" style="162" customWidth="1"/>
    <col min="2310" max="2316" width="13.7109375" style="162" customWidth="1"/>
    <col min="2317" max="2317" width="13" style="162" customWidth="1"/>
    <col min="2318" max="2318" width="12.140625" style="162" customWidth="1"/>
    <col min="2319" max="2345" width="10.140625" style="162" customWidth="1"/>
    <col min="2346" max="2355" width="10.85546875" style="162" customWidth="1"/>
    <col min="2356" max="2369" width="0" style="162" hidden="1" customWidth="1"/>
    <col min="2370" max="2396" width="10.85546875" style="162" customWidth="1"/>
    <col min="2397" max="2402" width="11.42578125" style="162" customWidth="1"/>
    <col min="2403" max="2560" width="11.42578125" style="162"/>
    <col min="2561" max="2561" width="30.7109375" style="162" customWidth="1"/>
    <col min="2562" max="2562" width="13.7109375" style="162" customWidth="1"/>
    <col min="2563" max="2563" width="14.28515625" style="162" customWidth="1"/>
    <col min="2564" max="2564" width="13.28515625" style="162" customWidth="1"/>
    <col min="2565" max="2565" width="14.85546875" style="162" customWidth="1"/>
    <col min="2566" max="2572" width="13.7109375" style="162" customWidth="1"/>
    <col min="2573" max="2573" width="13" style="162" customWidth="1"/>
    <col min="2574" max="2574" width="12.140625" style="162" customWidth="1"/>
    <col min="2575" max="2601" width="10.140625" style="162" customWidth="1"/>
    <col min="2602" max="2611" width="10.85546875" style="162" customWidth="1"/>
    <col min="2612" max="2625" width="0" style="162" hidden="1" customWidth="1"/>
    <col min="2626" max="2652" width="10.85546875" style="162" customWidth="1"/>
    <col min="2653" max="2658" width="11.42578125" style="162" customWidth="1"/>
    <col min="2659" max="2816" width="11.42578125" style="162"/>
    <col min="2817" max="2817" width="30.7109375" style="162" customWidth="1"/>
    <col min="2818" max="2818" width="13.7109375" style="162" customWidth="1"/>
    <col min="2819" max="2819" width="14.28515625" style="162" customWidth="1"/>
    <col min="2820" max="2820" width="13.28515625" style="162" customWidth="1"/>
    <col min="2821" max="2821" width="14.85546875" style="162" customWidth="1"/>
    <col min="2822" max="2828" width="13.7109375" style="162" customWidth="1"/>
    <col min="2829" max="2829" width="13" style="162" customWidth="1"/>
    <col min="2830" max="2830" width="12.140625" style="162" customWidth="1"/>
    <col min="2831" max="2857" width="10.140625" style="162" customWidth="1"/>
    <col min="2858" max="2867" width="10.85546875" style="162" customWidth="1"/>
    <col min="2868" max="2881" width="0" style="162" hidden="1" customWidth="1"/>
    <col min="2882" max="2908" width="10.85546875" style="162" customWidth="1"/>
    <col min="2909" max="2914" width="11.42578125" style="162" customWidth="1"/>
    <col min="2915" max="3072" width="11.42578125" style="162"/>
    <col min="3073" max="3073" width="30.7109375" style="162" customWidth="1"/>
    <col min="3074" max="3074" width="13.7109375" style="162" customWidth="1"/>
    <col min="3075" max="3075" width="14.28515625" style="162" customWidth="1"/>
    <col min="3076" max="3076" width="13.28515625" style="162" customWidth="1"/>
    <col min="3077" max="3077" width="14.85546875" style="162" customWidth="1"/>
    <col min="3078" max="3084" width="13.7109375" style="162" customWidth="1"/>
    <col min="3085" max="3085" width="13" style="162" customWidth="1"/>
    <col min="3086" max="3086" width="12.140625" style="162" customWidth="1"/>
    <col min="3087" max="3113" width="10.140625" style="162" customWidth="1"/>
    <col min="3114" max="3123" width="10.85546875" style="162" customWidth="1"/>
    <col min="3124" max="3137" width="0" style="162" hidden="1" customWidth="1"/>
    <col min="3138" max="3164" width="10.85546875" style="162" customWidth="1"/>
    <col min="3165" max="3170" width="11.42578125" style="162" customWidth="1"/>
    <col min="3171" max="3328" width="11.42578125" style="162"/>
    <col min="3329" max="3329" width="30.7109375" style="162" customWidth="1"/>
    <col min="3330" max="3330" width="13.7109375" style="162" customWidth="1"/>
    <col min="3331" max="3331" width="14.28515625" style="162" customWidth="1"/>
    <col min="3332" max="3332" width="13.28515625" style="162" customWidth="1"/>
    <col min="3333" max="3333" width="14.85546875" style="162" customWidth="1"/>
    <col min="3334" max="3340" width="13.7109375" style="162" customWidth="1"/>
    <col min="3341" max="3341" width="13" style="162" customWidth="1"/>
    <col min="3342" max="3342" width="12.140625" style="162" customWidth="1"/>
    <col min="3343" max="3369" width="10.140625" style="162" customWidth="1"/>
    <col min="3370" max="3379" width="10.85546875" style="162" customWidth="1"/>
    <col min="3380" max="3393" width="0" style="162" hidden="1" customWidth="1"/>
    <col min="3394" max="3420" width="10.85546875" style="162" customWidth="1"/>
    <col min="3421" max="3426" width="11.42578125" style="162" customWidth="1"/>
    <col min="3427" max="3584" width="11.42578125" style="162"/>
    <col min="3585" max="3585" width="30.7109375" style="162" customWidth="1"/>
    <col min="3586" max="3586" width="13.7109375" style="162" customWidth="1"/>
    <col min="3587" max="3587" width="14.28515625" style="162" customWidth="1"/>
    <col min="3588" max="3588" width="13.28515625" style="162" customWidth="1"/>
    <col min="3589" max="3589" width="14.85546875" style="162" customWidth="1"/>
    <col min="3590" max="3596" width="13.7109375" style="162" customWidth="1"/>
    <col min="3597" max="3597" width="13" style="162" customWidth="1"/>
    <col min="3598" max="3598" width="12.140625" style="162" customWidth="1"/>
    <col min="3599" max="3625" width="10.140625" style="162" customWidth="1"/>
    <col min="3626" max="3635" width="10.85546875" style="162" customWidth="1"/>
    <col min="3636" max="3649" width="0" style="162" hidden="1" customWidth="1"/>
    <col min="3650" max="3676" width="10.85546875" style="162" customWidth="1"/>
    <col min="3677" max="3682" width="11.42578125" style="162" customWidth="1"/>
    <col min="3683" max="3840" width="11.42578125" style="162"/>
    <col min="3841" max="3841" width="30.7109375" style="162" customWidth="1"/>
    <col min="3842" max="3842" width="13.7109375" style="162" customWidth="1"/>
    <col min="3843" max="3843" width="14.28515625" style="162" customWidth="1"/>
    <col min="3844" max="3844" width="13.28515625" style="162" customWidth="1"/>
    <col min="3845" max="3845" width="14.85546875" style="162" customWidth="1"/>
    <col min="3846" max="3852" width="13.7109375" style="162" customWidth="1"/>
    <col min="3853" max="3853" width="13" style="162" customWidth="1"/>
    <col min="3854" max="3854" width="12.140625" style="162" customWidth="1"/>
    <col min="3855" max="3881" width="10.140625" style="162" customWidth="1"/>
    <col min="3882" max="3891" width="10.85546875" style="162" customWidth="1"/>
    <col min="3892" max="3905" width="0" style="162" hidden="1" customWidth="1"/>
    <col min="3906" max="3932" width="10.85546875" style="162" customWidth="1"/>
    <col min="3933" max="3938" width="11.42578125" style="162" customWidth="1"/>
    <col min="3939" max="4096" width="11.42578125" style="162"/>
    <col min="4097" max="4097" width="30.7109375" style="162" customWidth="1"/>
    <col min="4098" max="4098" width="13.7109375" style="162" customWidth="1"/>
    <col min="4099" max="4099" width="14.28515625" style="162" customWidth="1"/>
    <col min="4100" max="4100" width="13.28515625" style="162" customWidth="1"/>
    <col min="4101" max="4101" width="14.85546875" style="162" customWidth="1"/>
    <col min="4102" max="4108" width="13.7109375" style="162" customWidth="1"/>
    <col min="4109" max="4109" width="13" style="162" customWidth="1"/>
    <col min="4110" max="4110" width="12.140625" style="162" customWidth="1"/>
    <col min="4111" max="4137" width="10.140625" style="162" customWidth="1"/>
    <col min="4138" max="4147" width="10.85546875" style="162" customWidth="1"/>
    <col min="4148" max="4161" width="0" style="162" hidden="1" customWidth="1"/>
    <col min="4162" max="4188" width="10.85546875" style="162" customWidth="1"/>
    <col min="4189" max="4194" width="11.42578125" style="162" customWidth="1"/>
    <col min="4195" max="4352" width="11.42578125" style="162"/>
    <col min="4353" max="4353" width="30.7109375" style="162" customWidth="1"/>
    <col min="4354" max="4354" width="13.7109375" style="162" customWidth="1"/>
    <col min="4355" max="4355" width="14.28515625" style="162" customWidth="1"/>
    <col min="4356" max="4356" width="13.28515625" style="162" customWidth="1"/>
    <col min="4357" max="4357" width="14.85546875" style="162" customWidth="1"/>
    <col min="4358" max="4364" width="13.7109375" style="162" customWidth="1"/>
    <col min="4365" max="4365" width="13" style="162" customWidth="1"/>
    <col min="4366" max="4366" width="12.140625" style="162" customWidth="1"/>
    <col min="4367" max="4393" width="10.140625" style="162" customWidth="1"/>
    <col min="4394" max="4403" width="10.85546875" style="162" customWidth="1"/>
    <col min="4404" max="4417" width="0" style="162" hidden="1" customWidth="1"/>
    <col min="4418" max="4444" width="10.85546875" style="162" customWidth="1"/>
    <col min="4445" max="4450" width="11.42578125" style="162" customWidth="1"/>
    <col min="4451" max="4608" width="11.42578125" style="162"/>
    <col min="4609" max="4609" width="30.7109375" style="162" customWidth="1"/>
    <col min="4610" max="4610" width="13.7109375" style="162" customWidth="1"/>
    <col min="4611" max="4611" width="14.28515625" style="162" customWidth="1"/>
    <col min="4612" max="4612" width="13.28515625" style="162" customWidth="1"/>
    <col min="4613" max="4613" width="14.85546875" style="162" customWidth="1"/>
    <col min="4614" max="4620" width="13.7109375" style="162" customWidth="1"/>
    <col min="4621" max="4621" width="13" style="162" customWidth="1"/>
    <col min="4622" max="4622" width="12.140625" style="162" customWidth="1"/>
    <col min="4623" max="4649" width="10.140625" style="162" customWidth="1"/>
    <col min="4650" max="4659" width="10.85546875" style="162" customWidth="1"/>
    <col min="4660" max="4673" width="0" style="162" hidden="1" customWidth="1"/>
    <col min="4674" max="4700" width="10.85546875" style="162" customWidth="1"/>
    <col min="4701" max="4706" width="11.42578125" style="162" customWidth="1"/>
    <col min="4707" max="4864" width="11.42578125" style="162"/>
    <col min="4865" max="4865" width="30.7109375" style="162" customWidth="1"/>
    <col min="4866" max="4866" width="13.7109375" style="162" customWidth="1"/>
    <col min="4867" max="4867" width="14.28515625" style="162" customWidth="1"/>
    <col min="4868" max="4868" width="13.28515625" style="162" customWidth="1"/>
    <col min="4869" max="4869" width="14.85546875" style="162" customWidth="1"/>
    <col min="4870" max="4876" width="13.7109375" style="162" customWidth="1"/>
    <col min="4877" max="4877" width="13" style="162" customWidth="1"/>
    <col min="4878" max="4878" width="12.140625" style="162" customWidth="1"/>
    <col min="4879" max="4905" width="10.140625" style="162" customWidth="1"/>
    <col min="4906" max="4915" width="10.85546875" style="162" customWidth="1"/>
    <col min="4916" max="4929" width="0" style="162" hidden="1" customWidth="1"/>
    <col min="4930" max="4956" width="10.85546875" style="162" customWidth="1"/>
    <col min="4957" max="4962" width="11.42578125" style="162" customWidth="1"/>
    <col min="4963" max="5120" width="11.42578125" style="162"/>
    <col min="5121" max="5121" width="30.7109375" style="162" customWidth="1"/>
    <col min="5122" max="5122" width="13.7109375" style="162" customWidth="1"/>
    <col min="5123" max="5123" width="14.28515625" style="162" customWidth="1"/>
    <col min="5124" max="5124" width="13.28515625" style="162" customWidth="1"/>
    <col min="5125" max="5125" width="14.85546875" style="162" customWidth="1"/>
    <col min="5126" max="5132" width="13.7109375" style="162" customWidth="1"/>
    <col min="5133" max="5133" width="13" style="162" customWidth="1"/>
    <col min="5134" max="5134" width="12.140625" style="162" customWidth="1"/>
    <col min="5135" max="5161" width="10.140625" style="162" customWidth="1"/>
    <col min="5162" max="5171" width="10.85546875" style="162" customWidth="1"/>
    <col min="5172" max="5185" width="0" style="162" hidden="1" customWidth="1"/>
    <col min="5186" max="5212" width="10.85546875" style="162" customWidth="1"/>
    <col min="5213" max="5218" width="11.42578125" style="162" customWidth="1"/>
    <col min="5219" max="5376" width="11.42578125" style="162"/>
    <col min="5377" max="5377" width="30.7109375" style="162" customWidth="1"/>
    <col min="5378" max="5378" width="13.7109375" style="162" customWidth="1"/>
    <col min="5379" max="5379" width="14.28515625" style="162" customWidth="1"/>
    <col min="5380" max="5380" width="13.28515625" style="162" customWidth="1"/>
    <col min="5381" max="5381" width="14.85546875" style="162" customWidth="1"/>
    <col min="5382" max="5388" width="13.7109375" style="162" customWidth="1"/>
    <col min="5389" max="5389" width="13" style="162" customWidth="1"/>
    <col min="5390" max="5390" width="12.140625" style="162" customWidth="1"/>
    <col min="5391" max="5417" width="10.140625" style="162" customWidth="1"/>
    <col min="5418" max="5427" width="10.85546875" style="162" customWidth="1"/>
    <col min="5428" max="5441" width="0" style="162" hidden="1" customWidth="1"/>
    <col min="5442" max="5468" width="10.85546875" style="162" customWidth="1"/>
    <col min="5469" max="5474" width="11.42578125" style="162" customWidth="1"/>
    <col min="5475" max="5632" width="11.42578125" style="162"/>
    <col min="5633" max="5633" width="30.7109375" style="162" customWidth="1"/>
    <col min="5634" max="5634" width="13.7109375" style="162" customWidth="1"/>
    <col min="5635" max="5635" width="14.28515625" style="162" customWidth="1"/>
    <col min="5636" max="5636" width="13.28515625" style="162" customWidth="1"/>
    <col min="5637" max="5637" width="14.85546875" style="162" customWidth="1"/>
    <col min="5638" max="5644" width="13.7109375" style="162" customWidth="1"/>
    <col min="5645" max="5645" width="13" style="162" customWidth="1"/>
    <col min="5646" max="5646" width="12.140625" style="162" customWidth="1"/>
    <col min="5647" max="5673" width="10.140625" style="162" customWidth="1"/>
    <col min="5674" max="5683" width="10.85546875" style="162" customWidth="1"/>
    <col min="5684" max="5697" width="0" style="162" hidden="1" customWidth="1"/>
    <col min="5698" max="5724" width="10.85546875" style="162" customWidth="1"/>
    <col min="5725" max="5730" width="11.42578125" style="162" customWidth="1"/>
    <col min="5731" max="5888" width="11.42578125" style="162"/>
    <col min="5889" max="5889" width="30.7109375" style="162" customWidth="1"/>
    <col min="5890" max="5890" width="13.7109375" style="162" customWidth="1"/>
    <col min="5891" max="5891" width="14.28515625" style="162" customWidth="1"/>
    <col min="5892" max="5892" width="13.28515625" style="162" customWidth="1"/>
    <col min="5893" max="5893" width="14.85546875" style="162" customWidth="1"/>
    <col min="5894" max="5900" width="13.7109375" style="162" customWidth="1"/>
    <col min="5901" max="5901" width="13" style="162" customWidth="1"/>
    <col min="5902" max="5902" width="12.140625" style="162" customWidth="1"/>
    <col min="5903" max="5929" width="10.140625" style="162" customWidth="1"/>
    <col min="5930" max="5939" width="10.85546875" style="162" customWidth="1"/>
    <col min="5940" max="5953" width="0" style="162" hidden="1" customWidth="1"/>
    <col min="5954" max="5980" width="10.85546875" style="162" customWidth="1"/>
    <col min="5981" max="5986" width="11.42578125" style="162" customWidth="1"/>
    <col min="5987" max="6144" width="11.42578125" style="162"/>
    <col min="6145" max="6145" width="30.7109375" style="162" customWidth="1"/>
    <col min="6146" max="6146" width="13.7109375" style="162" customWidth="1"/>
    <col min="6147" max="6147" width="14.28515625" style="162" customWidth="1"/>
    <col min="6148" max="6148" width="13.28515625" style="162" customWidth="1"/>
    <col min="6149" max="6149" width="14.85546875" style="162" customWidth="1"/>
    <col min="6150" max="6156" width="13.7109375" style="162" customWidth="1"/>
    <col min="6157" max="6157" width="13" style="162" customWidth="1"/>
    <col min="6158" max="6158" width="12.140625" style="162" customWidth="1"/>
    <col min="6159" max="6185" width="10.140625" style="162" customWidth="1"/>
    <col min="6186" max="6195" width="10.85546875" style="162" customWidth="1"/>
    <col min="6196" max="6209" width="0" style="162" hidden="1" customWidth="1"/>
    <col min="6210" max="6236" width="10.85546875" style="162" customWidth="1"/>
    <col min="6237" max="6242" width="11.42578125" style="162" customWidth="1"/>
    <col min="6243" max="6400" width="11.42578125" style="162"/>
    <col min="6401" max="6401" width="30.7109375" style="162" customWidth="1"/>
    <col min="6402" max="6402" width="13.7109375" style="162" customWidth="1"/>
    <col min="6403" max="6403" width="14.28515625" style="162" customWidth="1"/>
    <col min="6404" max="6404" width="13.28515625" style="162" customWidth="1"/>
    <col min="6405" max="6405" width="14.85546875" style="162" customWidth="1"/>
    <col min="6406" max="6412" width="13.7109375" style="162" customWidth="1"/>
    <col min="6413" max="6413" width="13" style="162" customWidth="1"/>
    <col min="6414" max="6414" width="12.140625" style="162" customWidth="1"/>
    <col min="6415" max="6441" width="10.140625" style="162" customWidth="1"/>
    <col min="6442" max="6451" width="10.85546875" style="162" customWidth="1"/>
    <col min="6452" max="6465" width="0" style="162" hidden="1" customWidth="1"/>
    <col min="6466" max="6492" width="10.85546875" style="162" customWidth="1"/>
    <col min="6493" max="6498" width="11.42578125" style="162" customWidth="1"/>
    <col min="6499" max="6656" width="11.42578125" style="162"/>
    <col min="6657" max="6657" width="30.7109375" style="162" customWidth="1"/>
    <col min="6658" max="6658" width="13.7109375" style="162" customWidth="1"/>
    <col min="6659" max="6659" width="14.28515625" style="162" customWidth="1"/>
    <col min="6660" max="6660" width="13.28515625" style="162" customWidth="1"/>
    <col min="6661" max="6661" width="14.85546875" style="162" customWidth="1"/>
    <col min="6662" max="6668" width="13.7109375" style="162" customWidth="1"/>
    <col min="6669" max="6669" width="13" style="162" customWidth="1"/>
    <col min="6670" max="6670" width="12.140625" style="162" customWidth="1"/>
    <col min="6671" max="6697" width="10.140625" style="162" customWidth="1"/>
    <col min="6698" max="6707" width="10.85546875" style="162" customWidth="1"/>
    <col min="6708" max="6721" width="0" style="162" hidden="1" customWidth="1"/>
    <col min="6722" max="6748" width="10.85546875" style="162" customWidth="1"/>
    <col min="6749" max="6754" width="11.42578125" style="162" customWidth="1"/>
    <col min="6755" max="6912" width="11.42578125" style="162"/>
    <col min="6913" max="6913" width="30.7109375" style="162" customWidth="1"/>
    <col min="6914" max="6914" width="13.7109375" style="162" customWidth="1"/>
    <col min="6915" max="6915" width="14.28515625" style="162" customWidth="1"/>
    <col min="6916" max="6916" width="13.28515625" style="162" customWidth="1"/>
    <col min="6917" max="6917" width="14.85546875" style="162" customWidth="1"/>
    <col min="6918" max="6924" width="13.7109375" style="162" customWidth="1"/>
    <col min="6925" max="6925" width="13" style="162" customWidth="1"/>
    <col min="6926" max="6926" width="12.140625" style="162" customWidth="1"/>
    <col min="6927" max="6953" width="10.140625" style="162" customWidth="1"/>
    <col min="6954" max="6963" width="10.85546875" style="162" customWidth="1"/>
    <col min="6964" max="6977" width="0" style="162" hidden="1" customWidth="1"/>
    <col min="6978" max="7004" width="10.85546875" style="162" customWidth="1"/>
    <col min="7005" max="7010" width="11.42578125" style="162" customWidth="1"/>
    <col min="7011" max="7168" width="11.42578125" style="162"/>
    <col min="7169" max="7169" width="30.7109375" style="162" customWidth="1"/>
    <col min="7170" max="7170" width="13.7109375" style="162" customWidth="1"/>
    <col min="7171" max="7171" width="14.28515625" style="162" customWidth="1"/>
    <col min="7172" max="7172" width="13.28515625" style="162" customWidth="1"/>
    <col min="7173" max="7173" width="14.85546875" style="162" customWidth="1"/>
    <col min="7174" max="7180" width="13.7109375" style="162" customWidth="1"/>
    <col min="7181" max="7181" width="13" style="162" customWidth="1"/>
    <col min="7182" max="7182" width="12.140625" style="162" customWidth="1"/>
    <col min="7183" max="7209" width="10.140625" style="162" customWidth="1"/>
    <col min="7210" max="7219" width="10.85546875" style="162" customWidth="1"/>
    <col min="7220" max="7233" width="0" style="162" hidden="1" customWidth="1"/>
    <col min="7234" max="7260" width="10.85546875" style="162" customWidth="1"/>
    <col min="7261" max="7266" width="11.42578125" style="162" customWidth="1"/>
    <col min="7267" max="7424" width="11.42578125" style="162"/>
    <col min="7425" max="7425" width="30.7109375" style="162" customWidth="1"/>
    <col min="7426" max="7426" width="13.7109375" style="162" customWidth="1"/>
    <col min="7427" max="7427" width="14.28515625" style="162" customWidth="1"/>
    <col min="7428" max="7428" width="13.28515625" style="162" customWidth="1"/>
    <col min="7429" max="7429" width="14.85546875" style="162" customWidth="1"/>
    <col min="7430" max="7436" width="13.7109375" style="162" customWidth="1"/>
    <col min="7437" max="7437" width="13" style="162" customWidth="1"/>
    <col min="7438" max="7438" width="12.140625" style="162" customWidth="1"/>
    <col min="7439" max="7465" width="10.140625" style="162" customWidth="1"/>
    <col min="7466" max="7475" width="10.85546875" style="162" customWidth="1"/>
    <col min="7476" max="7489" width="0" style="162" hidden="1" customWidth="1"/>
    <col min="7490" max="7516" width="10.85546875" style="162" customWidth="1"/>
    <col min="7517" max="7522" width="11.42578125" style="162" customWidth="1"/>
    <col min="7523" max="7680" width="11.42578125" style="162"/>
    <col min="7681" max="7681" width="30.7109375" style="162" customWidth="1"/>
    <col min="7682" max="7682" width="13.7109375" style="162" customWidth="1"/>
    <col min="7683" max="7683" width="14.28515625" style="162" customWidth="1"/>
    <col min="7684" max="7684" width="13.28515625" style="162" customWidth="1"/>
    <col min="7685" max="7685" width="14.85546875" style="162" customWidth="1"/>
    <col min="7686" max="7692" width="13.7109375" style="162" customWidth="1"/>
    <col min="7693" max="7693" width="13" style="162" customWidth="1"/>
    <col min="7694" max="7694" width="12.140625" style="162" customWidth="1"/>
    <col min="7695" max="7721" width="10.140625" style="162" customWidth="1"/>
    <col min="7722" max="7731" width="10.85546875" style="162" customWidth="1"/>
    <col min="7732" max="7745" width="0" style="162" hidden="1" customWidth="1"/>
    <col min="7746" max="7772" width="10.85546875" style="162" customWidth="1"/>
    <col min="7773" max="7778" width="11.42578125" style="162" customWidth="1"/>
    <col min="7779" max="7936" width="11.42578125" style="162"/>
    <col min="7937" max="7937" width="30.7109375" style="162" customWidth="1"/>
    <col min="7938" max="7938" width="13.7109375" style="162" customWidth="1"/>
    <col min="7939" max="7939" width="14.28515625" style="162" customWidth="1"/>
    <col min="7940" max="7940" width="13.28515625" style="162" customWidth="1"/>
    <col min="7941" max="7941" width="14.85546875" style="162" customWidth="1"/>
    <col min="7942" max="7948" width="13.7109375" style="162" customWidth="1"/>
    <col min="7949" max="7949" width="13" style="162" customWidth="1"/>
    <col min="7950" max="7950" width="12.140625" style="162" customWidth="1"/>
    <col min="7951" max="7977" width="10.140625" style="162" customWidth="1"/>
    <col min="7978" max="7987" width="10.85546875" style="162" customWidth="1"/>
    <col min="7988" max="8001" width="0" style="162" hidden="1" customWidth="1"/>
    <col min="8002" max="8028" width="10.85546875" style="162" customWidth="1"/>
    <col min="8029" max="8034" width="11.42578125" style="162" customWidth="1"/>
    <col min="8035" max="8192" width="11.42578125" style="162"/>
    <col min="8193" max="8193" width="30.7109375" style="162" customWidth="1"/>
    <col min="8194" max="8194" width="13.7109375" style="162" customWidth="1"/>
    <col min="8195" max="8195" width="14.28515625" style="162" customWidth="1"/>
    <col min="8196" max="8196" width="13.28515625" style="162" customWidth="1"/>
    <col min="8197" max="8197" width="14.85546875" style="162" customWidth="1"/>
    <col min="8198" max="8204" width="13.7109375" style="162" customWidth="1"/>
    <col min="8205" max="8205" width="13" style="162" customWidth="1"/>
    <col min="8206" max="8206" width="12.140625" style="162" customWidth="1"/>
    <col min="8207" max="8233" width="10.140625" style="162" customWidth="1"/>
    <col min="8234" max="8243" width="10.85546875" style="162" customWidth="1"/>
    <col min="8244" max="8257" width="0" style="162" hidden="1" customWidth="1"/>
    <col min="8258" max="8284" width="10.85546875" style="162" customWidth="1"/>
    <col min="8285" max="8290" width="11.42578125" style="162" customWidth="1"/>
    <col min="8291" max="8448" width="11.42578125" style="162"/>
    <col min="8449" max="8449" width="30.7109375" style="162" customWidth="1"/>
    <col min="8450" max="8450" width="13.7109375" style="162" customWidth="1"/>
    <col min="8451" max="8451" width="14.28515625" style="162" customWidth="1"/>
    <col min="8452" max="8452" width="13.28515625" style="162" customWidth="1"/>
    <col min="8453" max="8453" width="14.85546875" style="162" customWidth="1"/>
    <col min="8454" max="8460" width="13.7109375" style="162" customWidth="1"/>
    <col min="8461" max="8461" width="13" style="162" customWidth="1"/>
    <col min="8462" max="8462" width="12.140625" style="162" customWidth="1"/>
    <col min="8463" max="8489" width="10.140625" style="162" customWidth="1"/>
    <col min="8490" max="8499" width="10.85546875" style="162" customWidth="1"/>
    <col min="8500" max="8513" width="0" style="162" hidden="1" customWidth="1"/>
    <col min="8514" max="8540" width="10.85546875" style="162" customWidth="1"/>
    <col min="8541" max="8546" width="11.42578125" style="162" customWidth="1"/>
    <col min="8547" max="8704" width="11.42578125" style="162"/>
    <col min="8705" max="8705" width="30.7109375" style="162" customWidth="1"/>
    <col min="8706" max="8706" width="13.7109375" style="162" customWidth="1"/>
    <col min="8707" max="8707" width="14.28515625" style="162" customWidth="1"/>
    <col min="8708" max="8708" width="13.28515625" style="162" customWidth="1"/>
    <col min="8709" max="8709" width="14.85546875" style="162" customWidth="1"/>
    <col min="8710" max="8716" width="13.7109375" style="162" customWidth="1"/>
    <col min="8717" max="8717" width="13" style="162" customWidth="1"/>
    <col min="8718" max="8718" width="12.140625" style="162" customWidth="1"/>
    <col min="8719" max="8745" width="10.140625" style="162" customWidth="1"/>
    <col min="8746" max="8755" width="10.85546875" style="162" customWidth="1"/>
    <col min="8756" max="8769" width="0" style="162" hidden="1" customWidth="1"/>
    <col min="8770" max="8796" width="10.85546875" style="162" customWidth="1"/>
    <col min="8797" max="8802" width="11.42578125" style="162" customWidth="1"/>
    <col min="8803" max="8960" width="11.42578125" style="162"/>
    <col min="8961" max="8961" width="30.7109375" style="162" customWidth="1"/>
    <col min="8962" max="8962" width="13.7109375" style="162" customWidth="1"/>
    <col min="8963" max="8963" width="14.28515625" style="162" customWidth="1"/>
    <col min="8964" max="8964" width="13.28515625" style="162" customWidth="1"/>
    <col min="8965" max="8965" width="14.85546875" style="162" customWidth="1"/>
    <col min="8966" max="8972" width="13.7109375" style="162" customWidth="1"/>
    <col min="8973" max="8973" width="13" style="162" customWidth="1"/>
    <col min="8974" max="8974" width="12.140625" style="162" customWidth="1"/>
    <col min="8975" max="9001" width="10.140625" style="162" customWidth="1"/>
    <col min="9002" max="9011" width="10.85546875" style="162" customWidth="1"/>
    <col min="9012" max="9025" width="0" style="162" hidden="1" customWidth="1"/>
    <col min="9026" max="9052" width="10.85546875" style="162" customWidth="1"/>
    <col min="9053" max="9058" width="11.42578125" style="162" customWidth="1"/>
    <col min="9059" max="9216" width="11.42578125" style="162"/>
    <col min="9217" max="9217" width="30.7109375" style="162" customWidth="1"/>
    <col min="9218" max="9218" width="13.7109375" style="162" customWidth="1"/>
    <col min="9219" max="9219" width="14.28515625" style="162" customWidth="1"/>
    <col min="9220" max="9220" width="13.28515625" style="162" customWidth="1"/>
    <col min="9221" max="9221" width="14.85546875" style="162" customWidth="1"/>
    <col min="9222" max="9228" width="13.7109375" style="162" customWidth="1"/>
    <col min="9229" max="9229" width="13" style="162" customWidth="1"/>
    <col min="9230" max="9230" width="12.140625" style="162" customWidth="1"/>
    <col min="9231" max="9257" width="10.140625" style="162" customWidth="1"/>
    <col min="9258" max="9267" width="10.85546875" style="162" customWidth="1"/>
    <col min="9268" max="9281" width="0" style="162" hidden="1" customWidth="1"/>
    <col min="9282" max="9308" width="10.85546875" style="162" customWidth="1"/>
    <col min="9309" max="9314" width="11.42578125" style="162" customWidth="1"/>
    <col min="9315" max="9472" width="11.42578125" style="162"/>
    <col min="9473" max="9473" width="30.7109375" style="162" customWidth="1"/>
    <col min="9474" max="9474" width="13.7109375" style="162" customWidth="1"/>
    <col min="9475" max="9475" width="14.28515625" style="162" customWidth="1"/>
    <col min="9476" max="9476" width="13.28515625" style="162" customWidth="1"/>
    <col min="9477" max="9477" width="14.85546875" style="162" customWidth="1"/>
    <col min="9478" max="9484" width="13.7109375" style="162" customWidth="1"/>
    <col min="9485" max="9485" width="13" style="162" customWidth="1"/>
    <col min="9486" max="9486" width="12.140625" style="162" customWidth="1"/>
    <col min="9487" max="9513" width="10.140625" style="162" customWidth="1"/>
    <col min="9514" max="9523" width="10.85546875" style="162" customWidth="1"/>
    <col min="9524" max="9537" width="0" style="162" hidden="1" customWidth="1"/>
    <col min="9538" max="9564" width="10.85546875" style="162" customWidth="1"/>
    <col min="9565" max="9570" width="11.42578125" style="162" customWidth="1"/>
    <col min="9571" max="9728" width="11.42578125" style="162"/>
    <col min="9729" max="9729" width="30.7109375" style="162" customWidth="1"/>
    <col min="9730" max="9730" width="13.7109375" style="162" customWidth="1"/>
    <col min="9731" max="9731" width="14.28515625" style="162" customWidth="1"/>
    <col min="9732" max="9732" width="13.28515625" style="162" customWidth="1"/>
    <col min="9733" max="9733" width="14.85546875" style="162" customWidth="1"/>
    <col min="9734" max="9740" width="13.7109375" style="162" customWidth="1"/>
    <col min="9741" max="9741" width="13" style="162" customWidth="1"/>
    <col min="9742" max="9742" width="12.140625" style="162" customWidth="1"/>
    <col min="9743" max="9769" width="10.140625" style="162" customWidth="1"/>
    <col min="9770" max="9779" width="10.85546875" style="162" customWidth="1"/>
    <col min="9780" max="9793" width="0" style="162" hidden="1" customWidth="1"/>
    <col min="9794" max="9820" width="10.85546875" style="162" customWidth="1"/>
    <col min="9821" max="9826" width="11.42578125" style="162" customWidth="1"/>
    <col min="9827" max="9984" width="11.42578125" style="162"/>
    <col min="9985" max="9985" width="30.7109375" style="162" customWidth="1"/>
    <col min="9986" max="9986" width="13.7109375" style="162" customWidth="1"/>
    <col min="9987" max="9987" width="14.28515625" style="162" customWidth="1"/>
    <col min="9988" max="9988" width="13.28515625" style="162" customWidth="1"/>
    <col min="9989" max="9989" width="14.85546875" style="162" customWidth="1"/>
    <col min="9990" max="9996" width="13.7109375" style="162" customWidth="1"/>
    <col min="9997" max="9997" width="13" style="162" customWidth="1"/>
    <col min="9998" max="9998" width="12.140625" style="162" customWidth="1"/>
    <col min="9999" max="10025" width="10.140625" style="162" customWidth="1"/>
    <col min="10026" max="10035" width="10.85546875" style="162" customWidth="1"/>
    <col min="10036" max="10049" width="0" style="162" hidden="1" customWidth="1"/>
    <col min="10050" max="10076" width="10.85546875" style="162" customWidth="1"/>
    <col min="10077" max="10082" width="11.42578125" style="162" customWidth="1"/>
    <col min="10083" max="10240" width="11.42578125" style="162"/>
    <col min="10241" max="10241" width="30.7109375" style="162" customWidth="1"/>
    <col min="10242" max="10242" width="13.7109375" style="162" customWidth="1"/>
    <col min="10243" max="10243" width="14.28515625" style="162" customWidth="1"/>
    <col min="10244" max="10244" width="13.28515625" style="162" customWidth="1"/>
    <col min="10245" max="10245" width="14.85546875" style="162" customWidth="1"/>
    <col min="10246" max="10252" width="13.7109375" style="162" customWidth="1"/>
    <col min="10253" max="10253" width="13" style="162" customWidth="1"/>
    <col min="10254" max="10254" width="12.140625" style="162" customWidth="1"/>
    <col min="10255" max="10281" width="10.140625" style="162" customWidth="1"/>
    <col min="10282" max="10291" width="10.85546875" style="162" customWidth="1"/>
    <col min="10292" max="10305" width="0" style="162" hidden="1" customWidth="1"/>
    <col min="10306" max="10332" width="10.85546875" style="162" customWidth="1"/>
    <col min="10333" max="10338" width="11.42578125" style="162" customWidth="1"/>
    <col min="10339" max="10496" width="11.42578125" style="162"/>
    <col min="10497" max="10497" width="30.7109375" style="162" customWidth="1"/>
    <col min="10498" max="10498" width="13.7109375" style="162" customWidth="1"/>
    <col min="10499" max="10499" width="14.28515625" style="162" customWidth="1"/>
    <col min="10500" max="10500" width="13.28515625" style="162" customWidth="1"/>
    <col min="10501" max="10501" width="14.85546875" style="162" customWidth="1"/>
    <col min="10502" max="10508" width="13.7109375" style="162" customWidth="1"/>
    <col min="10509" max="10509" width="13" style="162" customWidth="1"/>
    <col min="10510" max="10510" width="12.140625" style="162" customWidth="1"/>
    <col min="10511" max="10537" width="10.140625" style="162" customWidth="1"/>
    <col min="10538" max="10547" width="10.85546875" style="162" customWidth="1"/>
    <col min="10548" max="10561" width="0" style="162" hidden="1" customWidth="1"/>
    <col min="10562" max="10588" width="10.85546875" style="162" customWidth="1"/>
    <col min="10589" max="10594" width="11.42578125" style="162" customWidth="1"/>
    <col min="10595" max="10752" width="11.42578125" style="162"/>
    <col min="10753" max="10753" width="30.7109375" style="162" customWidth="1"/>
    <col min="10754" max="10754" width="13.7109375" style="162" customWidth="1"/>
    <col min="10755" max="10755" width="14.28515625" style="162" customWidth="1"/>
    <col min="10756" max="10756" width="13.28515625" style="162" customWidth="1"/>
    <col min="10757" max="10757" width="14.85546875" style="162" customWidth="1"/>
    <col min="10758" max="10764" width="13.7109375" style="162" customWidth="1"/>
    <col min="10765" max="10765" width="13" style="162" customWidth="1"/>
    <col min="10766" max="10766" width="12.140625" style="162" customWidth="1"/>
    <col min="10767" max="10793" width="10.140625" style="162" customWidth="1"/>
    <col min="10794" max="10803" width="10.85546875" style="162" customWidth="1"/>
    <col min="10804" max="10817" width="0" style="162" hidden="1" customWidth="1"/>
    <col min="10818" max="10844" width="10.85546875" style="162" customWidth="1"/>
    <col min="10845" max="10850" width="11.42578125" style="162" customWidth="1"/>
    <col min="10851" max="11008" width="11.42578125" style="162"/>
    <col min="11009" max="11009" width="30.7109375" style="162" customWidth="1"/>
    <col min="11010" max="11010" width="13.7109375" style="162" customWidth="1"/>
    <col min="11011" max="11011" width="14.28515625" style="162" customWidth="1"/>
    <col min="11012" max="11012" width="13.28515625" style="162" customWidth="1"/>
    <col min="11013" max="11013" width="14.85546875" style="162" customWidth="1"/>
    <col min="11014" max="11020" width="13.7109375" style="162" customWidth="1"/>
    <col min="11021" max="11021" width="13" style="162" customWidth="1"/>
    <col min="11022" max="11022" width="12.140625" style="162" customWidth="1"/>
    <col min="11023" max="11049" width="10.140625" style="162" customWidth="1"/>
    <col min="11050" max="11059" width="10.85546875" style="162" customWidth="1"/>
    <col min="11060" max="11073" width="0" style="162" hidden="1" customWidth="1"/>
    <col min="11074" max="11100" width="10.85546875" style="162" customWidth="1"/>
    <col min="11101" max="11106" width="11.42578125" style="162" customWidth="1"/>
    <col min="11107" max="11264" width="11.42578125" style="162"/>
    <col min="11265" max="11265" width="30.7109375" style="162" customWidth="1"/>
    <col min="11266" max="11266" width="13.7109375" style="162" customWidth="1"/>
    <col min="11267" max="11267" width="14.28515625" style="162" customWidth="1"/>
    <col min="11268" max="11268" width="13.28515625" style="162" customWidth="1"/>
    <col min="11269" max="11269" width="14.85546875" style="162" customWidth="1"/>
    <col min="11270" max="11276" width="13.7109375" style="162" customWidth="1"/>
    <col min="11277" max="11277" width="13" style="162" customWidth="1"/>
    <col min="11278" max="11278" width="12.140625" style="162" customWidth="1"/>
    <col min="11279" max="11305" width="10.140625" style="162" customWidth="1"/>
    <col min="11306" max="11315" width="10.85546875" style="162" customWidth="1"/>
    <col min="11316" max="11329" width="0" style="162" hidden="1" customWidth="1"/>
    <col min="11330" max="11356" width="10.85546875" style="162" customWidth="1"/>
    <col min="11357" max="11362" width="11.42578125" style="162" customWidth="1"/>
    <col min="11363" max="11520" width="11.42578125" style="162"/>
    <col min="11521" max="11521" width="30.7109375" style="162" customWidth="1"/>
    <col min="11522" max="11522" width="13.7109375" style="162" customWidth="1"/>
    <col min="11523" max="11523" width="14.28515625" style="162" customWidth="1"/>
    <col min="11524" max="11524" width="13.28515625" style="162" customWidth="1"/>
    <col min="11525" max="11525" width="14.85546875" style="162" customWidth="1"/>
    <col min="11526" max="11532" width="13.7109375" style="162" customWidth="1"/>
    <col min="11533" max="11533" width="13" style="162" customWidth="1"/>
    <col min="11534" max="11534" width="12.140625" style="162" customWidth="1"/>
    <col min="11535" max="11561" width="10.140625" style="162" customWidth="1"/>
    <col min="11562" max="11571" width="10.85546875" style="162" customWidth="1"/>
    <col min="11572" max="11585" width="0" style="162" hidden="1" customWidth="1"/>
    <col min="11586" max="11612" width="10.85546875" style="162" customWidth="1"/>
    <col min="11613" max="11618" width="11.42578125" style="162" customWidth="1"/>
    <col min="11619" max="11776" width="11.42578125" style="162"/>
    <col min="11777" max="11777" width="30.7109375" style="162" customWidth="1"/>
    <col min="11778" max="11778" width="13.7109375" style="162" customWidth="1"/>
    <col min="11779" max="11779" width="14.28515625" style="162" customWidth="1"/>
    <col min="11780" max="11780" width="13.28515625" style="162" customWidth="1"/>
    <col min="11781" max="11781" width="14.85546875" style="162" customWidth="1"/>
    <col min="11782" max="11788" width="13.7109375" style="162" customWidth="1"/>
    <col min="11789" max="11789" width="13" style="162" customWidth="1"/>
    <col min="11790" max="11790" width="12.140625" style="162" customWidth="1"/>
    <col min="11791" max="11817" width="10.140625" style="162" customWidth="1"/>
    <col min="11818" max="11827" width="10.85546875" style="162" customWidth="1"/>
    <col min="11828" max="11841" width="0" style="162" hidden="1" customWidth="1"/>
    <col min="11842" max="11868" width="10.85546875" style="162" customWidth="1"/>
    <col min="11869" max="11874" width="11.42578125" style="162" customWidth="1"/>
    <col min="11875" max="12032" width="11.42578125" style="162"/>
    <col min="12033" max="12033" width="30.7109375" style="162" customWidth="1"/>
    <col min="12034" max="12034" width="13.7109375" style="162" customWidth="1"/>
    <col min="12035" max="12035" width="14.28515625" style="162" customWidth="1"/>
    <col min="12036" max="12036" width="13.28515625" style="162" customWidth="1"/>
    <col min="12037" max="12037" width="14.85546875" style="162" customWidth="1"/>
    <col min="12038" max="12044" width="13.7109375" style="162" customWidth="1"/>
    <col min="12045" max="12045" width="13" style="162" customWidth="1"/>
    <col min="12046" max="12046" width="12.140625" style="162" customWidth="1"/>
    <col min="12047" max="12073" width="10.140625" style="162" customWidth="1"/>
    <col min="12074" max="12083" width="10.85546875" style="162" customWidth="1"/>
    <col min="12084" max="12097" width="0" style="162" hidden="1" customWidth="1"/>
    <col min="12098" max="12124" width="10.85546875" style="162" customWidth="1"/>
    <col min="12125" max="12130" width="11.42578125" style="162" customWidth="1"/>
    <col min="12131" max="12288" width="11.42578125" style="162"/>
    <col min="12289" max="12289" width="30.7109375" style="162" customWidth="1"/>
    <col min="12290" max="12290" width="13.7109375" style="162" customWidth="1"/>
    <col min="12291" max="12291" width="14.28515625" style="162" customWidth="1"/>
    <col min="12292" max="12292" width="13.28515625" style="162" customWidth="1"/>
    <col min="12293" max="12293" width="14.85546875" style="162" customWidth="1"/>
    <col min="12294" max="12300" width="13.7109375" style="162" customWidth="1"/>
    <col min="12301" max="12301" width="13" style="162" customWidth="1"/>
    <col min="12302" max="12302" width="12.140625" style="162" customWidth="1"/>
    <col min="12303" max="12329" width="10.140625" style="162" customWidth="1"/>
    <col min="12330" max="12339" width="10.85546875" style="162" customWidth="1"/>
    <col min="12340" max="12353" width="0" style="162" hidden="1" customWidth="1"/>
    <col min="12354" max="12380" width="10.85546875" style="162" customWidth="1"/>
    <col min="12381" max="12386" width="11.42578125" style="162" customWidth="1"/>
    <col min="12387" max="12544" width="11.42578125" style="162"/>
    <col min="12545" max="12545" width="30.7109375" style="162" customWidth="1"/>
    <col min="12546" max="12546" width="13.7109375" style="162" customWidth="1"/>
    <col min="12547" max="12547" width="14.28515625" style="162" customWidth="1"/>
    <col min="12548" max="12548" width="13.28515625" style="162" customWidth="1"/>
    <col min="12549" max="12549" width="14.85546875" style="162" customWidth="1"/>
    <col min="12550" max="12556" width="13.7109375" style="162" customWidth="1"/>
    <col min="12557" max="12557" width="13" style="162" customWidth="1"/>
    <col min="12558" max="12558" width="12.140625" style="162" customWidth="1"/>
    <col min="12559" max="12585" width="10.140625" style="162" customWidth="1"/>
    <col min="12586" max="12595" width="10.85546875" style="162" customWidth="1"/>
    <col min="12596" max="12609" width="0" style="162" hidden="1" customWidth="1"/>
    <col min="12610" max="12636" width="10.85546875" style="162" customWidth="1"/>
    <col min="12637" max="12642" width="11.42578125" style="162" customWidth="1"/>
    <col min="12643" max="12800" width="11.42578125" style="162"/>
    <col min="12801" max="12801" width="30.7109375" style="162" customWidth="1"/>
    <col min="12802" max="12802" width="13.7109375" style="162" customWidth="1"/>
    <col min="12803" max="12803" width="14.28515625" style="162" customWidth="1"/>
    <col min="12804" max="12804" width="13.28515625" style="162" customWidth="1"/>
    <col min="12805" max="12805" width="14.85546875" style="162" customWidth="1"/>
    <col min="12806" max="12812" width="13.7109375" style="162" customWidth="1"/>
    <col min="12813" max="12813" width="13" style="162" customWidth="1"/>
    <col min="12814" max="12814" width="12.140625" style="162" customWidth="1"/>
    <col min="12815" max="12841" width="10.140625" style="162" customWidth="1"/>
    <col min="12842" max="12851" width="10.85546875" style="162" customWidth="1"/>
    <col min="12852" max="12865" width="0" style="162" hidden="1" customWidth="1"/>
    <col min="12866" max="12892" width="10.85546875" style="162" customWidth="1"/>
    <col min="12893" max="12898" width="11.42578125" style="162" customWidth="1"/>
    <col min="12899" max="13056" width="11.42578125" style="162"/>
    <col min="13057" max="13057" width="30.7109375" style="162" customWidth="1"/>
    <col min="13058" max="13058" width="13.7109375" style="162" customWidth="1"/>
    <col min="13059" max="13059" width="14.28515625" style="162" customWidth="1"/>
    <col min="13060" max="13060" width="13.28515625" style="162" customWidth="1"/>
    <col min="13061" max="13061" width="14.85546875" style="162" customWidth="1"/>
    <col min="13062" max="13068" width="13.7109375" style="162" customWidth="1"/>
    <col min="13069" max="13069" width="13" style="162" customWidth="1"/>
    <col min="13070" max="13070" width="12.140625" style="162" customWidth="1"/>
    <col min="13071" max="13097" width="10.140625" style="162" customWidth="1"/>
    <col min="13098" max="13107" width="10.85546875" style="162" customWidth="1"/>
    <col min="13108" max="13121" width="0" style="162" hidden="1" customWidth="1"/>
    <col min="13122" max="13148" width="10.85546875" style="162" customWidth="1"/>
    <col min="13149" max="13154" width="11.42578125" style="162" customWidth="1"/>
    <col min="13155" max="13312" width="11.42578125" style="162"/>
    <col min="13313" max="13313" width="30.7109375" style="162" customWidth="1"/>
    <col min="13314" max="13314" width="13.7109375" style="162" customWidth="1"/>
    <col min="13315" max="13315" width="14.28515625" style="162" customWidth="1"/>
    <col min="13316" max="13316" width="13.28515625" style="162" customWidth="1"/>
    <col min="13317" max="13317" width="14.85546875" style="162" customWidth="1"/>
    <col min="13318" max="13324" width="13.7109375" style="162" customWidth="1"/>
    <col min="13325" max="13325" width="13" style="162" customWidth="1"/>
    <col min="13326" max="13326" width="12.140625" style="162" customWidth="1"/>
    <col min="13327" max="13353" width="10.140625" style="162" customWidth="1"/>
    <col min="13354" max="13363" width="10.85546875" style="162" customWidth="1"/>
    <col min="13364" max="13377" width="0" style="162" hidden="1" customWidth="1"/>
    <col min="13378" max="13404" width="10.85546875" style="162" customWidth="1"/>
    <col min="13405" max="13410" width="11.42578125" style="162" customWidth="1"/>
    <col min="13411" max="13568" width="11.42578125" style="162"/>
    <col min="13569" max="13569" width="30.7109375" style="162" customWidth="1"/>
    <col min="13570" max="13570" width="13.7109375" style="162" customWidth="1"/>
    <col min="13571" max="13571" width="14.28515625" style="162" customWidth="1"/>
    <col min="13572" max="13572" width="13.28515625" style="162" customWidth="1"/>
    <col min="13573" max="13573" width="14.85546875" style="162" customWidth="1"/>
    <col min="13574" max="13580" width="13.7109375" style="162" customWidth="1"/>
    <col min="13581" max="13581" width="13" style="162" customWidth="1"/>
    <col min="13582" max="13582" width="12.140625" style="162" customWidth="1"/>
    <col min="13583" max="13609" width="10.140625" style="162" customWidth="1"/>
    <col min="13610" max="13619" width="10.85546875" style="162" customWidth="1"/>
    <col min="13620" max="13633" width="0" style="162" hidden="1" customWidth="1"/>
    <col min="13634" max="13660" width="10.85546875" style="162" customWidth="1"/>
    <col min="13661" max="13666" width="11.42578125" style="162" customWidth="1"/>
    <col min="13667" max="13824" width="11.42578125" style="162"/>
    <col min="13825" max="13825" width="30.7109375" style="162" customWidth="1"/>
    <col min="13826" max="13826" width="13.7109375" style="162" customWidth="1"/>
    <col min="13827" max="13827" width="14.28515625" style="162" customWidth="1"/>
    <col min="13828" max="13828" width="13.28515625" style="162" customWidth="1"/>
    <col min="13829" max="13829" width="14.85546875" style="162" customWidth="1"/>
    <col min="13830" max="13836" width="13.7109375" style="162" customWidth="1"/>
    <col min="13837" max="13837" width="13" style="162" customWidth="1"/>
    <col min="13838" max="13838" width="12.140625" style="162" customWidth="1"/>
    <col min="13839" max="13865" width="10.140625" style="162" customWidth="1"/>
    <col min="13866" max="13875" width="10.85546875" style="162" customWidth="1"/>
    <col min="13876" max="13889" width="0" style="162" hidden="1" customWidth="1"/>
    <col min="13890" max="13916" width="10.85546875" style="162" customWidth="1"/>
    <col min="13917" max="13922" width="11.42578125" style="162" customWidth="1"/>
    <col min="13923" max="14080" width="11.42578125" style="162"/>
    <col min="14081" max="14081" width="30.7109375" style="162" customWidth="1"/>
    <col min="14082" max="14082" width="13.7109375" style="162" customWidth="1"/>
    <col min="14083" max="14083" width="14.28515625" style="162" customWidth="1"/>
    <col min="14084" max="14084" width="13.28515625" style="162" customWidth="1"/>
    <col min="14085" max="14085" width="14.85546875" style="162" customWidth="1"/>
    <col min="14086" max="14092" width="13.7109375" style="162" customWidth="1"/>
    <col min="14093" max="14093" width="13" style="162" customWidth="1"/>
    <col min="14094" max="14094" width="12.140625" style="162" customWidth="1"/>
    <col min="14095" max="14121" width="10.140625" style="162" customWidth="1"/>
    <col min="14122" max="14131" width="10.85546875" style="162" customWidth="1"/>
    <col min="14132" max="14145" width="0" style="162" hidden="1" customWidth="1"/>
    <col min="14146" max="14172" width="10.85546875" style="162" customWidth="1"/>
    <col min="14173" max="14178" width="11.42578125" style="162" customWidth="1"/>
    <col min="14179" max="14336" width="11.42578125" style="162"/>
    <col min="14337" max="14337" width="30.7109375" style="162" customWidth="1"/>
    <col min="14338" max="14338" width="13.7109375" style="162" customWidth="1"/>
    <col min="14339" max="14339" width="14.28515625" style="162" customWidth="1"/>
    <col min="14340" max="14340" width="13.28515625" style="162" customWidth="1"/>
    <col min="14341" max="14341" width="14.85546875" style="162" customWidth="1"/>
    <col min="14342" max="14348" width="13.7109375" style="162" customWidth="1"/>
    <col min="14349" max="14349" width="13" style="162" customWidth="1"/>
    <col min="14350" max="14350" width="12.140625" style="162" customWidth="1"/>
    <col min="14351" max="14377" width="10.140625" style="162" customWidth="1"/>
    <col min="14378" max="14387" width="10.85546875" style="162" customWidth="1"/>
    <col min="14388" max="14401" width="0" style="162" hidden="1" customWidth="1"/>
    <col min="14402" max="14428" width="10.85546875" style="162" customWidth="1"/>
    <col min="14429" max="14434" width="11.42578125" style="162" customWidth="1"/>
    <col min="14435" max="14592" width="11.42578125" style="162"/>
    <col min="14593" max="14593" width="30.7109375" style="162" customWidth="1"/>
    <col min="14594" max="14594" width="13.7109375" style="162" customWidth="1"/>
    <col min="14595" max="14595" width="14.28515625" style="162" customWidth="1"/>
    <col min="14596" max="14596" width="13.28515625" style="162" customWidth="1"/>
    <col min="14597" max="14597" width="14.85546875" style="162" customWidth="1"/>
    <col min="14598" max="14604" width="13.7109375" style="162" customWidth="1"/>
    <col min="14605" max="14605" width="13" style="162" customWidth="1"/>
    <col min="14606" max="14606" width="12.140625" style="162" customWidth="1"/>
    <col min="14607" max="14633" width="10.140625" style="162" customWidth="1"/>
    <col min="14634" max="14643" width="10.85546875" style="162" customWidth="1"/>
    <col min="14644" max="14657" width="0" style="162" hidden="1" customWidth="1"/>
    <col min="14658" max="14684" width="10.85546875" style="162" customWidth="1"/>
    <col min="14685" max="14690" width="11.42578125" style="162" customWidth="1"/>
    <col min="14691" max="14848" width="11.42578125" style="162"/>
    <col min="14849" max="14849" width="30.7109375" style="162" customWidth="1"/>
    <col min="14850" max="14850" width="13.7109375" style="162" customWidth="1"/>
    <col min="14851" max="14851" width="14.28515625" style="162" customWidth="1"/>
    <col min="14852" max="14852" width="13.28515625" style="162" customWidth="1"/>
    <col min="14853" max="14853" width="14.85546875" style="162" customWidth="1"/>
    <col min="14854" max="14860" width="13.7109375" style="162" customWidth="1"/>
    <col min="14861" max="14861" width="13" style="162" customWidth="1"/>
    <col min="14862" max="14862" width="12.140625" style="162" customWidth="1"/>
    <col min="14863" max="14889" width="10.140625" style="162" customWidth="1"/>
    <col min="14890" max="14899" width="10.85546875" style="162" customWidth="1"/>
    <col min="14900" max="14913" width="0" style="162" hidden="1" customWidth="1"/>
    <col min="14914" max="14940" width="10.85546875" style="162" customWidth="1"/>
    <col min="14941" max="14946" width="11.42578125" style="162" customWidth="1"/>
    <col min="14947" max="15104" width="11.42578125" style="162"/>
    <col min="15105" max="15105" width="30.7109375" style="162" customWidth="1"/>
    <col min="15106" max="15106" width="13.7109375" style="162" customWidth="1"/>
    <col min="15107" max="15107" width="14.28515625" style="162" customWidth="1"/>
    <col min="15108" max="15108" width="13.28515625" style="162" customWidth="1"/>
    <col min="15109" max="15109" width="14.85546875" style="162" customWidth="1"/>
    <col min="15110" max="15116" width="13.7109375" style="162" customWidth="1"/>
    <col min="15117" max="15117" width="13" style="162" customWidth="1"/>
    <col min="15118" max="15118" width="12.140625" style="162" customWidth="1"/>
    <col min="15119" max="15145" width="10.140625" style="162" customWidth="1"/>
    <col min="15146" max="15155" width="10.85546875" style="162" customWidth="1"/>
    <col min="15156" max="15169" width="0" style="162" hidden="1" customWidth="1"/>
    <col min="15170" max="15196" width="10.85546875" style="162" customWidth="1"/>
    <col min="15197" max="15202" width="11.42578125" style="162" customWidth="1"/>
    <col min="15203" max="15360" width="11.42578125" style="162"/>
    <col min="15361" max="15361" width="30.7109375" style="162" customWidth="1"/>
    <col min="15362" max="15362" width="13.7109375" style="162" customWidth="1"/>
    <col min="15363" max="15363" width="14.28515625" style="162" customWidth="1"/>
    <col min="15364" max="15364" width="13.28515625" style="162" customWidth="1"/>
    <col min="15365" max="15365" width="14.85546875" style="162" customWidth="1"/>
    <col min="15366" max="15372" width="13.7109375" style="162" customWidth="1"/>
    <col min="15373" max="15373" width="13" style="162" customWidth="1"/>
    <col min="15374" max="15374" width="12.140625" style="162" customWidth="1"/>
    <col min="15375" max="15401" width="10.140625" style="162" customWidth="1"/>
    <col min="15402" max="15411" width="10.85546875" style="162" customWidth="1"/>
    <col min="15412" max="15425" width="0" style="162" hidden="1" customWidth="1"/>
    <col min="15426" max="15452" width="10.85546875" style="162" customWidth="1"/>
    <col min="15453" max="15458" width="11.42578125" style="162" customWidth="1"/>
    <col min="15459" max="15616" width="11.42578125" style="162"/>
    <col min="15617" max="15617" width="30.7109375" style="162" customWidth="1"/>
    <col min="15618" max="15618" width="13.7109375" style="162" customWidth="1"/>
    <col min="15619" max="15619" width="14.28515625" style="162" customWidth="1"/>
    <col min="15620" max="15620" width="13.28515625" style="162" customWidth="1"/>
    <col min="15621" max="15621" width="14.85546875" style="162" customWidth="1"/>
    <col min="15622" max="15628" width="13.7109375" style="162" customWidth="1"/>
    <col min="15629" max="15629" width="13" style="162" customWidth="1"/>
    <col min="15630" max="15630" width="12.140625" style="162" customWidth="1"/>
    <col min="15631" max="15657" width="10.140625" style="162" customWidth="1"/>
    <col min="15658" max="15667" width="10.85546875" style="162" customWidth="1"/>
    <col min="15668" max="15681" width="0" style="162" hidden="1" customWidth="1"/>
    <col min="15682" max="15708" width="10.85546875" style="162" customWidth="1"/>
    <col min="15709" max="15714" width="11.42578125" style="162" customWidth="1"/>
    <col min="15715" max="15872" width="11.42578125" style="162"/>
    <col min="15873" max="15873" width="30.7109375" style="162" customWidth="1"/>
    <col min="15874" max="15874" width="13.7109375" style="162" customWidth="1"/>
    <col min="15875" max="15875" width="14.28515625" style="162" customWidth="1"/>
    <col min="15876" max="15876" width="13.28515625" style="162" customWidth="1"/>
    <col min="15877" max="15877" width="14.85546875" style="162" customWidth="1"/>
    <col min="15878" max="15884" width="13.7109375" style="162" customWidth="1"/>
    <col min="15885" max="15885" width="13" style="162" customWidth="1"/>
    <col min="15886" max="15886" width="12.140625" style="162" customWidth="1"/>
    <col min="15887" max="15913" width="10.140625" style="162" customWidth="1"/>
    <col min="15914" max="15923" width="10.85546875" style="162" customWidth="1"/>
    <col min="15924" max="15937" width="0" style="162" hidden="1" customWidth="1"/>
    <col min="15938" max="15964" width="10.85546875" style="162" customWidth="1"/>
    <col min="15965" max="15970" width="11.42578125" style="162" customWidth="1"/>
    <col min="15971" max="16128" width="11.42578125" style="162"/>
    <col min="16129" max="16129" width="30.7109375" style="162" customWidth="1"/>
    <col min="16130" max="16130" width="13.7109375" style="162" customWidth="1"/>
    <col min="16131" max="16131" width="14.28515625" style="162" customWidth="1"/>
    <col min="16132" max="16132" width="13.28515625" style="162" customWidth="1"/>
    <col min="16133" max="16133" width="14.85546875" style="162" customWidth="1"/>
    <col min="16134" max="16140" width="13.7109375" style="162" customWidth="1"/>
    <col min="16141" max="16141" width="13" style="162" customWidth="1"/>
    <col min="16142" max="16142" width="12.140625" style="162" customWidth="1"/>
    <col min="16143" max="16169" width="10.140625" style="162" customWidth="1"/>
    <col min="16170" max="16179" width="10.85546875" style="162" customWidth="1"/>
    <col min="16180" max="16193" width="0" style="162" hidden="1" customWidth="1"/>
    <col min="16194" max="16220" width="10.85546875" style="162" customWidth="1"/>
    <col min="16221" max="16226" width="11.42578125" style="162" customWidth="1"/>
    <col min="16227" max="16384" width="11.42578125" style="162"/>
  </cols>
  <sheetData>
    <row r="1" spans="1:74" s="3" customFormat="1" ht="12.75" customHeight="1" x14ac:dyDescent="0.15">
      <c r="A1" s="1"/>
      <c r="B1" s="2"/>
      <c r="C1" s="2"/>
      <c r="D1" s="2"/>
      <c r="E1" s="2"/>
      <c r="F1" s="2"/>
      <c r="G1" s="2"/>
      <c r="H1" s="2"/>
      <c r="I1" s="2"/>
      <c r="J1" s="2"/>
      <c r="K1" s="2"/>
      <c r="P1" s="167"/>
      <c r="AZ1" s="168"/>
      <c r="BM1" s="168"/>
    </row>
    <row r="2" spans="1:74" s="3" customFormat="1" ht="12.75" customHeight="1" x14ac:dyDescent="0.15">
      <c r="A2" s="1"/>
      <c r="B2" s="2"/>
      <c r="C2" s="2"/>
      <c r="D2" s="2"/>
      <c r="E2" s="2"/>
      <c r="F2" s="2"/>
      <c r="G2" s="2"/>
      <c r="H2" s="2"/>
      <c r="I2" s="2"/>
      <c r="J2" s="2"/>
      <c r="K2" s="2"/>
      <c r="P2" s="167"/>
      <c r="AZ2" s="168"/>
      <c r="BM2" s="168"/>
    </row>
    <row r="3" spans="1:74" s="3" customFormat="1" ht="12.75" customHeight="1" x14ac:dyDescent="0.2">
      <c r="A3" s="1"/>
      <c r="B3" s="2"/>
      <c r="C3" s="2"/>
      <c r="D3" s="4"/>
      <c r="E3" s="2"/>
      <c r="F3" s="2"/>
      <c r="G3" s="2"/>
      <c r="H3" s="2"/>
      <c r="I3" s="2"/>
      <c r="J3" s="2"/>
      <c r="K3" s="2"/>
      <c r="P3" s="167"/>
      <c r="AZ3" s="168"/>
      <c r="BM3" s="168"/>
    </row>
    <row r="4" spans="1:74" s="3" customFormat="1" ht="12.75" customHeight="1" x14ac:dyDescent="0.15">
      <c r="A4" s="1"/>
      <c r="B4" s="2"/>
      <c r="C4" s="2"/>
      <c r="D4" s="2"/>
      <c r="E4" s="2"/>
      <c r="F4" s="2"/>
      <c r="G4" s="2"/>
      <c r="H4" s="2"/>
      <c r="I4" s="2"/>
      <c r="J4" s="2"/>
      <c r="K4" s="2"/>
      <c r="P4" s="167"/>
      <c r="AZ4" s="168"/>
      <c r="BM4" s="168"/>
    </row>
    <row r="5" spans="1:74" s="3" customFormat="1" ht="12.75" customHeight="1" x14ac:dyDescent="0.15">
      <c r="A5" s="5"/>
      <c r="B5" s="2"/>
      <c r="C5" s="2"/>
      <c r="D5" s="2"/>
      <c r="E5" s="2"/>
      <c r="F5" s="2"/>
      <c r="G5" s="2"/>
      <c r="H5" s="2"/>
      <c r="I5" s="2"/>
      <c r="J5" s="2"/>
      <c r="K5" s="2"/>
      <c r="P5" s="167"/>
      <c r="AZ5" s="168"/>
      <c r="BM5" s="168"/>
    </row>
    <row r="6" spans="1:74" s="3" customFormat="1" ht="39.75" customHeight="1" x14ac:dyDescent="0.15">
      <c r="A6" s="491"/>
      <c r="B6" s="491"/>
      <c r="C6" s="491"/>
      <c r="D6" s="491"/>
      <c r="E6" s="491"/>
      <c r="F6" s="491"/>
      <c r="G6" s="491"/>
      <c r="H6" s="491"/>
      <c r="I6" s="491"/>
      <c r="J6" s="491"/>
      <c r="K6" s="491"/>
      <c r="L6" s="491"/>
      <c r="M6" s="6"/>
      <c r="N6" s="7"/>
      <c r="P6" s="167"/>
      <c r="AZ6" s="168"/>
      <c r="BM6" s="168"/>
    </row>
    <row r="7" spans="1:74" s="3" customFormat="1" ht="30" customHeight="1" x14ac:dyDescent="0.2">
      <c r="A7" s="8"/>
      <c r="B7" s="9"/>
      <c r="C7" s="9"/>
      <c r="D7" s="9"/>
      <c r="E7" s="9"/>
      <c r="F7" s="9"/>
      <c r="G7" s="9"/>
      <c r="H7" s="9"/>
      <c r="I7" s="9"/>
      <c r="J7" s="9"/>
      <c r="K7" s="9"/>
      <c r="L7" s="9"/>
      <c r="M7" s="10"/>
      <c r="N7" s="10"/>
      <c r="P7" s="167"/>
      <c r="AZ7" s="168"/>
      <c r="BM7" s="168"/>
    </row>
    <row r="8" spans="1:74" s="13" customFormat="1" ht="21" customHeight="1" x14ac:dyDescent="0.2">
      <c r="A8" s="456"/>
      <c r="B8" s="492"/>
      <c r="C8" s="493"/>
      <c r="D8" s="492"/>
      <c r="E8" s="493"/>
      <c r="F8" s="492"/>
      <c r="G8" s="494"/>
      <c r="H8" s="494"/>
      <c r="I8" s="494"/>
      <c r="J8" s="495"/>
      <c r="K8" s="492"/>
      <c r="L8" s="494"/>
      <c r="M8" s="495"/>
      <c r="N8" s="489"/>
      <c r="O8" s="490"/>
      <c r="P8" s="20"/>
      <c r="Q8" s="11"/>
      <c r="R8" s="3"/>
      <c r="S8" s="3"/>
      <c r="T8" s="3"/>
      <c r="U8" s="3"/>
      <c r="V8" s="3"/>
      <c r="W8" s="3"/>
      <c r="X8" s="3"/>
      <c r="Y8" s="3"/>
      <c r="Z8" s="3"/>
      <c r="AA8" s="3"/>
      <c r="AB8" s="3"/>
      <c r="AC8" s="3"/>
      <c r="AD8" s="3"/>
      <c r="AE8" s="3"/>
      <c r="AF8" s="3"/>
      <c r="AG8" s="3"/>
      <c r="AH8" s="12"/>
      <c r="AI8" s="12"/>
      <c r="AJ8" s="12"/>
      <c r="AK8" s="12"/>
      <c r="AL8" s="12"/>
      <c r="AM8" s="12"/>
      <c r="AN8" s="12"/>
      <c r="AO8" s="12"/>
      <c r="AP8" s="12"/>
      <c r="AQ8" s="12"/>
      <c r="AR8" s="12"/>
      <c r="AS8" s="12"/>
      <c r="AT8" s="12"/>
      <c r="AU8" s="12"/>
      <c r="AV8" s="12"/>
      <c r="AW8" s="12"/>
      <c r="AX8" s="12"/>
      <c r="AY8" s="12"/>
      <c r="AZ8" s="168"/>
      <c r="BA8" s="12"/>
      <c r="BB8" s="12"/>
      <c r="BC8" s="12"/>
      <c r="BD8" s="12"/>
      <c r="BE8" s="12"/>
      <c r="BF8" s="12"/>
      <c r="BG8" s="12"/>
      <c r="BH8" s="12"/>
      <c r="BI8" s="12"/>
      <c r="BJ8" s="12"/>
      <c r="BK8" s="12"/>
      <c r="BL8" s="12"/>
      <c r="BM8" s="168"/>
      <c r="BN8" s="12"/>
      <c r="BO8" s="12"/>
      <c r="BP8" s="12"/>
      <c r="BQ8" s="12"/>
      <c r="BR8" s="12"/>
      <c r="BS8" s="12"/>
      <c r="BT8" s="12"/>
      <c r="BU8" s="12"/>
    </row>
    <row r="9" spans="1:74" s="13" customFormat="1" x14ac:dyDescent="0.2">
      <c r="A9" s="483"/>
      <c r="B9" s="14"/>
      <c r="C9" s="15"/>
      <c r="D9" s="169"/>
      <c r="E9" s="15"/>
      <c r="F9" s="16"/>
      <c r="G9" s="17"/>
      <c r="H9" s="17"/>
      <c r="I9" s="17"/>
      <c r="J9" s="18"/>
      <c r="K9" s="19"/>
      <c r="L9" s="17"/>
      <c r="M9" s="18"/>
      <c r="N9" s="191"/>
      <c r="O9" s="191"/>
      <c r="P9" s="20"/>
      <c r="Q9" s="20"/>
      <c r="R9" s="3"/>
      <c r="S9" s="3"/>
      <c r="T9" s="3"/>
      <c r="U9" s="3"/>
      <c r="V9" s="3"/>
      <c r="W9" s="3"/>
      <c r="X9" s="3"/>
      <c r="Y9" s="3"/>
      <c r="Z9" s="3"/>
      <c r="AA9" s="3"/>
      <c r="AB9" s="3"/>
      <c r="AC9" s="3"/>
      <c r="AD9" s="3"/>
      <c r="AE9" s="3"/>
      <c r="AF9" s="3"/>
      <c r="AG9" s="3"/>
      <c r="AH9" s="3"/>
      <c r="AI9" s="12"/>
      <c r="AJ9" s="12"/>
      <c r="AK9" s="12"/>
      <c r="AL9" s="12"/>
      <c r="AM9" s="12"/>
      <c r="AN9" s="12"/>
      <c r="AO9" s="12"/>
      <c r="AP9" s="12"/>
      <c r="AQ9" s="12"/>
      <c r="AR9" s="12"/>
      <c r="AS9" s="12"/>
      <c r="AT9" s="12"/>
      <c r="AU9" s="12"/>
      <c r="AV9" s="12"/>
      <c r="AW9" s="12"/>
      <c r="AX9" s="12"/>
      <c r="AY9" s="12"/>
      <c r="AZ9" s="168"/>
      <c r="BA9" s="12"/>
      <c r="BB9" s="12"/>
      <c r="BC9" s="12"/>
      <c r="BD9" s="12"/>
      <c r="BE9" s="12"/>
      <c r="BF9" s="12"/>
      <c r="BG9" s="12"/>
      <c r="BH9" s="12"/>
      <c r="BI9" s="12"/>
      <c r="BJ9" s="12"/>
      <c r="BK9" s="12"/>
      <c r="BL9" s="12"/>
      <c r="BM9" s="168"/>
      <c r="BN9" s="12"/>
      <c r="BO9" s="12"/>
      <c r="BP9" s="12"/>
      <c r="BQ9" s="12"/>
      <c r="BR9" s="12"/>
      <c r="BS9" s="12"/>
      <c r="BT9" s="12"/>
      <c r="BU9" s="12"/>
      <c r="BV9" s="12"/>
    </row>
    <row r="10" spans="1:74" s="13" customFormat="1" ht="15.75" customHeight="1" x14ac:dyDescent="0.2">
      <c r="A10" s="21"/>
      <c r="B10" s="22"/>
      <c r="C10" s="23"/>
      <c r="D10" s="24"/>
      <c r="E10" s="23"/>
      <c r="F10" s="25"/>
      <c r="G10" s="22"/>
      <c r="H10" s="22"/>
      <c r="I10" s="22"/>
      <c r="J10" s="23"/>
      <c r="K10" s="24"/>
      <c r="L10" s="22"/>
      <c r="M10" s="23"/>
      <c r="N10" s="26"/>
      <c r="O10" s="26"/>
      <c r="P10" s="165"/>
      <c r="Q10" s="27"/>
      <c r="R10" s="28"/>
      <c r="S10" s="28"/>
      <c r="T10" s="28"/>
      <c r="U10" s="28"/>
      <c r="V10" s="28"/>
      <c r="W10" s="28"/>
      <c r="X10" s="28"/>
      <c r="Y10" s="28"/>
      <c r="Z10" s="3"/>
      <c r="AA10" s="29"/>
      <c r="AB10" s="29"/>
      <c r="AC10" s="3"/>
      <c r="AD10" s="3"/>
      <c r="AE10" s="3"/>
      <c r="AF10" s="3"/>
      <c r="AG10" s="3"/>
      <c r="AH10" s="3"/>
      <c r="AI10" s="12"/>
      <c r="AJ10" s="12"/>
      <c r="AK10" s="12"/>
      <c r="AL10" s="12"/>
      <c r="AM10" s="12"/>
      <c r="AN10" s="12"/>
      <c r="AO10" s="12"/>
      <c r="AP10" s="12"/>
      <c r="AQ10" s="12"/>
      <c r="AR10" s="12"/>
      <c r="AS10" s="12"/>
      <c r="AT10" s="12"/>
      <c r="AU10" s="12"/>
      <c r="AV10" s="12"/>
      <c r="AW10" s="12"/>
      <c r="AX10" s="12"/>
      <c r="AY10" s="12"/>
      <c r="AZ10" s="168"/>
      <c r="BA10" s="12"/>
      <c r="BB10" s="12"/>
      <c r="BC10" s="12"/>
      <c r="BD10" s="12"/>
      <c r="BE10" s="12"/>
      <c r="BF10" s="12"/>
      <c r="BG10" s="12"/>
      <c r="BH10" s="12"/>
      <c r="BI10" s="12"/>
      <c r="BJ10" s="12"/>
      <c r="BK10" s="12"/>
      <c r="BL10" s="12"/>
      <c r="BM10" s="168"/>
      <c r="BN10" s="12"/>
      <c r="BO10" s="12"/>
      <c r="BP10" s="12"/>
      <c r="BQ10" s="12"/>
      <c r="BR10" s="12"/>
      <c r="BS10" s="12"/>
      <c r="BT10" s="12"/>
      <c r="BU10" s="12"/>
      <c r="BV10" s="12"/>
    </row>
    <row r="11" spans="1:74" s="13" customFormat="1" ht="15.75" customHeight="1" x14ac:dyDescent="0.2">
      <c r="A11" s="30"/>
      <c r="B11" s="31"/>
      <c r="C11" s="32"/>
      <c r="D11" s="31"/>
      <c r="E11" s="33"/>
      <c r="F11" s="34"/>
      <c r="G11" s="35"/>
      <c r="H11" s="35"/>
      <c r="I11" s="35"/>
      <c r="J11" s="33"/>
      <c r="K11" s="36"/>
      <c r="L11" s="35"/>
      <c r="M11" s="33"/>
      <c r="N11" s="32"/>
      <c r="O11" s="32"/>
      <c r="P11" s="166"/>
      <c r="Q11" s="27"/>
      <c r="R11" s="28"/>
      <c r="S11" s="28"/>
      <c r="T11" s="28"/>
      <c r="U11" s="28"/>
      <c r="V11" s="28"/>
      <c r="W11" s="28"/>
      <c r="X11" s="28"/>
      <c r="Y11" s="28"/>
      <c r="Z11" s="3"/>
      <c r="AE11" s="3"/>
      <c r="AF11" s="3"/>
      <c r="AG11" s="3"/>
      <c r="AH11" s="3"/>
      <c r="AI11" s="12"/>
      <c r="AJ11" s="12"/>
      <c r="AK11" s="12"/>
      <c r="AL11" s="12"/>
      <c r="AM11" s="12"/>
      <c r="AN11" s="12"/>
      <c r="AO11" s="12"/>
      <c r="AP11" s="12"/>
      <c r="AQ11" s="12"/>
      <c r="AR11" s="12"/>
      <c r="AS11" s="12"/>
      <c r="AT11" s="12"/>
      <c r="AU11" s="12"/>
      <c r="AV11" s="12"/>
      <c r="AW11" s="12"/>
      <c r="AX11" s="12"/>
      <c r="AY11" s="12"/>
      <c r="AZ11" s="168"/>
      <c r="BA11" s="12"/>
      <c r="BB11" s="37"/>
      <c r="BC11" s="37"/>
      <c r="BD11" s="37"/>
      <c r="BE11" s="37"/>
      <c r="BG11" s="38"/>
      <c r="BH11" s="38"/>
      <c r="BI11" s="38"/>
      <c r="BJ11" s="38"/>
      <c r="BK11" s="12"/>
      <c r="BL11" s="12"/>
      <c r="BM11" s="168"/>
      <c r="BN11" s="12"/>
      <c r="BO11" s="12"/>
      <c r="BP11" s="12"/>
      <c r="BQ11" s="12"/>
      <c r="BR11" s="12"/>
      <c r="BS11" s="12"/>
      <c r="BT11" s="12"/>
      <c r="BU11" s="12"/>
    </row>
    <row r="12" spans="1:74" s="13" customFormat="1" ht="15.75" customHeight="1" x14ac:dyDescent="0.2">
      <c r="A12" s="39"/>
      <c r="B12" s="40"/>
      <c r="C12" s="41"/>
      <c r="D12" s="40"/>
      <c r="E12" s="42"/>
      <c r="F12" s="43"/>
      <c r="G12" s="44"/>
      <c r="H12" s="44"/>
      <c r="I12" s="44"/>
      <c r="J12" s="42"/>
      <c r="K12" s="45"/>
      <c r="L12" s="44"/>
      <c r="M12" s="42"/>
      <c r="N12" s="41"/>
      <c r="O12" s="41"/>
      <c r="P12" s="166"/>
      <c r="Q12" s="27"/>
      <c r="R12" s="28"/>
      <c r="S12" s="28"/>
      <c r="T12" s="28"/>
      <c r="U12" s="28"/>
      <c r="V12" s="28"/>
      <c r="W12" s="28"/>
      <c r="X12" s="28"/>
      <c r="Y12" s="28"/>
      <c r="Z12" s="3"/>
      <c r="AE12" s="3"/>
      <c r="AF12" s="3"/>
      <c r="AG12" s="3"/>
      <c r="AH12" s="3"/>
      <c r="AI12" s="12"/>
      <c r="AJ12" s="12"/>
      <c r="AK12" s="12"/>
      <c r="AL12" s="12"/>
      <c r="AM12" s="12"/>
      <c r="AN12" s="12"/>
      <c r="AO12" s="12"/>
      <c r="AP12" s="12"/>
      <c r="AQ12" s="12"/>
      <c r="AR12" s="12"/>
      <c r="AS12" s="12"/>
      <c r="AT12" s="12"/>
      <c r="AU12" s="12"/>
      <c r="AV12" s="12"/>
      <c r="AW12" s="12"/>
      <c r="AX12" s="12"/>
      <c r="AY12" s="12"/>
      <c r="AZ12" s="168"/>
      <c r="BA12" s="12"/>
      <c r="BB12" s="37"/>
      <c r="BC12" s="37"/>
      <c r="BD12" s="37"/>
      <c r="BE12" s="37"/>
      <c r="BG12" s="38"/>
      <c r="BH12" s="38"/>
      <c r="BI12" s="38"/>
      <c r="BJ12" s="38"/>
      <c r="BK12" s="12"/>
      <c r="BL12" s="12"/>
      <c r="BM12" s="168"/>
      <c r="BN12" s="12"/>
      <c r="BO12" s="12"/>
      <c r="BP12" s="12"/>
      <c r="BQ12" s="12"/>
      <c r="BR12" s="12"/>
      <c r="BS12" s="12"/>
      <c r="BT12" s="12"/>
      <c r="BU12" s="12"/>
    </row>
    <row r="13" spans="1:74" s="13" customFormat="1" ht="15.75" customHeight="1" x14ac:dyDescent="0.2">
      <c r="A13" s="39"/>
      <c r="B13" s="40"/>
      <c r="C13" s="41"/>
      <c r="D13" s="40"/>
      <c r="E13" s="42"/>
      <c r="F13" s="43"/>
      <c r="G13" s="44"/>
      <c r="H13" s="44"/>
      <c r="I13" s="44"/>
      <c r="J13" s="42"/>
      <c r="K13" s="45"/>
      <c r="L13" s="44"/>
      <c r="M13" s="42"/>
      <c r="N13" s="41"/>
      <c r="O13" s="41"/>
      <c r="P13" s="166"/>
      <c r="Q13" s="27"/>
      <c r="R13" s="28"/>
      <c r="S13" s="28"/>
      <c r="T13" s="28"/>
      <c r="U13" s="28"/>
      <c r="V13" s="28"/>
      <c r="W13" s="28"/>
      <c r="X13" s="28"/>
      <c r="Y13" s="28"/>
      <c r="Z13" s="3"/>
      <c r="AE13" s="3"/>
      <c r="AF13" s="3"/>
      <c r="AG13" s="3"/>
      <c r="AH13" s="3"/>
      <c r="AI13" s="12"/>
      <c r="AJ13" s="12"/>
      <c r="AK13" s="12"/>
      <c r="AL13" s="12"/>
      <c r="AM13" s="12"/>
      <c r="AN13" s="12"/>
      <c r="AO13" s="12"/>
      <c r="AP13" s="12"/>
      <c r="AQ13" s="12"/>
      <c r="AR13" s="12"/>
      <c r="AS13" s="12"/>
      <c r="AT13" s="12"/>
      <c r="AU13" s="12"/>
      <c r="AV13" s="12"/>
      <c r="AW13" s="12"/>
      <c r="AX13" s="12"/>
      <c r="AY13" s="12"/>
      <c r="AZ13" s="168"/>
      <c r="BA13" s="12"/>
      <c r="BB13" s="37"/>
      <c r="BC13" s="37"/>
      <c r="BD13" s="37"/>
      <c r="BE13" s="37"/>
      <c r="BG13" s="38"/>
      <c r="BH13" s="38"/>
      <c r="BI13" s="38"/>
      <c r="BJ13" s="38"/>
      <c r="BK13" s="12"/>
      <c r="BL13" s="12"/>
      <c r="BM13" s="168"/>
      <c r="BN13" s="12"/>
      <c r="BO13" s="12"/>
      <c r="BP13" s="12"/>
      <c r="BQ13" s="12"/>
      <c r="BR13" s="12"/>
      <c r="BS13" s="12"/>
      <c r="BT13" s="12"/>
      <c r="BU13" s="12"/>
    </row>
    <row r="14" spans="1:74" s="13" customFormat="1" ht="15.75" customHeight="1" thickBot="1" x14ac:dyDescent="0.25">
      <c r="A14" s="46"/>
      <c r="B14" s="47"/>
      <c r="C14" s="48"/>
      <c r="D14" s="47"/>
      <c r="E14" s="49"/>
      <c r="F14" s="50"/>
      <c r="G14" s="51"/>
      <c r="H14" s="51"/>
      <c r="I14" s="51"/>
      <c r="J14" s="49"/>
      <c r="K14" s="52"/>
      <c r="L14" s="51"/>
      <c r="M14" s="49"/>
      <c r="N14" s="48"/>
      <c r="O14" s="48"/>
      <c r="P14" s="166"/>
      <c r="Q14" s="27"/>
      <c r="R14" s="28"/>
      <c r="S14" s="28"/>
      <c r="T14" s="28"/>
      <c r="U14" s="28"/>
      <c r="V14" s="28"/>
      <c r="W14" s="28"/>
      <c r="X14" s="28"/>
      <c r="Y14" s="28"/>
      <c r="Z14" s="3"/>
      <c r="AE14" s="3"/>
      <c r="AF14" s="3"/>
      <c r="AG14" s="3"/>
      <c r="AH14" s="3"/>
      <c r="AI14" s="12"/>
      <c r="AJ14" s="12"/>
      <c r="AK14" s="12"/>
      <c r="AL14" s="12"/>
      <c r="AM14" s="12"/>
      <c r="AN14" s="12"/>
      <c r="AO14" s="12"/>
      <c r="AP14" s="12"/>
      <c r="AQ14" s="12"/>
      <c r="AR14" s="12"/>
      <c r="AS14" s="12"/>
      <c r="AT14" s="12"/>
      <c r="AU14" s="12"/>
      <c r="AV14" s="12"/>
      <c r="AW14" s="12"/>
      <c r="AX14" s="12"/>
      <c r="AY14" s="12"/>
      <c r="AZ14" s="168"/>
      <c r="BA14" s="12"/>
      <c r="BB14" s="37"/>
      <c r="BC14" s="37"/>
      <c r="BD14" s="37"/>
      <c r="BE14" s="37"/>
      <c r="BG14" s="38"/>
      <c r="BH14" s="38"/>
      <c r="BI14" s="38"/>
      <c r="BJ14" s="38"/>
      <c r="BK14" s="12"/>
      <c r="BL14" s="12"/>
      <c r="BM14" s="168"/>
      <c r="BN14" s="12"/>
      <c r="BO14" s="12"/>
      <c r="BP14" s="12"/>
      <c r="BQ14" s="12"/>
      <c r="BR14" s="12"/>
      <c r="BS14" s="12"/>
      <c r="BT14" s="12"/>
      <c r="BU14" s="12"/>
    </row>
    <row r="15" spans="1:74" s="13" customFormat="1" ht="15.75" customHeight="1" thickTop="1" thickBot="1" x14ac:dyDescent="0.25">
      <c r="A15" s="53"/>
      <c r="B15" s="54"/>
      <c r="C15" s="55"/>
      <c r="D15" s="67"/>
      <c r="E15" s="66"/>
      <c r="F15" s="56"/>
      <c r="G15" s="57"/>
      <c r="H15" s="57"/>
      <c r="I15" s="57"/>
      <c r="J15" s="58"/>
      <c r="K15" s="59"/>
      <c r="L15" s="60"/>
      <c r="M15" s="61"/>
      <c r="N15" s="62"/>
      <c r="O15" s="63"/>
      <c r="P15" s="166"/>
      <c r="Q15" s="27"/>
      <c r="R15" s="28"/>
      <c r="S15" s="28"/>
      <c r="T15" s="28"/>
      <c r="U15" s="28"/>
      <c r="V15" s="28"/>
      <c r="W15" s="28"/>
      <c r="X15" s="28"/>
      <c r="Y15" s="28"/>
      <c r="Z15" s="3"/>
      <c r="AE15" s="3"/>
      <c r="AF15" s="3"/>
      <c r="AG15" s="3"/>
      <c r="AH15" s="3"/>
      <c r="AI15" s="12"/>
      <c r="AJ15" s="12"/>
      <c r="AK15" s="12"/>
      <c r="AL15" s="12"/>
      <c r="AM15" s="12"/>
      <c r="AN15" s="12"/>
      <c r="AO15" s="12"/>
      <c r="AP15" s="12"/>
      <c r="AQ15" s="12"/>
      <c r="AR15" s="12"/>
      <c r="AS15" s="12"/>
      <c r="AT15" s="12"/>
      <c r="AU15" s="12"/>
      <c r="AV15" s="12"/>
      <c r="AW15" s="12"/>
      <c r="AX15" s="12"/>
      <c r="AY15" s="12"/>
      <c r="AZ15" s="168"/>
      <c r="BA15" s="12"/>
      <c r="BB15" s="12"/>
      <c r="BC15" s="64"/>
      <c r="BD15" s="37"/>
      <c r="BE15" s="37"/>
      <c r="BI15" s="38"/>
      <c r="BJ15" s="38"/>
      <c r="BK15" s="12"/>
      <c r="BL15" s="12"/>
      <c r="BM15" s="168"/>
      <c r="BN15" s="12"/>
      <c r="BO15" s="12"/>
      <c r="BP15" s="12"/>
      <c r="BQ15" s="12"/>
      <c r="BR15" s="12"/>
      <c r="BS15" s="12"/>
      <c r="BT15" s="12"/>
      <c r="BU15" s="12"/>
    </row>
    <row r="16" spans="1:74" s="13" customFormat="1" ht="15.75" customHeight="1" thickTop="1" x14ac:dyDescent="0.2">
      <c r="A16" s="53"/>
      <c r="B16" s="65"/>
      <c r="C16" s="66"/>
      <c r="D16" s="67"/>
      <c r="E16" s="66"/>
      <c r="F16" s="68"/>
      <c r="G16" s="69"/>
      <c r="H16" s="69"/>
      <c r="I16" s="69"/>
      <c r="J16" s="66"/>
      <c r="K16" s="67"/>
      <c r="L16" s="69"/>
      <c r="M16" s="66"/>
      <c r="N16" s="70"/>
      <c r="O16" s="63"/>
      <c r="P16" s="166"/>
      <c r="Q16" s="27"/>
      <c r="R16" s="28"/>
      <c r="S16" s="28"/>
      <c r="T16" s="28"/>
      <c r="U16" s="28"/>
      <c r="V16" s="28"/>
      <c r="W16" s="28"/>
      <c r="X16" s="28"/>
      <c r="Y16" s="28"/>
      <c r="Z16" s="3"/>
      <c r="AE16" s="3"/>
      <c r="AF16" s="3"/>
      <c r="AG16" s="3"/>
      <c r="AH16" s="3"/>
      <c r="AI16" s="12"/>
      <c r="AJ16" s="12"/>
      <c r="AK16" s="12"/>
      <c r="AL16" s="12"/>
      <c r="AM16" s="12"/>
      <c r="AN16" s="12"/>
      <c r="AO16" s="12"/>
      <c r="AP16" s="12"/>
      <c r="AQ16" s="12"/>
      <c r="AR16" s="12"/>
      <c r="AS16" s="12"/>
      <c r="AT16" s="12"/>
      <c r="AU16" s="12"/>
      <c r="AV16" s="12"/>
      <c r="AW16" s="12"/>
      <c r="AX16" s="12"/>
      <c r="AY16" s="12"/>
      <c r="AZ16" s="168"/>
      <c r="BA16" s="12"/>
      <c r="BB16" s="12"/>
      <c r="BC16" s="64"/>
      <c r="BD16" s="37"/>
      <c r="BE16" s="64"/>
      <c r="BF16" s="12"/>
      <c r="BI16" s="38"/>
      <c r="BJ16" s="12"/>
      <c r="BK16" s="12"/>
      <c r="BL16" s="12"/>
      <c r="BM16" s="168"/>
      <c r="BN16" s="12"/>
      <c r="BO16" s="12"/>
      <c r="BP16" s="12"/>
      <c r="BQ16" s="12"/>
      <c r="BR16" s="12"/>
      <c r="BS16" s="12"/>
      <c r="BT16" s="12"/>
      <c r="BU16" s="12"/>
    </row>
    <row r="17" spans="1:73" s="13" customFormat="1" ht="36" customHeight="1" x14ac:dyDescent="0.2">
      <c r="A17" s="170"/>
      <c r="B17" s="71"/>
      <c r="C17" s="72"/>
      <c r="D17" s="73"/>
      <c r="E17" s="72"/>
      <c r="F17" s="74"/>
      <c r="G17" s="75"/>
      <c r="H17" s="75"/>
      <c r="I17" s="75"/>
      <c r="J17" s="72"/>
      <c r="K17" s="73"/>
      <c r="L17" s="75"/>
      <c r="M17" s="72"/>
      <c r="N17" s="76"/>
      <c r="O17" s="77"/>
      <c r="P17" s="166"/>
      <c r="Q17" s="27"/>
      <c r="R17" s="28"/>
      <c r="S17" s="28"/>
      <c r="T17" s="28"/>
      <c r="U17" s="28"/>
      <c r="V17" s="28"/>
      <c r="W17" s="28"/>
      <c r="X17" s="28"/>
      <c r="Y17" s="28"/>
      <c r="Z17" s="3"/>
      <c r="AE17" s="3"/>
      <c r="AF17" s="3"/>
      <c r="AG17" s="3"/>
      <c r="AH17" s="3"/>
      <c r="AI17" s="12"/>
      <c r="AJ17" s="12"/>
      <c r="AK17" s="12"/>
      <c r="AL17" s="12"/>
      <c r="AM17" s="12"/>
      <c r="AN17" s="12"/>
      <c r="AO17" s="12"/>
      <c r="AP17" s="12"/>
      <c r="AQ17" s="12"/>
      <c r="AR17" s="12"/>
      <c r="AS17" s="12"/>
      <c r="AT17" s="12"/>
      <c r="AU17" s="12"/>
      <c r="AV17" s="12"/>
      <c r="AW17" s="12"/>
      <c r="AX17" s="12"/>
      <c r="AY17" s="12"/>
      <c r="AZ17" s="168"/>
      <c r="BA17" s="12"/>
      <c r="BB17" s="12"/>
      <c r="BC17" s="64"/>
      <c r="BD17" s="37"/>
      <c r="BE17" s="64"/>
      <c r="BF17" s="12"/>
      <c r="BI17" s="38"/>
      <c r="BJ17" s="12"/>
      <c r="BK17" s="12"/>
      <c r="BL17" s="12"/>
      <c r="BM17" s="168"/>
      <c r="BN17" s="12"/>
      <c r="BO17" s="12"/>
      <c r="BP17" s="12"/>
      <c r="BQ17" s="12"/>
      <c r="BR17" s="12"/>
      <c r="BS17" s="12"/>
      <c r="BT17" s="12"/>
      <c r="BU17" s="12"/>
    </row>
    <row r="18" spans="1:73" s="13" customFormat="1" ht="24" customHeight="1" x14ac:dyDescent="0.2">
      <c r="A18" s="78"/>
      <c r="B18" s="79"/>
      <c r="C18" s="80"/>
      <c r="D18" s="81"/>
      <c r="E18" s="80"/>
      <c r="F18" s="82"/>
      <c r="G18" s="83"/>
      <c r="H18" s="83"/>
      <c r="I18" s="83"/>
      <c r="J18" s="80"/>
      <c r="K18" s="81"/>
      <c r="L18" s="83"/>
      <c r="M18" s="80"/>
      <c r="N18" s="84"/>
      <c r="O18" s="85"/>
      <c r="P18" s="166"/>
      <c r="Q18" s="27"/>
      <c r="R18" s="28"/>
      <c r="S18" s="28"/>
      <c r="T18" s="28"/>
      <c r="U18" s="28"/>
      <c r="V18" s="28"/>
      <c r="W18" s="28"/>
      <c r="X18" s="28"/>
      <c r="Y18" s="28"/>
      <c r="Z18" s="3"/>
      <c r="AE18" s="3"/>
      <c r="AF18" s="3"/>
      <c r="AG18" s="3"/>
      <c r="AH18" s="3"/>
      <c r="AI18" s="12"/>
      <c r="AJ18" s="12"/>
      <c r="AK18" s="12"/>
      <c r="AL18" s="12"/>
      <c r="AM18" s="12"/>
      <c r="AN18" s="12"/>
      <c r="AO18" s="12"/>
      <c r="AP18" s="12"/>
      <c r="AQ18" s="12"/>
      <c r="AR18" s="12"/>
      <c r="AS18" s="12"/>
      <c r="AT18" s="12"/>
      <c r="AU18" s="12"/>
      <c r="AV18" s="12"/>
      <c r="AW18" s="12"/>
      <c r="AX18" s="12"/>
      <c r="AY18" s="12"/>
      <c r="AZ18" s="168"/>
      <c r="BA18" s="12"/>
      <c r="BB18" s="12"/>
      <c r="BC18" s="12"/>
      <c r="BD18" s="64"/>
      <c r="BE18" s="64"/>
      <c r="BF18" s="12"/>
      <c r="BG18" s="3"/>
      <c r="BH18" s="12"/>
      <c r="BI18" s="12"/>
      <c r="BJ18" s="12"/>
      <c r="BK18" s="12"/>
      <c r="BL18" s="12"/>
      <c r="BM18" s="168"/>
      <c r="BN18" s="12"/>
      <c r="BO18" s="12"/>
      <c r="BP18" s="12"/>
      <c r="BQ18" s="12"/>
      <c r="BR18" s="12"/>
      <c r="BS18" s="12"/>
      <c r="BT18" s="12"/>
      <c r="BU18" s="12"/>
    </row>
    <row r="19" spans="1:73" s="13" customFormat="1" ht="15.75" customHeight="1" x14ac:dyDescent="0.2">
      <c r="A19" s="86"/>
      <c r="B19" s="79"/>
      <c r="C19" s="80"/>
      <c r="D19" s="81"/>
      <c r="E19" s="80"/>
      <c r="F19" s="82"/>
      <c r="G19" s="83"/>
      <c r="H19" s="83"/>
      <c r="I19" s="83"/>
      <c r="J19" s="80"/>
      <c r="K19" s="81"/>
      <c r="L19" s="83"/>
      <c r="M19" s="80"/>
      <c r="N19" s="84"/>
      <c r="O19" s="85"/>
      <c r="P19" s="166"/>
      <c r="Q19" s="27"/>
      <c r="R19" s="28"/>
      <c r="S19" s="28"/>
      <c r="T19" s="28"/>
      <c r="U19" s="28"/>
      <c r="V19" s="28"/>
      <c r="W19" s="28"/>
      <c r="X19" s="28"/>
      <c r="Y19" s="28"/>
      <c r="Z19" s="3"/>
      <c r="AE19" s="3"/>
      <c r="AF19" s="3"/>
      <c r="AG19" s="3"/>
      <c r="AH19" s="3"/>
      <c r="AI19" s="12"/>
      <c r="AJ19" s="12"/>
      <c r="AK19" s="12"/>
      <c r="AL19" s="12"/>
      <c r="AM19" s="12"/>
      <c r="AN19" s="12"/>
      <c r="AO19" s="12"/>
      <c r="AP19" s="12"/>
      <c r="AQ19" s="12"/>
      <c r="AR19" s="12"/>
      <c r="AS19" s="12"/>
      <c r="AT19" s="12"/>
      <c r="AU19" s="12"/>
      <c r="AV19" s="12"/>
      <c r="AW19" s="12"/>
      <c r="AX19" s="12"/>
      <c r="AY19" s="12"/>
      <c r="AZ19" s="168"/>
      <c r="BA19" s="12"/>
      <c r="BB19" s="12"/>
      <c r="BC19" s="12"/>
      <c r="BD19" s="64"/>
      <c r="BE19" s="64"/>
      <c r="BF19" s="12"/>
      <c r="BG19" s="3"/>
      <c r="BH19" s="12"/>
      <c r="BI19" s="12"/>
      <c r="BJ19" s="12"/>
      <c r="BK19" s="12"/>
      <c r="BL19" s="12"/>
      <c r="BM19" s="168"/>
      <c r="BN19" s="12"/>
      <c r="BO19" s="12"/>
      <c r="BP19" s="12"/>
      <c r="BQ19" s="12"/>
      <c r="BR19" s="12"/>
      <c r="BS19" s="12"/>
      <c r="BT19" s="12"/>
      <c r="BU19" s="12"/>
    </row>
    <row r="20" spans="1:73" s="3" customFormat="1" ht="18" customHeight="1" x14ac:dyDescent="0.15">
      <c r="A20" s="87"/>
      <c r="B20" s="171"/>
      <c r="C20" s="88"/>
      <c r="D20" s="88"/>
      <c r="E20" s="89"/>
      <c r="F20" s="88"/>
      <c r="G20" s="88"/>
      <c r="H20" s="88"/>
      <c r="I20" s="88"/>
      <c r="J20" s="89"/>
      <c r="K20" s="88"/>
      <c r="L20" s="88"/>
      <c r="M20" s="90"/>
      <c r="N20" s="28"/>
      <c r="O20" s="28"/>
      <c r="P20" s="172"/>
      <c r="Q20" s="28"/>
      <c r="R20" s="28"/>
      <c r="S20" s="28"/>
      <c r="T20" s="28"/>
      <c r="U20" s="28"/>
      <c r="V20" s="28"/>
      <c r="AZ20" s="168"/>
      <c r="BA20" s="29"/>
      <c r="BB20" s="29"/>
      <c r="BC20" s="29"/>
      <c r="BM20" s="168"/>
    </row>
    <row r="21" spans="1:73" s="3" customFormat="1" ht="30" customHeight="1" x14ac:dyDescent="0.2">
      <c r="A21" s="91"/>
      <c r="B21" s="92"/>
      <c r="C21" s="92"/>
      <c r="D21" s="93"/>
      <c r="E21" s="94"/>
      <c r="F21" s="94"/>
      <c r="G21" s="94"/>
      <c r="H21" s="94"/>
      <c r="I21" s="95"/>
      <c r="J21" s="95"/>
      <c r="K21" s="95"/>
      <c r="L21" s="95"/>
      <c r="M21" s="96"/>
      <c r="N21" s="96"/>
      <c r="P21" s="167"/>
      <c r="AZ21" s="168"/>
      <c r="BM21" s="168"/>
    </row>
    <row r="22" spans="1:73" s="13" customFormat="1" ht="29.25" customHeight="1" x14ac:dyDescent="0.15">
      <c r="A22" s="97"/>
      <c r="B22" s="98"/>
      <c r="C22" s="98"/>
      <c r="D22" s="99"/>
      <c r="E22" s="99"/>
      <c r="F22" s="2"/>
      <c r="G22" s="2"/>
      <c r="H22" s="2"/>
      <c r="I22" s="2"/>
      <c r="J22" s="2"/>
      <c r="K22" s="2"/>
      <c r="L22" s="2"/>
      <c r="M22" s="3"/>
      <c r="N22" s="3"/>
      <c r="O22" s="3"/>
      <c r="P22" s="167"/>
      <c r="Q22" s="3"/>
      <c r="R22" s="3"/>
      <c r="S22" s="3"/>
      <c r="T22" s="3"/>
      <c r="U22" s="3"/>
      <c r="V22" s="3"/>
      <c r="W22" s="3"/>
      <c r="AB22" s="3"/>
      <c r="AC22" s="3"/>
      <c r="AD22" s="3"/>
      <c r="AE22" s="3"/>
      <c r="AF22" s="12"/>
      <c r="AG22" s="12"/>
      <c r="AH22" s="12"/>
      <c r="AI22" s="12"/>
      <c r="AJ22" s="12"/>
      <c r="AK22" s="12"/>
      <c r="AL22" s="12"/>
      <c r="AM22" s="12"/>
      <c r="AN22" s="12"/>
      <c r="AO22" s="12"/>
      <c r="AP22" s="12"/>
      <c r="AQ22" s="12"/>
      <c r="AR22" s="12"/>
      <c r="AS22" s="12"/>
      <c r="AT22" s="12"/>
      <c r="AU22" s="12"/>
      <c r="AV22" s="12"/>
      <c r="AW22" s="12"/>
      <c r="AX22" s="12"/>
      <c r="AY22" s="12"/>
      <c r="AZ22" s="168"/>
      <c r="BA22" s="3"/>
      <c r="BB22" s="3"/>
      <c r="BC22" s="3"/>
      <c r="BD22" s="3"/>
      <c r="BE22" s="3"/>
      <c r="BF22" s="12"/>
      <c r="BG22" s="12"/>
      <c r="BH22" s="12"/>
      <c r="BI22" s="12"/>
      <c r="BJ22" s="12"/>
      <c r="BK22" s="12"/>
      <c r="BL22" s="12"/>
      <c r="BM22" s="168"/>
      <c r="BN22" s="12"/>
      <c r="BO22" s="12"/>
      <c r="BP22" s="12"/>
      <c r="BQ22" s="12"/>
    </row>
    <row r="23" spans="1:73" s="13" customFormat="1" ht="15.75" customHeight="1" x14ac:dyDescent="0.15">
      <c r="A23" s="100"/>
      <c r="B23" s="101"/>
      <c r="C23" s="101"/>
      <c r="D23" s="173"/>
      <c r="E23" s="102"/>
      <c r="F23" s="2"/>
      <c r="G23" s="103"/>
      <c r="H23" s="103"/>
      <c r="I23" s="104"/>
      <c r="J23" s="2"/>
      <c r="K23" s="2"/>
      <c r="L23" s="2"/>
      <c r="M23" s="3"/>
      <c r="N23" s="3"/>
      <c r="O23" s="3"/>
      <c r="P23" s="167"/>
      <c r="Q23" s="3"/>
      <c r="R23" s="3"/>
      <c r="S23" s="3"/>
      <c r="T23" s="3"/>
      <c r="U23" s="3"/>
      <c r="V23" s="29"/>
      <c r="W23" s="29"/>
      <c r="AB23" s="3"/>
      <c r="AC23" s="3"/>
      <c r="AD23" s="3"/>
      <c r="AE23" s="3"/>
      <c r="AF23" s="12"/>
      <c r="AG23" s="12"/>
      <c r="AH23" s="12"/>
      <c r="AI23" s="12"/>
      <c r="AJ23" s="12"/>
      <c r="AK23" s="12"/>
      <c r="AL23" s="12"/>
      <c r="AM23" s="12"/>
      <c r="AN23" s="12"/>
      <c r="AO23" s="12"/>
      <c r="AP23" s="12"/>
      <c r="AQ23" s="12"/>
      <c r="AR23" s="12"/>
      <c r="AS23" s="12"/>
      <c r="AT23" s="12"/>
      <c r="AU23" s="12"/>
      <c r="AV23" s="12"/>
      <c r="AW23" s="12"/>
      <c r="AX23" s="12"/>
      <c r="AY23" s="12"/>
      <c r="AZ23" s="168"/>
      <c r="BA23" s="37"/>
      <c r="BB23" s="37"/>
      <c r="BC23" s="37"/>
      <c r="BD23" s="3"/>
      <c r="BE23" s="38"/>
      <c r="BF23" s="38"/>
      <c r="BG23" s="12"/>
      <c r="BH23" s="12"/>
      <c r="BI23" s="12"/>
      <c r="BJ23" s="12"/>
      <c r="BK23" s="12"/>
      <c r="BL23" s="12"/>
      <c r="BM23" s="168"/>
      <c r="BN23" s="12"/>
      <c r="BO23" s="12"/>
      <c r="BP23" s="12"/>
      <c r="BQ23" s="12"/>
    </row>
    <row r="24" spans="1:73" s="13" customFormat="1" ht="15.75" customHeight="1" x14ac:dyDescent="0.15">
      <c r="A24" s="105"/>
      <c r="B24" s="106"/>
      <c r="C24" s="106"/>
      <c r="D24" s="173"/>
      <c r="E24" s="107"/>
      <c r="F24" s="3"/>
      <c r="G24" s="3"/>
      <c r="H24" s="3"/>
      <c r="I24" s="2"/>
      <c r="J24" s="2"/>
      <c r="K24" s="2"/>
      <c r="L24" s="2"/>
      <c r="M24" s="3"/>
      <c r="N24" s="3"/>
      <c r="O24" s="3"/>
      <c r="P24" s="167"/>
      <c r="Q24" s="3"/>
      <c r="R24" s="3"/>
      <c r="S24" s="3"/>
      <c r="T24" s="3"/>
      <c r="U24" s="3"/>
      <c r="V24" s="29"/>
      <c r="W24" s="29"/>
      <c r="AB24" s="3"/>
      <c r="AC24" s="3"/>
      <c r="AD24" s="3"/>
      <c r="AE24" s="3"/>
      <c r="AF24" s="12"/>
      <c r="AG24" s="12"/>
      <c r="AH24" s="12"/>
      <c r="AI24" s="12"/>
      <c r="AJ24" s="12"/>
      <c r="AK24" s="12"/>
      <c r="AL24" s="12"/>
      <c r="AM24" s="12"/>
      <c r="AN24" s="12"/>
      <c r="AO24" s="12"/>
      <c r="AP24" s="12"/>
      <c r="AQ24" s="12"/>
      <c r="AR24" s="12"/>
      <c r="AS24" s="12"/>
      <c r="AT24" s="12"/>
      <c r="AU24" s="12"/>
      <c r="AV24" s="12"/>
      <c r="AW24" s="12"/>
      <c r="AX24" s="12"/>
      <c r="AY24" s="12"/>
      <c r="AZ24" s="168"/>
      <c r="BA24" s="37"/>
      <c r="BB24" s="37"/>
      <c r="BC24" s="37"/>
      <c r="BD24" s="37"/>
      <c r="BE24" s="38"/>
      <c r="BF24" s="38"/>
      <c r="BG24" s="38"/>
      <c r="BH24" s="12"/>
      <c r="BI24" s="12"/>
      <c r="BJ24" s="12"/>
      <c r="BK24" s="12"/>
      <c r="BL24" s="12"/>
      <c r="BM24" s="168"/>
      <c r="BN24" s="12"/>
      <c r="BO24" s="12"/>
      <c r="BP24" s="12"/>
      <c r="BQ24" s="12"/>
    </row>
    <row r="25" spans="1:73" s="3" customFormat="1" ht="30" customHeight="1" x14ac:dyDescent="0.2">
      <c r="A25" s="480"/>
      <c r="B25" s="481"/>
      <c r="C25" s="481"/>
      <c r="D25" s="481"/>
      <c r="E25" s="481"/>
      <c r="F25" s="481"/>
      <c r="G25" s="481"/>
      <c r="H25" s="481"/>
      <c r="I25" s="481"/>
      <c r="J25" s="481"/>
      <c r="K25" s="95"/>
      <c r="L25" s="108"/>
      <c r="M25" s="109"/>
      <c r="N25" s="109"/>
      <c r="P25" s="167"/>
      <c r="AZ25" s="168"/>
      <c r="BM25" s="168"/>
    </row>
    <row r="26" spans="1:73" s="3" customFormat="1" ht="30" customHeight="1" x14ac:dyDescent="0.2">
      <c r="A26" s="480"/>
      <c r="B26" s="481"/>
      <c r="C26" s="481"/>
      <c r="D26" s="481"/>
      <c r="E26" s="481"/>
      <c r="F26" s="481"/>
      <c r="G26" s="481"/>
      <c r="H26" s="481"/>
      <c r="I26" s="481"/>
      <c r="J26" s="481"/>
      <c r="K26" s="95"/>
      <c r="L26" s="108"/>
      <c r="M26" s="109"/>
      <c r="N26" s="109"/>
      <c r="P26" s="167"/>
      <c r="AZ26" s="168"/>
      <c r="BM26" s="168"/>
    </row>
    <row r="27" spans="1:73" s="13" customFormat="1" ht="31.5" customHeight="1" x14ac:dyDescent="0.15">
      <c r="A27" s="458"/>
      <c r="B27" s="482"/>
      <c r="C27" s="484"/>
      <c r="D27" s="485"/>
      <c r="E27" s="485"/>
      <c r="F27" s="485"/>
      <c r="G27" s="485"/>
      <c r="H27" s="485"/>
      <c r="I27" s="486"/>
      <c r="J27" s="487"/>
      <c r="K27" s="488"/>
      <c r="L27" s="3"/>
      <c r="M27" s="3"/>
      <c r="N27" s="3"/>
      <c r="O27" s="3"/>
      <c r="P27" s="167"/>
      <c r="Q27" s="3"/>
      <c r="R27" s="3"/>
      <c r="S27" s="3"/>
      <c r="T27" s="3"/>
      <c r="U27" s="3"/>
      <c r="V27" s="3"/>
      <c r="W27" s="3"/>
      <c r="AB27" s="3"/>
      <c r="AC27" s="3"/>
      <c r="AD27" s="3"/>
      <c r="AE27" s="3"/>
      <c r="AF27" s="12"/>
      <c r="AG27" s="12"/>
      <c r="AH27" s="12"/>
      <c r="AI27" s="12"/>
      <c r="AJ27" s="12"/>
      <c r="AK27" s="12"/>
      <c r="AL27" s="12"/>
      <c r="AM27" s="12"/>
      <c r="AN27" s="12"/>
      <c r="AO27" s="12"/>
      <c r="AP27" s="12"/>
      <c r="AQ27" s="12"/>
      <c r="AR27" s="12"/>
      <c r="AS27" s="12"/>
      <c r="AT27" s="12"/>
      <c r="AU27" s="12"/>
      <c r="AV27" s="12"/>
      <c r="AW27" s="12"/>
      <c r="AX27" s="12"/>
      <c r="AY27" s="12"/>
      <c r="AZ27" s="168"/>
      <c r="BA27" s="3"/>
      <c r="BB27" s="3"/>
      <c r="BC27" s="3"/>
      <c r="BD27" s="3"/>
      <c r="BE27" s="3"/>
      <c r="BF27" s="12"/>
      <c r="BG27" s="12"/>
      <c r="BH27" s="12"/>
      <c r="BI27" s="12"/>
      <c r="BJ27" s="12"/>
      <c r="BK27" s="12"/>
      <c r="BL27" s="12"/>
      <c r="BM27" s="168"/>
      <c r="BN27" s="12"/>
      <c r="BO27" s="12"/>
      <c r="BP27" s="12"/>
      <c r="BQ27" s="12"/>
      <c r="BR27" s="12"/>
      <c r="BS27" s="12"/>
    </row>
    <row r="28" spans="1:73" s="13" customFormat="1" ht="26.25" customHeight="1" x14ac:dyDescent="0.15">
      <c r="A28" s="459"/>
      <c r="B28" s="483"/>
      <c r="C28" s="110"/>
      <c r="D28" s="111"/>
      <c r="E28" s="17"/>
      <c r="F28" s="17"/>
      <c r="G28" s="17"/>
      <c r="H28" s="111"/>
      <c r="I28" s="18"/>
      <c r="J28" s="111"/>
      <c r="K28" s="18"/>
      <c r="L28" s="3"/>
      <c r="M28" s="3"/>
      <c r="N28" s="3"/>
      <c r="O28" s="3"/>
      <c r="P28" s="167"/>
      <c r="Q28" s="3"/>
      <c r="R28" s="3"/>
      <c r="S28" s="3"/>
      <c r="T28" s="3"/>
      <c r="U28" s="3"/>
      <c r="V28" s="3"/>
      <c r="W28" s="3"/>
      <c r="AB28" s="3"/>
      <c r="AC28" s="3"/>
      <c r="AD28" s="3"/>
      <c r="AE28" s="3"/>
      <c r="AF28" s="12"/>
      <c r="AG28" s="12"/>
      <c r="AH28" s="12"/>
      <c r="AI28" s="12"/>
      <c r="AJ28" s="12"/>
      <c r="AK28" s="12"/>
      <c r="AL28" s="12"/>
      <c r="AM28" s="12"/>
      <c r="AN28" s="12"/>
      <c r="AO28" s="12"/>
      <c r="AP28" s="12"/>
      <c r="AQ28" s="12"/>
      <c r="AR28" s="12"/>
      <c r="AS28" s="12"/>
      <c r="AT28" s="12"/>
      <c r="AU28" s="12"/>
      <c r="AV28" s="12"/>
      <c r="AW28" s="12"/>
      <c r="AX28" s="12"/>
      <c r="AY28" s="12"/>
      <c r="AZ28" s="168"/>
      <c r="BA28" s="3"/>
      <c r="BB28" s="3"/>
      <c r="BC28" s="3"/>
      <c r="BD28" s="3"/>
      <c r="BE28" s="3"/>
      <c r="BF28" s="12"/>
      <c r="BG28" s="12"/>
      <c r="BH28" s="12"/>
      <c r="BI28" s="12"/>
      <c r="BJ28" s="12"/>
      <c r="BK28" s="12"/>
      <c r="BL28" s="12"/>
      <c r="BM28" s="168"/>
      <c r="BN28" s="12"/>
      <c r="BO28" s="12"/>
      <c r="BP28" s="12"/>
      <c r="BQ28" s="12"/>
      <c r="BR28" s="12"/>
      <c r="BS28" s="12"/>
    </row>
    <row r="29" spans="1:73" s="13" customFormat="1" ht="16.5" customHeight="1" x14ac:dyDescent="0.15">
      <c r="A29" s="112"/>
      <c r="B29" s="113"/>
      <c r="C29" s="79"/>
      <c r="D29" s="114"/>
      <c r="E29" s="114"/>
      <c r="F29" s="114"/>
      <c r="G29" s="114"/>
      <c r="H29" s="114"/>
      <c r="I29" s="115"/>
      <c r="J29" s="114"/>
      <c r="K29" s="115"/>
      <c r="L29" s="167"/>
      <c r="M29" s="3"/>
      <c r="N29" s="3"/>
      <c r="O29" s="3"/>
      <c r="P29" s="167"/>
      <c r="Q29" s="3"/>
      <c r="R29" s="3"/>
      <c r="S29" s="3"/>
      <c r="T29" s="3"/>
      <c r="U29" s="3"/>
      <c r="V29" s="3"/>
      <c r="W29" s="3"/>
      <c r="AB29" s="3"/>
      <c r="AC29" s="3"/>
      <c r="AD29" s="3"/>
      <c r="AE29" s="3"/>
      <c r="AF29" s="12"/>
      <c r="AG29" s="12"/>
      <c r="AH29" s="12"/>
      <c r="AI29" s="12"/>
      <c r="AJ29" s="12"/>
      <c r="AK29" s="12"/>
      <c r="AL29" s="12"/>
      <c r="AM29" s="12"/>
      <c r="AN29" s="12"/>
      <c r="AO29" s="12"/>
      <c r="AP29" s="12"/>
      <c r="AQ29" s="12"/>
      <c r="AR29" s="12"/>
      <c r="AS29" s="12"/>
      <c r="AT29" s="12"/>
      <c r="AU29" s="12"/>
      <c r="AV29" s="12"/>
      <c r="AW29" s="12"/>
      <c r="AX29" s="12"/>
      <c r="AY29" s="12"/>
      <c r="AZ29" s="168"/>
      <c r="BA29" s="3"/>
      <c r="BB29" s="3"/>
      <c r="BC29" s="3"/>
      <c r="BD29" s="3"/>
      <c r="BE29" s="3"/>
      <c r="BF29" s="12"/>
      <c r="BG29" s="12"/>
      <c r="BH29" s="12"/>
      <c r="BI29" s="12"/>
      <c r="BJ29" s="12"/>
      <c r="BK29" s="12"/>
      <c r="BL29" s="12"/>
      <c r="BM29" s="168"/>
      <c r="BN29" s="12"/>
      <c r="BO29" s="12"/>
      <c r="BP29" s="12"/>
      <c r="BQ29" s="12"/>
      <c r="BR29" s="12"/>
      <c r="BS29" s="12"/>
    </row>
    <row r="30" spans="1:73" s="13" customFormat="1" ht="17.25" customHeight="1" x14ac:dyDescent="0.15">
      <c r="A30" s="112"/>
      <c r="B30" s="113"/>
      <c r="C30" s="79"/>
      <c r="D30" s="114"/>
      <c r="E30" s="114"/>
      <c r="F30" s="114"/>
      <c r="G30" s="114"/>
      <c r="H30" s="114"/>
      <c r="I30" s="115"/>
      <c r="J30" s="174"/>
      <c r="K30" s="175"/>
      <c r="L30" s="3"/>
      <c r="M30" s="3"/>
      <c r="N30" s="3"/>
      <c r="O30" s="3"/>
      <c r="P30" s="167"/>
      <c r="Q30" s="3"/>
      <c r="R30" s="3"/>
      <c r="S30" s="3"/>
      <c r="T30" s="3"/>
      <c r="U30" s="3"/>
      <c r="V30" s="3"/>
      <c r="W30" s="3"/>
      <c r="AB30" s="3"/>
      <c r="AC30" s="3"/>
      <c r="AD30" s="3"/>
      <c r="AE30" s="3"/>
      <c r="AF30" s="12"/>
      <c r="AG30" s="12"/>
      <c r="AH30" s="12"/>
      <c r="AI30" s="12"/>
      <c r="AJ30" s="12"/>
      <c r="AK30" s="12"/>
      <c r="AL30" s="12"/>
      <c r="AM30" s="12"/>
      <c r="AN30" s="12"/>
      <c r="AO30" s="12"/>
      <c r="AP30" s="12"/>
      <c r="AQ30" s="12"/>
      <c r="AR30" s="12"/>
      <c r="AS30" s="12"/>
      <c r="AT30" s="12"/>
      <c r="AU30" s="12"/>
      <c r="AV30" s="12"/>
      <c r="AW30" s="12"/>
      <c r="AX30" s="12"/>
      <c r="AY30" s="12"/>
      <c r="AZ30" s="168"/>
      <c r="BA30" s="37"/>
      <c r="BB30" s="37"/>
      <c r="BC30" s="64"/>
      <c r="BD30" s="3"/>
      <c r="BE30" s="38"/>
      <c r="BF30" s="38"/>
      <c r="BG30" s="12"/>
      <c r="BH30" s="12"/>
      <c r="BI30" s="12"/>
      <c r="BJ30" s="12"/>
      <c r="BK30" s="12"/>
      <c r="BL30" s="12"/>
      <c r="BM30" s="168"/>
      <c r="BN30" s="12"/>
      <c r="BO30" s="12"/>
      <c r="BP30" s="12"/>
      <c r="BQ30" s="12"/>
      <c r="BR30" s="12"/>
      <c r="BS30" s="12"/>
    </row>
    <row r="31" spans="1:73" s="3" customFormat="1" ht="30" customHeight="1" x14ac:dyDescent="0.2">
      <c r="A31" s="116"/>
      <c r="B31" s="117"/>
      <c r="C31" s="117"/>
      <c r="D31" s="117"/>
      <c r="E31" s="117"/>
      <c r="F31" s="117"/>
      <c r="G31" s="117"/>
      <c r="H31" s="117"/>
      <c r="I31" s="117"/>
      <c r="J31" s="117"/>
      <c r="K31" s="95"/>
      <c r="L31" s="108"/>
      <c r="M31" s="109"/>
      <c r="N31" s="109"/>
      <c r="P31" s="167"/>
      <c r="AZ31" s="168"/>
      <c r="BM31" s="168"/>
    </row>
    <row r="32" spans="1:73" s="13" customFormat="1" ht="21" customHeight="1" x14ac:dyDescent="0.15">
      <c r="A32" s="458"/>
      <c r="B32" s="482"/>
      <c r="C32" s="3"/>
      <c r="D32" s="2"/>
      <c r="E32" s="3"/>
      <c r="F32" s="3"/>
      <c r="G32" s="3"/>
      <c r="H32" s="3"/>
      <c r="I32" s="3"/>
      <c r="J32" s="3"/>
      <c r="K32" s="3"/>
      <c r="L32" s="3"/>
      <c r="M32" s="3"/>
      <c r="N32" s="3"/>
      <c r="O32" s="3"/>
      <c r="P32" s="167"/>
      <c r="Q32" s="3"/>
      <c r="R32" s="3"/>
      <c r="S32" s="3"/>
      <c r="T32" s="3"/>
      <c r="U32" s="3"/>
      <c r="V32" s="3"/>
      <c r="W32" s="3"/>
      <c r="AB32" s="3"/>
      <c r="AC32" s="3"/>
      <c r="AD32" s="3"/>
      <c r="AE32" s="3"/>
      <c r="AF32" s="12"/>
      <c r="AG32" s="12"/>
      <c r="AH32" s="12"/>
      <c r="AI32" s="12"/>
      <c r="AJ32" s="12"/>
      <c r="AK32" s="12"/>
      <c r="AL32" s="12"/>
      <c r="AM32" s="12"/>
      <c r="AN32" s="12"/>
      <c r="AO32" s="12"/>
      <c r="AP32" s="12"/>
      <c r="AQ32" s="12"/>
      <c r="AR32" s="12"/>
      <c r="AS32" s="12"/>
      <c r="AT32" s="12"/>
      <c r="AU32" s="12"/>
      <c r="AV32" s="12"/>
      <c r="AW32" s="12"/>
      <c r="AX32" s="12"/>
      <c r="AY32" s="12"/>
      <c r="AZ32" s="168"/>
      <c r="BA32" s="3"/>
      <c r="BB32" s="3"/>
      <c r="BC32" s="3"/>
      <c r="BD32" s="3"/>
      <c r="BE32" s="3"/>
      <c r="BF32" s="12"/>
      <c r="BG32" s="12"/>
      <c r="BH32" s="12"/>
      <c r="BI32" s="12"/>
      <c r="BJ32" s="12"/>
      <c r="BK32" s="12"/>
      <c r="BL32" s="12"/>
      <c r="BM32" s="168"/>
    </row>
    <row r="33" spans="1:71" s="13" customFormat="1" ht="26.25" customHeight="1" x14ac:dyDescent="0.15">
      <c r="A33" s="459"/>
      <c r="B33" s="483"/>
      <c r="C33" s="3"/>
      <c r="D33" s="3"/>
      <c r="E33" s="3"/>
      <c r="F33" s="3"/>
      <c r="G33" s="3"/>
      <c r="H33" s="3"/>
      <c r="I33" s="3"/>
      <c r="J33" s="3"/>
      <c r="K33" s="3"/>
      <c r="L33" s="3"/>
      <c r="M33" s="3"/>
      <c r="N33" s="3"/>
      <c r="O33" s="3"/>
      <c r="P33" s="167"/>
      <c r="Q33" s="3"/>
      <c r="R33" s="3"/>
      <c r="S33" s="3"/>
      <c r="T33" s="3"/>
      <c r="U33" s="3"/>
      <c r="V33" s="3"/>
      <c r="W33" s="3"/>
      <c r="AB33" s="3"/>
      <c r="AC33" s="3"/>
      <c r="AD33" s="3"/>
      <c r="AE33" s="3"/>
      <c r="AF33" s="12"/>
      <c r="AG33" s="12"/>
      <c r="AH33" s="12"/>
      <c r="AI33" s="12"/>
      <c r="AJ33" s="12"/>
      <c r="AK33" s="12"/>
      <c r="AL33" s="12"/>
      <c r="AM33" s="12"/>
      <c r="AN33" s="12"/>
      <c r="AO33" s="12"/>
      <c r="AP33" s="12"/>
      <c r="AQ33" s="12"/>
      <c r="AR33" s="12"/>
      <c r="AS33" s="12"/>
      <c r="AT33" s="12"/>
      <c r="AU33" s="12"/>
      <c r="AV33" s="12"/>
      <c r="AW33" s="12"/>
      <c r="AX33" s="12"/>
      <c r="AY33" s="12"/>
      <c r="AZ33" s="168"/>
      <c r="BA33" s="3"/>
      <c r="BB33" s="3"/>
      <c r="BC33" s="3"/>
      <c r="BD33" s="3"/>
      <c r="BE33" s="3"/>
      <c r="BF33" s="12"/>
      <c r="BG33" s="12"/>
      <c r="BH33" s="12"/>
      <c r="BI33" s="12"/>
      <c r="BJ33" s="12"/>
      <c r="BK33" s="12"/>
      <c r="BL33" s="12"/>
      <c r="BM33" s="168"/>
    </row>
    <row r="34" spans="1:71" s="13" customFormat="1" ht="15.75" customHeight="1" x14ac:dyDescent="0.15">
      <c r="A34" s="118"/>
      <c r="B34" s="101"/>
      <c r="C34" s="176"/>
      <c r="D34" s="119"/>
      <c r="E34" s="120"/>
      <c r="F34" s="120"/>
      <c r="G34" s="121"/>
      <c r="H34" s="121"/>
      <c r="I34" s="3"/>
      <c r="J34" s="3"/>
      <c r="K34" s="3"/>
      <c r="L34" s="3"/>
      <c r="M34" s="3"/>
      <c r="N34" s="3"/>
      <c r="O34" s="3"/>
      <c r="P34" s="167"/>
      <c r="Q34" s="3"/>
      <c r="R34" s="3"/>
      <c r="S34" s="3"/>
      <c r="T34" s="3"/>
      <c r="U34" s="3"/>
      <c r="V34" s="3"/>
      <c r="W34" s="3"/>
      <c r="AB34" s="3"/>
      <c r="AC34" s="3"/>
      <c r="AD34" s="3"/>
      <c r="AE34" s="3"/>
      <c r="AF34" s="12"/>
      <c r="AG34" s="12"/>
      <c r="AH34" s="12"/>
      <c r="AI34" s="12"/>
      <c r="AJ34" s="12"/>
      <c r="AK34" s="12"/>
      <c r="AL34" s="12"/>
      <c r="AM34" s="12"/>
      <c r="AN34" s="12"/>
      <c r="AO34" s="12"/>
      <c r="AP34" s="12"/>
      <c r="AQ34" s="12"/>
      <c r="AR34" s="12"/>
      <c r="AS34" s="12"/>
      <c r="AT34" s="12"/>
      <c r="AU34" s="12"/>
      <c r="AV34" s="12"/>
      <c r="AW34" s="12"/>
      <c r="AX34" s="12"/>
      <c r="AY34" s="12"/>
      <c r="AZ34" s="168"/>
      <c r="BA34" s="37"/>
      <c r="BB34" s="37"/>
      <c r="BD34" s="3"/>
      <c r="BE34" s="38"/>
      <c r="BF34" s="38"/>
      <c r="BG34" s="12"/>
      <c r="BH34" s="12"/>
      <c r="BI34" s="12"/>
      <c r="BJ34" s="12"/>
      <c r="BK34" s="12"/>
      <c r="BL34" s="12"/>
      <c r="BM34" s="168"/>
    </row>
    <row r="35" spans="1:71" s="13" customFormat="1" ht="15.75" customHeight="1" x14ac:dyDescent="0.15">
      <c r="A35" s="122"/>
      <c r="B35" s="123"/>
      <c r="C35" s="177"/>
      <c r="D35" s="124"/>
      <c r="E35" s="124"/>
      <c r="F35" s="125"/>
      <c r="G35" s="124"/>
      <c r="H35" s="124"/>
      <c r="I35" s="124"/>
      <c r="J35" s="3"/>
      <c r="K35" s="107"/>
      <c r="L35" s="3"/>
      <c r="M35" s="3"/>
      <c r="N35" s="3"/>
      <c r="O35" s="3"/>
      <c r="P35" s="167"/>
      <c r="Q35" s="3"/>
      <c r="R35" s="3"/>
      <c r="S35" s="3"/>
      <c r="T35" s="3"/>
      <c r="U35" s="3"/>
      <c r="V35" s="3"/>
      <c r="W35" s="3"/>
      <c r="AB35" s="3"/>
      <c r="AC35" s="3"/>
      <c r="AD35" s="3"/>
      <c r="AE35" s="3"/>
      <c r="AF35" s="12"/>
      <c r="AG35" s="12"/>
      <c r="AH35" s="12"/>
      <c r="AI35" s="12"/>
      <c r="AJ35" s="12"/>
      <c r="AK35" s="12"/>
      <c r="AL35" s="12"/>
      <c r="AM35" s="12"/>
      <c r="AN35" s="12"/>
      <c r="AO35" s="12"/>
      <c r="AP35" s="12"/>
      <c r="AQ35" s="12"/>
      <c r="AR35" s="12"/>
      <c r="AS35" s="12"/>
      <c r="AT35" s="12"/>
      <c r="AU35" s="12"/>
      <c r="AV35" s="12"/>
      <c r="AW35" s="12"/>
      <c r="AX35" s="12"/>
      <c r="AY35" s="12"/>
      <c r="AZ35" s="168"/>
      <c r="BA35" s="3"/>
      <c r="BB35" s="3"/>
      <c r="BC35" s="3"/>
      <c r="BD35" s="3"/>
      <c r="BE35" s="3"/>
      <c r="BF35" s="12"/>
      <c r="BG35" s="12"/>
      <c r="BH35" s="12"/>
      <c r="BI35" s="12"/>
      <c r="BJ35" s="12"/>
      <c r="BK35" s="12"/>
      <c r="BL35" s="12"/>
      <c r="BM35" s="168"/>
      <c r="BN35" s="12"/>
      <c r="BO35" s="12"/>
      <c r="BP35" s="12"/>
      <c r="BQ35" s="12"/>
      <c r="BR35" s="12"/>
      <c r="BS35" s="12"/>
    </row>
    <row r="36" spans="1:71" s="3" customFormat="1" ht="30" customHeight="1" x14ac:dyDescent="0.2">
      <c r="A36" s="9"/>
      <c r="B36" s="126"/>
      <c r="C36" s="127"/>
      <c r="D36" s="127"/>
      <c r="E36" s="127"/>
      <c r="F36" s="128"/>
      <c r="G36" s="127"/>
      <c r="H36" s="127"/>
      <c r="I36" s="127"/>
      <c r="J36" s="127"/>
      <c r="K36" s="9"/>
      <c r="L36" s="108"/>
      <c r="M36" s="109"/>
      <c r="N36" s="109"/>
      <c r="P36" s="167"/>
      <c r="AZ36" s="168"/>
      <c r="BM36" s="168"/>
    </row>
    <row r="37" spans="1:71" s="13" customFormat="1" ht="10.5" x14ac:dyDescent="0.15">
      <c r="A37" s="21"/>
      <c r="B37" s="192"/>
      <c r="C37" s="191"/>
      <c r="D37" s="129"/>
      <c r="E37" s="129"/>
      <c r="F37" s="130"/>
      <c r="G37" s="129"/>
      <c r="H37" s="129"/>
      <c r="I37" s="129"/>
      <c r="J37" s="129"/>
      <c r="K37" s="107"/>
      <c r="L37" s="3"/>
      <c r="M37" s="3"/>
      <c r="N37" s="3"/>
      <c r="O37" s="3"/>
      <c r="P37" s="167"/>
      <c r="Q37" s="3"/>
      <c r="R37" s="3"/>
      <c r="S37" s="3"/>
      <c r="T37" s="3"/>
      <c r="U37" s="3"/>
      <c r="V37" s="3"/>
      <c r="W37" s="3"/>
      <c r="AB37" s="3"/>
      <c r="AC37" s="3"/>
      <c r="AD37" s="3"/>
      <c r="AE37" s="3"/>
      <c r="AF37" s="12"/>
      <c r="AG37" s="12"/>
      <c r="AH37" s="12"/>
      <c r="AI37" s="12"/>
      <c r="AJ37" s="12"/>
      <c r="AK37" s="12"/>
      <c r="AL37" s="12"/>
      <c r="AM37" s="12"/>
      <c r="AN37" s="12"/>
      <c r="AO37" s="12"/>
      <c r="AP37" s="12"/>
      <c r="AQ37" s="12"/>
      <c r="AR37" s="12"/>
      <c r="AS37" s="12"/>
      <c r="AT37" s="12"/>
      <c r="AU37" s="12"/>
      <c r="AV37" s="12"/>
      <c r="AW37" s="12"/>
      <c r="AX37" s="12"/>
      <c r="AY37" s="12"/>
      <c r="AZ37" s="168"/>
      <c r="BA37" s="3"/>
      <c r="BB37" s="3"/>
      <c r="BC37" s="3"/>
      <c r="BD37" s="3"/>
      <c r="BE37" s="3"/>
      <c r="BF37" s="12"/>
      <c r="BG37" s="12"/>
      <c r="BH37" s="12"/>
      <c r="BI37" s="12"/>
      <c r="BJ37" s="12"/>
      <c r="BK37" s="12"/>
      <c r="BL37" s="12"/>
      <c r="BM37" s="168"/>
      <c r="BN37" s="12"/>
      <c r="BO37" s="12"/>
      <c r="BP37" s="12"/>
      <c r="BQ37" s="12"/>
      <c r="BR37" s="12"/>
      <c r="BS37" s="12"/>
    </row>
    <row r="38" spans="1:71" s="13" customFormat="1" ht="15.75" customHeight="1" x14ac:dyDescent="0.15">
      <c r="A38" s="112"/>
      <c r="B38" s="131"/>
      <c r="C38" s="132"/>
      <c r="D38" s="178"/>
      <c r="E38" s="129"/>
      <c r="F38" s="130"/>
      <c r="G38" s="129"/>
      <c r="H38" s="129"/>
      <c r="I38" s="129"/>
      <c r="J38" s="129"/>
      <c r="K38" s="107"/>
      <c r="L38" s="3"/>
      <c r="M38" s="3"/>
      <c r="N38" s="3"/>
      <c r="O38" s="3"/>
      <c r="P38" s="167"/>
      <c r="Q38" s="3"/>
      <c r="R38" s="3"/>
      <c r="S38" s="3"/>
      <c r="T38" s="3"/>
      <c r="U38" s="3"/>
      <c r="V38" s="3"/>
      <c r="W38" s="3"/>
      <c r="AB38" s="3"/>
      <c r="AC38" s="3"/>
      <c r="AD38" s="3"/>
      <c r="AE38" s="3"/>
      <c r="AF38" s="12"/>
      <c r="AG38" s="12"/>
      <c r="AH38" s="12"/>
      <c r="AI38" s="12"/>
      <c r="AJ38" s="12"/>
      <c r="AK38" s="12"/>
      <c r="AL38" s="12"/>
      <c r="AM38" s="12"/>
      <c r="AN38" s="12"/>
      <c r="AO38" s="12"/>
      <c r="AP38" s="12"/>
      <c r="AQ38" s="12"/>
      <c r="AR38" s="12"/>
      <c r="AS38" s="12"/>
      <c r="AT38" s="12"/>
      <c r="AU38" s="12"/>
      <c r="AV38" s="12"/>
      <c r="AW38" s="12"/>
      <c r="AX38" s="12"/>
      <c r="AY38" s="12"/>
      <c r="AZ38" s="168"/>
      <c r="BA38" s="3"/>
      <c r="BB38" s="3"/>
      <c r="BC38" s="3"/>
      <c r="BD38" s="3"/>
      <c r="BE38" s="3"/>
      <c r="BF38" s="12"/>
      <c r="BG38" s="12"/>
      <c r="BH38" s="12"/>
      <c r="BI38" s="12"/>
      <c r="BJ38" s="12"/>
      <c r="BK38" s="12"/>
      <c r="BL38" s="12"/>
      <c r="BM38" s="168"/>
      <c r="BN38" s="12"/>
      <c r="BO38" s="12"/>
      <c r="BP38" s="12"/>
      <c r="BQ38" s="12"/>
      <c r="BR38" s="12"/>
      <c r="BS38" s="12"/>
    </row>
    <row r="39" spans="1:71" s="3" customFormat="1" ht="30" customHeight="1" x14ac:dyDescent="0.2">
      <c r="A39" s="9"/>
      <c r="B39" s="108"/>
      <c r="C39" s="108"/>
      <c r="D39" s="108"/>
      <c r="E39" s="108"/>
      <c r="F39" s="108"/>
      <c r="G39" s="108"/>
      <c r="H39" s="108"/>
      <c r="I39" s="108"/>
      <c r="J39" s="108"/>
      <c r="K39" s="108"/>
      <c r="L39" s="108"/>
      <c r="M39" s="109"/>
      <c r="N39" s="109"/>
      <c r="P39" s="167"/>
      <c r="AZ39" s="168"/>
      <c r="BM39" s="168"/>
    </row>
    <row r="40" spans="1:71" s="13" customFormat="1" ht="14.25" customHeight="1" x14ac:dyDescent="0.15">
      <c r="A40" s="456"/>
      <c r="B40" s="458"/>
      <c r="C40" s="460"/>
      <c r="D40" s="461"/>
      <c r="E40" s="462"/>
      <c r="F40" s="463"/>
      <c r="G40" s="3"/>
      <c r="H40" s="3"/>
      <c r="I40" s="3"/>
      <c r="J40" s="3"/>
      <c r="K40" s="3"/>
      <c r="L40" s="3"/>
      <c r="M40" s="3"/>
      <c r="N40" s="3"/>
      <c r="O40" s="3"/>
      <c r="P40" s="167"/>
      <c r="Q40" s="3"/>
      <c r="R40" s="3"/>
      <c r="S40" s="3"/>
      <c r="T40" s="3"/>
      <c r="U40" s="3"/>
      <c r="V40" s="3"/>
      <c r="W40" s="3"/>
      <c r="AB40" s="3"/>
      <c r="AC40" s="3"/>
      <c r="AD40" s="3"/>
      <c r="AE40" s="3"/>
      <c r="AF40" s="12"/>
      <c r="AG40" s="12"/>
      <c r="AH40" s="12"/>
      <c r="AI40" s="12"/>
      <c r="AJ40" s="12"/>
      <c r="AK40" s="12"/>
      <c r="AL40" s="12"/>
      <c r="AM40" s="12"/>
      <c r="AN40" s="12"/>
      <c r="AO40" s="12"/>
      <c r="AP40" s="12"/>
      <c r="AQ40" s="12"/>
      <c r="AR40" s="12"/>
      <c r="AS40" s="12"/>
      <c r="AT40" s="12"/>
      <c r="AU40" s="12"/>
      <c r="AV40" s="12"/>
      <c r="AW40" s="12"/>
      <c r="AX40" s="12"/>
      <c r="AY40" s="12"/>
      <c r="AZ40" s="168"/>
      <c r="BA40" s="3"/>
      <c r="BB40" s="3"/>
      <c r="BC40" s="3"/>
      <c r="BD40" s="3"/>
      <c r="BE40" s="3"/>
      <c r="BF40" s="12"/>
      <c r="BG40" s="12"/>
      <c r="BH40" s="12"/>
      <c r="BI40" s="12"/>
      <c r="BJ40" s="12"/>
      <c r="BK40" s="12"/>
      <c r="BL40" s="12"/>
      <c r="BM40" s="168"/>
      <c r="BN40" s="12"/>
      <c r="BO40" s="12"/>
      <c r="BP40" s="12"/>
      <c r="BQ40" s="12"/>
      <c r="BR40" s="12"/>
      <c r="BS40" s="12"/>
    </row>
    <row r="41" spans="1:71" s="13" customFormat="1" ht="10.5" x14ac:dyDescent="0.15">
      <c r="A41" s="457"/>
      <c r="B41" s="459"/>
      <c r="C41" s="19"/>
      <c r="D41" s="133"/>
      <c r="E41" s="134"/>
      <c r="F41" s="463"/>
      <c r="G41" s="3"/>
      <c r="H41" s="3"/>
      <c r="I41" s="3"/>
      <c r="J41" s="3"/>
      <c r="K41" s="3"/>
      <c r="L41" s="3"/>
      <c r="M41" s="3"/>
      <c r="N41" s="3"/>
      <c r="O41" s="3"/>
      <c r="P41" s="167"/>
      <c r="Q41" s="3"/>
      <c r="R41" s="3"/>
      <c r="S41" s="3"/>
      <c r="T41" s="3"/>
      <c r="U41" s="3"/>
      <c r="V41" s="3"/>
      <c r="W41" s="3"/>
      <c r="AB41" s="3"/>
      <c r="AC41" s="3"/>
      <c r="AD41" s="3"/>
      <c r="AE41" s="3"/>
      <c r="AF41" s="12"/>
      <c r="AG41" s="12"/>
      <c r="AH41" s="12"/>
      <c r="AI41" s="12"/>
      <c r="AJ41" s="12"/>
      <c r="AK41" s="12"/>
      <c r="AL41" s="12"/>
      <c r="AM41" s="12"/>
      <c r="AN41" s="12"/>
      <c r="AO41" s="12"/>
      <c r="AP41" s="12"/>
      <c r="AQ41" s="12"/>
      <c r="AR41" s="12"/>
      <c r="AS41" s="12"/>
      <c r="AT41" s="12"/>
      <c r="AU41" s="12"/>
      <c r="AV41" s="12"/>
      <c r="AW41" s="12"/>
      <c r="AX41" s="12"/>
      <c r="AY41" s="12"/>
      <c r="AZ41" s="168"/>
      <c r="BA41" s="12"/>
      <c r="BB41" s="12"/>
      <c r="BC41" s="12"/>
      <c r="BD41" s="12"/>
      <c r="BE41" s="12"/>
      <c r="BF41" s="12"/>
      <c r="BG41" s="12"/>
      <c r="BH41" s="12"/>
      <c r="BI41" s="12"/>
      <c r="BJ41" s="12"/>
      <c r="BK41" s="12"/>
      <c r="BL41" s="12"/>
      <c r="BM41" s="168"/>
      <c r="BN41" s="12"/>
      <c r="BO41" s="12"/>
      <c r="BP41" s="12"/>
      <c r="BQ41" s="12"/>
      <c r="BR41" s="12"/>
      <c r="BS41" s="12"/>
    </row>
    <row r="42" spans="1:71" s="13" customFormat="1" ht="15.75" customHeight="1" x14ac:dyDescent="0.15">
      <c r="A42" s="135"/>
      <c r="B42" s="136"/>
      <c r="C42" s="137"/>
      <c r="D42" s="138"/>
      <c r="E42" s="139"/>
      <c r="F42" s="179"/>
      <c r="G42" s="140"/>
      <c r="H42" s="3"/>
      <c r="I42" s="3"/>
      <c r="J42" s="3"/>
      <c r="K42" s="3"/>
      <c r="L42" s="3"/>
      <c r="M42" s="3"/>
      <c r="N42" s="3"/>
      <c r="O42" s="3"/>
      <c r="P42" s="167"/>
      <c r="Q42" s="3"/>
      <c r="R42" s="3"/>
      <c r="S42" s="3"/>
      <c r="T42" s="3"/>
      <c r="U42" s="3"/>
      <c r="V42" s="3"/>
      <c r="W42" s="3"/>
      <c r="AB42" s="3"/>
      <c r="AC42" s="3"/>
      <c r="AD42" s="3"/>
      <c r="AE42" s="3"/>
      <c r="AF42" s="12"/>
      <c r="AG42" s="12"/>
      <c r="AH42" s="12"/>
      <c r="AI42" s="12"/>
      <c r="AJ42" s="12"/>
      <c r="AK42" s="12"/>
      <c r="AL42" s="12"/>
      <c r="AM42" s="12"/>
      <c r="AN42" s="12"/>
      <c r="AO42" s="12"/>
      <c r="AP42" s="12"/>
      <c r="AQ42" s="12"/>
      <c r="AR42" s="12"/>
      <c r="AS42" s="12"/>
      <c r="AT42" s="12"/>
      <c r="AU42" s="12"/>
      <c r="AV42" s="12"/>
      <c r="AW42" s="12"/>
      <c r="AX42" s="12"/>
      <c r="AY42" s="12"/>
      <c r="AZ42" s="168"/>
      <c r="BA42" s="12"/>
      <c r="BB42" s="12"/>
      <c r="BC42" s="12"/>
      <c r="BD42" s="12"/>
      <c r="BE42" s="12"/>
      <c r="BF42" s="12"/>
      <c r="BG42" s="12"/>
      <c r="BH42" s="12"/>
      <c r="BI42" s="12"/>
      <c r="BJ42" s="12"/>
      <c r="BK42" s="12"/>
      <c r="BL42" s="12"/>
      <c r="BM42" s="168"/>
      <c r="BN42" s="12"/>
      <c r="BO42" s="12"/>
      <c r="BP42" s="12"/>
      <c r="BQ42" s="12"/>
      <c r="BR42" s="12"/>
      <c r="BS42" s="12"/>
    </row>
    <row r="43" spans="1:71" s="13" customFormat="1" ht="15.75" customHeight="1" x14ac:dyDescent="0.15">
      <c r="A43" s="141"/>
      <c r="B43" s="142"/>
      <c r="C43" s="143"/>
      <c r="D43" s="144"/>
      <c r="E43" s="145"/>
      <c r="F43" s="179"/>
      <c r="G43" s="140"/>
      <c r="H43" s="3"/>
      <c r="I43" s="3"/>
      <c r="J43" s="3"/>
      <c r="K43" s="3"/>
      <c r="L43" s="3"/>
      <c r="M43" s="3"/>
      <c r="N43" s="3"/>
      <c r="O43" s="3"/>
      <c r="P43" s="167"/>
      <c r="Q43" s="3"/>
      <c r="R43" s="3"/>
      <c r="S43" s="3"/>
      <c r="T43" s="3"/>
      <c r="U43" s="3"/>
      <c r="V43" s="3"/>
      <c r="W43" s="3"/>
      <c r="AB43" s="3"/>
      <c r="AC43" s="3"/>
      <c r="AD43" s="3"/>
      <c r="AE43" s="3"/>
      <c r="AF43" s="12"/>
      <c r="AG43" s="12"/>
      <c r="AH43" s="12"/>
      <c r="AI43" s="12"/>
      <c r="AJ43" s="12"/>
      <c r="AK43" s="12"/>
      <c r="AL43" s="12"/>
      <c r="AM43" s="12"/>
      <c r="AN43" s="12"/>
      <c r="AO43" s="12"/>
      <c r="AP43" s="12"/>
      <c r="AQ43" s="12"/>
      <c r="AR43" s="12"/>
      <c r="AS43" s="12"/>
      <c r="AT43" s="12"/>
      <c r="AU43" s="12"/>
      <c r="AV43" s="12"/>
      <c r="AW43" s="12"/>
      <c r="AX43" s="12"/>
      <c r="AY43" s="12"/>
      <c r="AZ43" s="168"/>
      <c r="BA43" s="12"/>
      <c r="BB43" s="12"/>
      <c r="BC43" s="12"/>
      <c r="BD43" s="12"/>
      <c r="BE43" s="12"/>
      <c r="BF43" s="12"/>
      <c r="BG43" s="12"/>
      <c r="BH43" s="12"/>
      <c r="BI43" s="12"/>
      <c r="BJ43" s="12"/>
      <c r="BK43" s="12"/>
      <c r="BL43" s="12"/>
      <c r="BM43" s="168"/>
      <c r="BN43" s="12"/>
      <c r="BO43" s="12"/>
      <c r="BP43" s="12"/>
      <c r="BQ43" s="12"/>
      <c r="BR43" s="12"/>
      <c r="BS43" s="12"/>
    </row>
    <row r="44" spans="1:71" s="3" customFormat="1" ht="30" customHeight="1" x14ac:dyDescent="0.2">
      <c r="A44" s="146"/>
      <c r="B44" s="147"/>
      <c r="C44" s="147"/>
      <c r="D44" s="148"/>
      <c r="E44" s="147"/>
      <c r="P44" s="167"/>
      <c r="AZ44" s="168"/>
      <c r="BM44" s="168"/>
    </row>
    <row r="45" spans="1:71" s="13" customFormat="1" ht="38.25" customHeight="1" x14ac:dyDescent="0.2">
      <c r="A45" s="149"/>
      <c r="B45" s="150"/>
      <c r="C45" s="150"/>
      <c r="D45" s="147"/>
      <c r="E45" s="147"/>
      <c r="F45" s="3"/>
      <c r="G45" s="3"/>
      <c r="H45" s="3"/>
      <c r="I45" s="3"/>
      <c r="J45" s="3"/>
      <c r="K45" s="3"/>
      <c r="L45" s="3"/>
      <c r="M45" s="3"/>
      <c r="N45" s="3"/>
      <c r="O45" s="3"/>
      <c r="P45" s="167"/>
      <c r="Q45" s="3"/>
      <c r="R45" s="3"/>
      <c r="S45" s="3"/>
      <c r="T45" s="3"/>
      <c r="U45" s="3"/>
      <c r="V45" s="3"/>
      <c r="W45" s="3"/>
      <c r="AB45" s="3"/>
      <c r="AC45" s="3"/>
      <c r="AD45" s="3"/>
      <c r="AE45" s="3"/>
      <c r="AF45" s="12"/>
      <c r="AG45" s="12"/>
      <c r="AH45" s="12"/>
      <c r="AI45" s="12"/>
      <c r="AJ45" s="12"/>
      <c r="AK45" s="12"/>
      <c r="AL45" s="12"/>
      <c r="AM45" s="12"/>
      <c r="AN45" s="12"/>
      <c r="AO45" s="12"/>
      <c r="AP45" s="12"/>
      <c r="AQ45" s="12"/>
      <c r="AR45" s="12"/>
      <c r="AS45" s="12"/>
      <c r="AT45" s="12"/>
      <c r="AU45" s="12"/>
      <c r="AV45" s="12"/>
      <c r="AW45" s="12"/>
      <c r="AX45" s="12"/>
      <c r="AY45" s="12"/>
      <c r="AZ45" s="168"/>
      <c r="BA45" s="3"/>
      <c r="BB45" s="3"/>
      <c r="BC45" s="3"/>
      <c r="BD45" s="3"/>
      <c r="BE45" s="3"/>
      <c r="BF45" s="12"/>
      <c r="BG45" s="12"/>
      <c r="BH45" s="12"/>
      <c r="BI45" s="12"/>
      <c r="BJ45" s="12"/>
      <c r="BK45" s="12"/>
      <c r="BL45" s="12"/>
      <c r="BM45" s="168"/>
      <c r="BN45" s="12"/>
      <c r="BO45" s="12"/>
      <c r="BP45" s="12"/>
      <c r="BQ45" s="12"/>
      <c r="BR45" s="12"/>
      <c r="BS45" s="12"/>
    </row>
    <row r="46" spans="1:71" s="13" customFormat="1" ht="15" customHeight="1" x14ac:dyDescent="0.2">
      <c r="A46" s="151"/>
      <c r="B46" s="101"/>
      <c r="C46" s="152"/>
      <c r="D46" s="180"/>
      <c r="E46" s="147"/>
      <c r="F46" s="3"/>
      <c r="G46" s="3"/>
      <c r="H46" s="3"/>
      <c r="I46" s="3"/>
      <c r="J46" s="3"/>
      <c r="K46" s="3"/>
      <c r="L46" s="3"/>
      <c r="M46" s="3"/>
      <c r="N46" s="3"/>
      <c r="O46" s="3"/>
      <c r="P46" s="167"/>
      <c r="Q46" s="3"/>
      <c r="R46" s="3"/>
      <c r="S46" s="3"/>
      <c r="T46" s="3"/>
      <c r="U46" s="3"/>
      <c r="V46" s="3"/>
      <c r="W46" s="3"/>
      <c r="AB46" s="3"/>
      <c r="AC46" s="3"/>
      <c r="AD46" s="3"/>
      <c r="AE46" s="3"/>
      <c r="AF46" s="12"/>
      <c r="AG46" s="12"/>
      <c r="AH46" s="12"/>
      <c r="AI46" s="12"/>
      <c r="AJ46" s="12"/>
      <c r="AK46" s="12"/>
      <c r="AL46" s="12"/>
      <c r="AM46" s="12"/>
      <c r="AN46" s="12"/>
      <c r="AO46" s="12"/>
      <c r="AP46" s="12"/>
      <c r="AQ46" s="12"/>
      <c r="AR46" s="12"/>
      <c r="AS46" s="12"/>
      <c r="AT46" s="12"/>
      <c r="AU46" s="12"/>
      <c r="AV46" s="12"/>
      <c r="AW46" s="12"/>
      <c r="AX46" s="12"/>
      <c r="AY46" s="12"/>
      <c r="AZ46" s="168"/>
      <c r="BA46" s="3"/>
      <c r="BB46" s="3"/>
      <c r="BC46" s="3"/>
      <c r="BD46" s="3"/>
      <c r="BE46" s="3"/>
      <c r="BF46" s="12"/>
      <c r="BG46" s="12"/>
      <c r="BH46" s="12"/>
      <c r="BI46" s="12"/>
      <c r="BJ46" s="12"/>
      <c r="BK46" s="12"/>
      <c r="BL46" s="12"/>
      <c r="BM46" s="168"/>
      <c r="BN46" s="12"/>
      <c r="BO46" s="12"/>
      <c r="BP46" s="12"/>
      <c r="BQ46" s="12"/>
      <c r="BR46" s="12"/>
      <c r="BS46" s="12"/>
    </row>
    <row r="47" spans="1:71" s="13" customFormat="1" ht="23.25" customHeight="1" x14ac:dyDescent="0.2">
      <c r="A47" s="153"/>
      <c r="B47" s="154"/>
      <c r="C47" s="155"/>
      <c r="D47" s="173"/>
      <c r="E47" s="147"/>
      <c r="F47" s="156"/>
      <c r="G47" s="156"/>
      <c r="H47" s="156"/>
      <c r="I47" s="156"/>
      <c r="J47" s="156"/>
      <c r="K47" s="156"/>
      <c r="L47" s="156"/>
      <c r="M47" s="3"/>
      <c r="N47" s="3"/>
      <c r="O47" s="3"/>
      <c r="P47" s="167"/>
      <c r="Q47" s="3"/>
      <c r="R47" s="3"/>
      <c r="S47" s="3"/>
      <c r="T47" s="3"/>
      <c r="U47" s="3"/>
      <c r="V47" s="3"/>
      <c r="W47" s="3"/>
      <c r="AB47" s="3"/>
      <c r="AC47" s="3"/>
      <c r="AD47" s="3"/>
      <c r="AE47" s="3"/>
      <c r="AZ47" s="168"/>
      <c r="BA47" s="37"/>
      <c r="BB47" s="37"/>
      <c r="BD47" s="3"/>
      <c r="BE47" s="38"/>
      <c r="BF47" s="12"/>
      <c r="BM47" s="168"/>
    </row>
    <row r="48" spans="1:71" s="159" customFormat="1" x14ac:dyDescent="0.2">
      <c r="A48" s="157"/>
      <c r="B48" s="123"/>
      <c r="C48" s="158"/>
      <c r="D48" s="181"/>
      <c r="F48" s="160"/>
      <c r="G48" s="160"/>
      <c r="H48" s="160"/>
      <c r="I48" s="160"/>
      <c r="J48" s="160"/>
      <c r="K48" s="160"/>
      <c r="L48" s="160"/>
      <c r="P48" s="181"/>
      <c r="AZ48" s="182"/>
      <c r="BM48" s="182"/>
    </row>
    <row r="49" spans="1:5" x14ac:dyDescent="0.2">
      <c r="A49" s="159"/>
      <c r="B49" s="159"/>
      <c r="C49" s="159"/>
      <c r="D49" s="159"/>
      <c r="E49" s="159"/>
    </row>
    <row r="50" spans="1:5" x14ac:dyDescent="0.2">
      <c r="A50" s="159"/>
      <c r="B50" s="159"/>
      <c r="C50" s="159"/>
      <c r="D50" s="159"/>
      <c r="E50" s="159"/>
    </row>
    <row r="51" spans="1:5" x14ac:dyDescent="0.2">
      <c r="A51" s="159"/>
      <c r="B51" s="159"/>
      <c r="C51" s="159"/>
      <c r="D51" s="159"/>
      <c r="E51" s="159"/>
    </row>
    <row r="52" spans="1:5" x14ac:dyDescent="0.2">
      <c r="A52" s="159"/>
      <c r="B52" s="159"/>
      <c r="C52" s="159"/>
      <c r="D52" s="159"/>
      <c r="E52" s="159"/>
    </row>
    <row r="53" spans="1:5" x14ac:dyDescent="0.2">
      <c r="A53" s="159"/>
      <c r="B53" s="159"/>
      <c r="C53" s="159"/>
      <c r="D53" s="159"/>
      <c r="E53" s="159"/>
    </row>
    <row r="54" spans="1:5" x14ac:dyDescent="0.2">
      <c r="A54" s="159"/>
      <c r="B54" s="159"/>
      <c r="C54" s="159"/>
      <c r="D54" s="159"/>
      <c r="E54" s="159"/>
    </row>
    <row r="55" spans="1:5" x14ac:dyDescent="0.2">
      <c r="A55" s="159"/>
      <c r="B55" s="159"/>
      <c r="C55" s="159"/>
      <c r="D55" s="159"/>
      <c r="E55" s="159"/>
    </row>
    <row r="201" spans="1:57" ht="15.75" customHeight="1" x14ac:dyDescent="0.2"/>
    <row r="202" spans="1:57" ht="15.75" customHeight="1" x14ac:dyDescent="0.2">
      <c r="A202" s="163"/>
      <c r="BE202" s="164"/>
    </row>
    <row r="203" spans="1:57" ht="15.75" customHeight="1" x14ac:dyDescent="0.2"/>
  </sheetData>
  <mergeCells count="19">
    <mergeCell ref="N8:O8"/>
    <mergeCell ref="A25:J25"/>
    <mergeCell ref="A26:J26"/>
    <mergeCell ref="A27:A28"/>
    <mergeCell ref="B27:B28"/>
    <mergeCell ref="C27:I27"/>
    <mergeCell ref="J27:K27"/>
    <mergeCell ref="B40:B41"/>
    <mergeCell ref="C40:E40"/>
    <mergeCell ref="F40:F41"/>
    <mergeCell ref="A6:L6"/>
    <mergeCell ref="A8:A9"/>
    <mergeCell ref="B8:C8"/>
    <mergeCell ref="D8:E8"/>
    <mergeCell ref="F8:J8"/>
    <mergeCell ref="K8:M8"/>
    <mergeCell ref="A32:A33"/>
    <mergeCell ref="B32:B33"/>
    <mergeCell ref="A40:A41"/>
  </mergeCells>
  <dataValidations count="1">
    <dataValidation allowBlank="1" showInputMessage="1" showErrorMessage="1" errorTitle="Error" error="Por favor ingrese números enteros"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whole" allowBlank="1" showInputMessage="1" showErrorMessage="1" errorTitle="Error" error="Por favor ingrese números enteros">
          <x14:formula1>
            <xm:f>0</xm:f>
          </x14:formula1>
          <x14:formula2>
            <xm:f>10000000000</xm:f>
          </x14:formula2>
          <xm:sqref>C36:C48 IY36:IY48 SU36:SU48 ACQ36:ACQ48 AMM36:AMM48 AWI36:AWI48 BGE36:BGE48 BQA36:BQA48 BZW36:BZW48 CJS36:CJS48 CTO36:CTO48 DDK36:DDK48 DNG36:DNG48 DXC36:DXC48 EGY36:EGY48 EQU36:EQU48 FAQ36:FAQ48 FKM36:FKM48 FUI36:FUI48 GEE36:GEE48 GOA36:GOA48 GXW36:GXW48 HHS36:HHS48 HRO36:HRO48 IBK36:IBK48 ILG36:ILG48 IVC36:IVC48 JEY36:JEY48 JOU36:JOU48 JYQ36:JYQ48 KIM36:KIM48 KSI36:KSI48 LCE36:LCE48 LMA36:LMA48 LVW36:LVW48 MFS36:MFS48 MPO36:MPO48 MZK36:MZK48 NJG36:NJG48 NTC36:NTC48 OCY36:OCY48 OMU36:OMU48 OWQ36:OWQ48 PGM36:PGM48 PQI36:PQI48 QAE36:QAE48 QKA36:QKA48 QTW36:QTW48 RDS36:RDS48 RNO36:RNO48 RXK36:RXK48 SHG36:SHG48 SRC36:SRC48 TAY36:TAY48 TKU36:TKU48 TUQ36:TUQ48 UEM36:UEM48 UOI36:UOI48 UYE36:UYE48 VIA36:VIA48 VRW36:VRW48 WBS36:WBS48 WLO36:WLO48 WVK36:WVK48 C65572:C65584 IY65572:IY65584 SU65572:SU65584 ACQ65572:ACQ65584 AMM65572:AMM65584 AWI65572:AWI65584 BGE65572:BGE65584 BQA65572:BQA65584 BZW65572:BZW65584 CJS65572:CJS65584 CTO65572:CTO65584 DDK65572:DDK65584 DNG65572:DNG65584 DXC65572:DXC65584 EGY65572:EGY65584 EQU65572:EQU65584 FAQ65572:FAQ65584 FKM65572:FKM65584 FUI65572:FUI65584 GEE65572:GEE65584 GOA65572:GOA65584 GXW65572:GXW65584 HHS65572:HHS65584 HRO65572:HRO65584 IBK65572:IBK65584 ILG65572:ILG65584 IVC65572:IVC65584 JEY65572:JEY65584 JOU65572:JOU65584 JYQ65572:JYQ65584 KIM65572:KIM65584 KSI65572:KSI65584 LCE65572:LCE65584 LMA65572:LMA65584 LVW65572:LVW65584 MFS65572:MFS65584 MPO65572:MPO65584 MZK65572:MZK65584 NJG65572:NJG65584 NTC65572:NTC65584 OCY65572:OCY65584 OMU65572:OMU65584 OWQ65572:OWQ65584 PGM65572:PGM65584 PQI65572:PQI65584 QAE65572:QAE65584 QKA65572:QKA65584 QTW65572:QTW65584 RDS65572:RDS65584 RNO65572:RNO65584 RXK65572:RXK65584 SHG65572:SHG65584 SRC65572:SRC65584 TAY65572:TAY65584 TKU65572:TKU65584 TUQ65572:TUQ65584 UEM65572:UEM65584 UOI65572:UOI65584 UYE65572:UYE65584 VIA65572:VIA65584 VRW65572:VRW65584 WBS65572:WBS65584 WLO65572:WLO65584 WVK65572:WVK65584 C131108:C131120 IY131108:IY131120 SU131108:SU131120 ACQ131108:ACQ131120 AMM131108:AMM131120 AWI131108:AWI131120 BGE131108:BGE131120 BQA131108:BQA131120 BZW131108:BZW131120 CJS131108:CJS131120 CTO131108:CTO131120 DDK131108:DDK131120 DNG131108:DNG131120 DXC131108:DXC131120 EGY131108:EGY131120 EQU131108:EQU131120 FAQ131108:FAQ131120 FKM131108:FKM131120 FUI131108:FUI131120 GEE131108:GEE131120 GOA131108:GOA131120 GXW131108:GXW131120 HHS131108:HHS131120 HRO131108:HRO131120 IBK131108:IBK131120 ILG131108:ILG131120 IVC131108:IVC131120 JEY131108:JEY131120 JOU131108:JOU131120 JYQ131108:JYQ131120 KIM131108:KIM131120 KSI131108:KSI131120 LCE131108:LCE131120 LMA131108:LMA131120 LVW131108:LVW131120 MFS131108:MFS131120 MPO131108:MPO131120 MZK131108:MZK131120 NJG131108:NJG131120 NTC131108:NTC131120 OCY131108:OCY131120 OMU131108:OMU131120 OWQ131108:OWQ131120 PGM131108:PGM131120 PQI131108:PQI131120 QAE131108:QAE131120 QKA131108:QKA131120 QTW131108:QTW131120 RDS131108:RDS131120 RNO131108:RNO131120 RXK131108:RXK131120 SHG131108:SHG131120 SRC131108:SRC131120 TAY131108:TAY131120 TKU131108:TKU131120 TUQ131108:TUQ131120 UEM131108:UEM131120 UOI131108:UOI131120 UYE131108:UYE131120 VIA131108:VIA131120 VRW131108:VRW131120 WBS131108:WBS131120 WLO131108:WLO131120 WVK131108:WVK131120 C196644:C196656 IY196644:IY196656 SU196644:SU196656 ACQ196644:ACQ196656 AMM196644:AMM196656 AWI196644:AWI196656 BGE196644:BGE196656 BQA196644:BQA196656 BZW196644:BZW196656 CJS196644:CJS196656 CTO196644:CTO196656 DDK196644:DDK196656 DNG196644:DNG196656 DXC196644:DXC196656 EGY196644:EGY196656 EQU196644:EQU196656 FAQ196644:FAQ196656 FKM196644:FKM196656 FUI196644:FUI196656 GEE196644:GEE196656 GOA196644:GOA196656 GXW196644:GXW196656 HHS196644:HHS196656 HRO196644:HRO196656 IBK196644:IBK196656 ILG196644:ILG196656 IVC196644:IVC196656 JEY196644:JEY196656 JOU196644:JOU196656 JYQ196644:JYQ196656 KIM196644:KIM196656 KSI196644:KSI196656 LCE196644:LCE196656 LMA196644:LMA196656 LVW196644:LVW196656 MFS196644:MFS196656 MPO196644:MPO196656 MZK196644:MZK196656 NJG196644:NJG196656 NTC196644:NTC196656 OCY196644:OCY196656 OMU196644:OMU196656 OWQ196644:OWQ196656 PGM196644:PGM196656 PQI196644:PQI196656 QAE196644:QAE196656 QKA196644:QKA196656 QTW196644:QTW196656 RDS196644:RDS196656 RNO196644:RNO196656 RXK196644:RXK196656 SHG196644:SHG196656 SRC196644:SRC196656 TAY196644:TAY196656 TKU196644:TKU196656 TUQ196644:TUQ196656 UEM196644:UEM196656 UOI196644:UOI196656 UYE196644:UYE196656 VIA196644:VIA196656 VRW196644:VRW196656 WBS196644:WBS196656 WLO196644:WLO196656 WVK196644:WVK196656 C262180:C262192 IY262180:IY262192 SU262180:SU262192 ACQ262180:ACQ262192 AMM262180:AMM262192 AWI262180:AWI262192 BGE262180:BGE262192 BQA262180:BQA262192 BZW262180:BZW262192 CJS262180:CJS262192 CTO262180:CTO262192 DDK262180:DDK262192 DNG262180:DNG262192 DXC262180:DXC262192 EGY262180:EGY262192 EQU262180:EQU262192 FAQ262180:FAQ262192 FKM262180:FKM262192 FUI262180:FUI262192 GEE262180:GEE262192 GOA262180:GOA262192 GXW262180:GXW262192 HHS262180:HHS262192 HRO262180:HRO262192 IBK262180:IBK262192 ILG262180:ILG262192 IVC262180:IVC262192 JEY262180:JEY262192 JOU262180:JOU262192 JYQ262180:JYQ262192 KIM262180:KIM262192 KSI262180:KSI262192 LCE262180:LCE262192 LMA262180:LMA262192 LVW262180:LVW262192 MFS262180:MFS262192 MPO262180:MPO262192 MZK262180:MZK262192 NJG262180:NJG262192 NTC262180:NTC262192 OCY262180:OCY262192 OMU262180:OMU262192 OWQ262180:OWQ262192 PGM262180:PGM262192 PQI262180:PQI262192 QAE262180:QAE262192 QKA262180:QKA262192 QTW262180:QTW262192 RDS262180:RDS262192 RNO262180:RNO262192 RXK262180:RXK262192 SHG262180:SHG262192 SRC262180:SRC262192 TAY262180:TAY262192 TKU262180:TKU262192 TUQ262180:TUQ262192 UEM262180:UEM262192 UOI262180:UOI262192 UYE262180:UYE262192 VIA262180:VIA262192 VRW262180:VRW262192 WBS262180:WBS262192 WLO262180:WLO262192 WVK262180:WVK262192 C327716:C327728 IY327716:IY327728 SU327716:SU327728 ACQ327716:ACQ327728 AMM327716:AMM327728 AWI327716:AWI327728 BGE327716:BGE327728 BQA327716:BQA327728 BZW327716:BZW327728 CJS327716:CJS327728 CTO327716:CTO327728 DDK327716:DDK327728 DNG327716:DNG327728 DXC327716:DXC327728 EGY327716:EGY327728 EQU327716:EQU327728 FAQ327716:FAQ327728 FKM327716:FKM327728 FUI327716:FUI327728 GEE327716:GEE327728 GOA327716:GOA327728 GXW327716:GXW327728 HHS327716:HHS327728 HRO327716:HRO327728 IBK327716:IBK327728 ILG327716:ILG327728 IVC327716:IVC327728 JEY327716:JEY327728 JOU327716:JOU327728 JYQ327716:JYQ327728 KIM327716:KIM327728 KSI327716:KSI327728 LCE327716:LCE327728 LMA327716:LMA327728 LVW327716:LVW327728 MFS327716:MFS327728 MPO327716:MPO327728 MZK327716:MZK327728 NJG327716:NJG327728 NTC327716:NTC327728 OCY327716:OCY327728 OMU327716:OMU327728 OWQ327716:OWQ327728 PGM327716:PGM327728 PQI327716:PQI327728 QAE327716:QAE327728 QKA327716:QKA327728 QTW327716:QTW327728 RDS327716:RDS327728 RNO327716:RNO327728 RXK327716:RXK327728 SHG327716:SHG327728 SRC327716:SRC327728 TAY327716:TAY327728 TKU327716:TKU327728 TUQ327716:TUQ327728 UEM327716:UEM327728 UOI327716:UOI327728 UYE327716:UYE327728 VIA327716:VIA327728 VRW327716:VRW327728 WBS327716:WBS327728 WLO327716:WLO327728 WVK327716:WVK327728 C393252:C393264 IY393252:IY393264 SU393252:SU393264 ACQ393252:ACQ393264 AMM393252:AMM393264 AWI393252:AWI393264 BGE393252:BGE393264 BQA393252:BQA393264 BZW393252:BZW393264 CJS393252:CJS393264 CTO393252:CTO393264 DDK393252:DDK393264 DNG393252:DNG393264 DXC393252:DXC393264 EGY393252:EGY393264 EQU393252:EQU393264 FAQ393252:FAQ393264 FKM393252:FKM393264 FUI393252:FUI393264 GEE393252:GEE393264 GOA393252:GOA393264 GXW393252:GXW393264 HHS393252:HHS393264 HRO393252:HRO393264 IBK393252:IBK393264 ILG393252:ILG393264 IVC393252:IVC393264 JEY393252:JEY393264 JOU393252:JOU393264 JYQ393252:JYQ393264 KIM393252:KIM393264 KSI393252:KSI393264 LCE393252:LCE393264 LMA393252:LMA393264 LVW393252:LVW393264 MFS393252:MFS393264 MPO393252:MPO393264 MZK393252:MZK393264 NJG393252:NJG393264 NTC393252:NTC393264 OCY393252:OCY393264 OMU393252:OMU393264 OWQ393252:OWQ393264 PGM393252:PGM393264 PQI393252:PQI393264 QAE393252:QAE393264 QKA393252:QKA393264 QTW393252:QTW393264 RDS393252:RDS393264 RNO393252:RNO393264 RXK393252:RXK393264 SHG393252:SHG393264 SRC393252:SRC393264 TAY393252:TAY393264 TKU393252:TKU393264 TUQ393252:TUQ393264 UEM393252:UEM393264 UOI393252:UOI393264 UYE393252:UYE393264 VIA393252:VIA393264 VRW393252:VRW393264 WBS393252:WBS393264 WLO393252:WLO393264 WVK393252:WVK393264 C458788:C458800 IY458788:IY458800 SU458788:SU458800 ACQ458788:ACQ458800 AMM458788:AMM458800 AWI458788:AWI458800 BGE458788:BGE458800 BQA458788:BQA458800 BZW458788:BZW458800 CJS458788:CJS458800 CTO458788:CTO458800 DDK458788:DDK458800 DNG458788:DNG458800 DXC458788:DXC458800 EGY458788:EGY458800 EQU458788:EQU458800 FAQ458788:FAQ458800 FKM458788:FKM458800 FUI458788:FUI458800 GEE458788:GEE458800 GOA458788:GOA458800 GXW458788:GXW458800 HHS458788:HHS458800 HRO458788:HRO458800 IBK458788:IBK458800 ILG458788:ILG458800 IVC458788:IVC458800 JEY458788:JEY458800 JOU458788:JOU458800 JYQ458788:JYQ458800 KIM458788:KIM458800 KSI458788:KSI458800 LCE458788:LCE458800 LMA458788:LMA458800 LVW458788:LVW458800 MFS458788:MFS458800 MPO458788:MPO458800 MZK458788:MZK458800 NJG458788:NJG458800 NTC458788:NTC458800 OCY458788:OCY458800 OMU458788:OMU458800 OWQ458788:OWQ458800 PGM458788:PGM458800 PQI458788:PQI458800 QAE458788:QAE458800 QKA458788:QKA458800 QTW458788:QTW458800 RDS458788:RDS458800 RNO458788:RNO458800 RXK458788:RXK458800 SHG458788:SHG458800 SRC458788:SRC458800 TAY458788:TAY458800 TKU458788:TKU458800 TUQ458788:TUQ458800 UEM458788:UEM458800 UOI458788:UOI458800 UYE458788:UYE458800 VIA458788:VIA458800 VRW458788:VRW458800 WBS458788:WBS458800 WLO458788:WLO458800 WVK458788:WVK458800 C524324:C524336 IY524324:IY524336 SU524324:SU524336 ACQ524324:ACQ524336 AMM524324:AMM524336 AWI524324:AWI524336 BGE524324:BGE524336 BQA524324:BQA524336 BZW524324:BZW524336 CJS524324:CJS524336 CTO524324:CTO524336 DDK524324:DDK524336 DNG524324:DNG524336 DXC524324:DXC524336 EGY524324:EGY524336 EQU524324:EQU524336 FAQ524324:FAQ524336 FKM524324:FKM524336 FUI524324:FUI524336 GEE524324:GEE524336 GOA524324:GOA524336 GXW524324:GXW524336 HHS524324:HHS524336 HRO524324:HRO524336 IBK524324:IBK524336 ILG524324:ILG524336 IVC524324:IVC524336 JEY524324:JEY524336 JOU524324:JOU524336 JYQ524324:JYQ524336 KIM524324:KIM524336 KSI524324:KSI524336 LCE524324:LCE524336 LMA524324:LMA524336 LVW524324:LVW524336 MFS524324:MFS524336 MPO524324:MPO524336 MZK524324:MZK524336 NJG524324:NJG524336 NTC524324:NTC524336 OCY524324:OCY524336 OMU524324:OMU524336 OWQ524324:OWQ524336 PGM524324:PGM524336 PQI524324:PQI524336 QAE524324:QAE524336 QKA524324:QKA524336 QTW524324:QTW524336 RDS524324:RDS524336 RNO524324:RNO524336 RXK524324:RXK524336 SHG524324:SHG524336 SRC524324:SRC524336 TAY524324:TAY524336 TKU524324:TKU524336 TUQ524324:TUQ524336 UEM524324:UEM524336 UOI524324:UOI524336 UYE524324:UYE524336 VIA524324:VIA524336 VRW524324:VRW524336 WBS524324:WBS524336 WLO524324:WLO524336 WVK524324:WVK524336 C589860:C589872 IY589860:IY589872 SU589860:SU589872 ACQ589860:ACQ589872 AMM589860:AMM589872 AWI589860:AWI589872 BGE589860:BGE589872 BQA589860:BQA589872 BZW589860:BZW589872 CJS589860:CJS589872 CTO589860:CTO589872 DDK589860:DDK589872 DNG589860:DNG589872 DXC589860:DXC589872 EGY589860:EGY589872 EQU589860:EQU589872 FAQ589860:FAQ589872 FKM589860:FKM589872 FUI589860:FUI589872 GEE589860:GEE589872 GOA589860:GOA589872 GXW589860:GXW589872 HHS589860:HHS589872 HRO589860:HRO589872 IBK589860:IBK589872 ILG589860:ILG589872 IVC589860:IVC589872 JEY589860:JEY589872 JOU589860:JOU589872 JYQ589860:JYQ589872 KIM589860:KIM589872 KSI589860:KSI589872 LCE589860:LCE589872 LMA589860:LMA589872 LVW589860:LVW589872 MFS589860:MFS589872 MPO589860:MPO589872 MZK589860:MZK589872 NJG589860:NJG589872 NTC589860:NTC589872 OCY589860:OCY589872 OMU589860:OMU589872 OWQ589860:OWQ589872 PGM589860:PGM589872 PQI589860:PQI589872 QAE589860:QAE589872 QKA589860:QKA589872 QTW589860:QTW589872 RDS589860:RDS589872 RNO589860:RNO589872 RXK589860:RXK589872 SHG589860:SHG589872 SRC589860:SRC589872 TAY589860:TAY589872 TKU589860:TKU589872 TUQ589860:TUQ589872 UEM589860:UEM589872 UOI589860:UOI589872 UYE589860:UYE589872 VIA589860:VIA589872 VRW589860:VRW589872 WBS589860:WBS589872 WLO589860:WLO589872 WVK589860:WVK589872 C655396:C655408 IY655396:IY655408 SU655396:SU655408 ACQ655396:ACQ655408 AMM655396:AMM655408 AWI655396:AWI655408 BGE655396:BGE655408 BQA655396:BQA655408 BZW655396:BZW655408 CJS655396:CJS655408 CTO655396:CTO655408 DDK655396:DDK655408 DNG655396:DNG655408 DXC655396:DXC655408 EGY655396:EGY655408 EQU655396:EQU655408 FAQ655396:FAQ655408 FKM655396:FKM655408 FUI655396:FUI655408 GEE655396:GEE655408 GOA655396:GOA655408 GXW655396:GXW655408 HHS655396:HHS655408 HRO655396:HRO655408 IBK655396:IBK655408 ILG655396:ILG655408 IVC655396:IVC655408 JEY655396:JEY655408 JOU655396:JOU655408 JYQ655396:JYQ655408 KIM655396:KIM655408 KSI655396:KSI655408 LCE655396:LCE655408 LMA655396:LMA655408 LVW655396:LVW655408 MFS655396:MFS655408 MPO655396:MPO655408 MZK655396:MZK655408 NJG655396:NJG655408 NTC655396:NTC655408 OCY655396:OCY655408 OMU655396:OMU655408 OWQ655396:OWQ655408 PGM655396:PGM655408 PQI655396:PQI655408 QAE655396:QAE655408 QKA655396:QKA655408 QTW655396:QTW655408 RDS655396:RDS655408 RNO655396:RNO655408 RXK655396:RXK655408 SHG655396:SHG655408 SRC655396:SRC655408 TAY655396:TAY655408 TKU655396:TKU655408 TUQ655396:TUQ655408 UEM655396:UEM655408 UOI655396:UOI655408 UYE655396:UYE655408 VIA655396:VIA655408 VRW655396:VRW655408 WBS655396:WBS655408 WLO655396:WLO655408 WVK655396:WVK655408 C720932:C720944 IY720932:IY720944 SU720932:SU720944 ACQ720932:ACQ720944 AMM720932:AMM720944 AWI720932:AWI720944 BGE720932:BGE720944 BQA720932:BQA720944 BZW720932:BZW720944 CJS720932:CJS720944 CTO720932:CTO720944 DDK720932:DDK720944 DNG720932:DNG720944 DXC720932:DXC720944 EGY720932:EGY720944 EQU720932:EQU720944 FAQ720932:FAQ720944 FKM720932:FKM720944 FUI720932:FUI720944 GEE720932:GEE720944 GOA720932:GOA720944 GXW720932:GXW720944 HHS720932:HHS720944 HRO720932:HRO720944 IBK720932:IBK720944 ILG720932:ILG720944 IVC720932:IVC720944 JEY720932:JEY720944 JOU720932:JOU720944 JYQ720932:JYQ720944 KIM720932:KIM720944 KSI720932:KSI720944 LCE720932:LCE720944 LMA720932:LMA720944 LVW720932:LVW720944 MFS720932:MFS720944 MPO720932:MPO720944 MZK720932:MZK720944 NJG720932:NJG720944 NTC720932:NTC720944 OCY720932:OCY720944 OMU720932:OMU720944 OWQ720932:OWQ720944 PGM720932:PGM720944 PQI720932:PQI720944 QAE720932:QAE720944 QKA720932:QKA720944 QTW720932:QTW720944 RDS720932:RDS720944 RNO720932:RNO720944 RXK720932:RXK720944 SHG720932:SHG720944 SRC720932:SRC720944 TAY720932:TAY720944 TKU720932:TKU720944 TUQ720932:TUQ720944 UEM720932:UEM720944 UOI720932:UOI720944 UYE720932:UYE720944 VIA720932:VIA720944 VRW720932:VRW720944 WBS720932:WBS720944 WLO720932:WLO720944 WVK720932:WVK720944 C786468:C786480 IY786468:IY786480 SU786468:SU786480 ACQ786468:ACQ786480 AMM786468:AMM786480 AWI786468:AWI786480 BGE786468:BGE786480 BQA786468:BQA786480 BZW786468:BZW786480 CJS786468:CJS786480 CTO786468:CTO786480 DDK786468:DDK786480 DNG786468:DNG786480 DXC786468:DXC786480 EGY786468:EGY786480 EQU786468:EQU786480 FAQ786468:FAQ786480 FKM786468:FKM786480 FUI786468:FUI786480 GEE786468:GEE786480 GOA786468:GOA786480 GXW786468:GXW786480 HHS786468:HHS786480 HRO786468:HRO786480 IBK786468:IBK786480 ILG786468:ILG786480 IVC786468:IVC786480 JEY786468:JEY786480 JOU786468:JOU786480 JYQ786468:JYQ786480 KIM786468:KIM786480 KSI786468:KSI786480 LCE786468:LCE786480 LMA786468:LMA786480 LVW786468:LVW786480 MFS786468:MFS786480 MPO786468:MPO786480 MZK786468:MZK786480 NJG786468:NJG786480 NTC786468:NTC786480 OCY786468:OCY786480 OMU786468:OMU786480 OWQ786468:OWQ786480 PGM786468:PGM786480 PQI786468:PQI786480 QAE786468:QAE786480 QKA786468:QKA786480 QTW786468:QTW786480 RDS786468:RDS786480 RNO786468:RNO786480 RXK786468:RXK786480 SHG786468:SHG786480 SRC786468:SRC786480 TAY786468:TAY786480 TKU786468:TKU786480 TUQ786468:TUQ786480 UEM786468:UEM786480 UOI786468:UOI786480 UYE786468:UYE786480 VIA786468:VIA786480 VRW786468:VRW786480 WBS786468:WBS786480 WLO786468:WLO786480 WVK786468:WVK786480 C852004:C852016 IY852004:IY852016 SU852004:SU852016 ACQ852004:ACQ852016 AMM852004:AMM852016 AWI852004:AWI852016 BGE852004:BGE852016 BQA852004:BQA852016 BZW852004:BZW852016 CJS852004:CJS852016 CTO852004:CTO852016 DDK852004:DDK852016 DNG852004:DNG852016 DXC852004:DXC852016 EGY852004:EGY852016 EQU852004:EQU852016 FAQ852004:FAQ852016 FKM852004:FKM852016 FUI852004:FUI852016 GEE852004:GEE852016 GOA852004:GOA852016 GXW852004:GXW852016 HHS852004:HHS852016 HRO852004:HRO852016 IBK852004:IBK852016 ILG852004:ILG852016 IVC852004:IVC852016 JEY852004:JEY852016 JOU852004:JOU852016 JYQ852004:JYQ852016 KIM852004:KIM852016 KSI852004:KSI852016 LCE852004:LCE852016 LMA852004:LMA852016 LVW852004:LVW852016 MFS852004:MFS852016 MPO852004:MPO852016 MZK852004:MZK852016 NJG852004:NJG852016 NTC852004:NTC852016 OCY852004:OCY852016 OMU852004:OMU852016 OWQ852004:OWQ852016 PGM852004:PGM852016 PQI852004:PQI852016 QAE852004:QAE852016 QKA852004:QKA852016 QTW852004:QTW852016 RDS852004:RDS852016 RNO852004:RNO852016 RXK852004:RXK852016 SHG852004:SHG852016 SRC852004:SRC852016 TAY852004:TAY852016 TKU852004:TKU852016 TUQ852004:TUQ852016 UEM852004:UEM852016 UOI852004:UOI852016 UYE852004:UYE852016 VIA852004:VIA852016 VRW852004:VRW852016 WBS852004:WBS852016 WLO852004:WLO852016 WVK852004:WVK852016 C917540:C917552 IY917540:IY917552 SU917540:SU917552 ACQ917540:ACQ917552 AMM917540:AMM917552 AWI917540:AWI917552 BGE917540:BGE917552 BQA917540:BQA917552 BZW917540:BZW917552 CJS917540:CJS917552 CTO917540:CTO917552 DDK917540:DDK917552 DNG917540:DNG917552 DXC917540:DXC917552 EGY917540:EGY917552 EQU917540:EQU917552 FAQ917540:FAQ917552 FKM917540:FKM917552 FUI917540:FUI917552 GEE917540:GEE917552 GOA917540:GOA917552 GXW917540:GXW917552 HHS917540:HHS917552 HRO917540:HRO917552 IBK917540:IBK917552 ILG917540:ILG917552 IVC917540:IVC917552 JEY917540:JEY917552 JOU917540:JOU917552 JYQ917540:JYQ917552 KIM917540:KIM917552 KSI917540:KSI917552 LCE917540:LCE917552 LMA917540:LMA917552 LVW917540:LVW917552 MFS917540:MFS917552 MPO917540:MPO917552 MZK917540:MZK917552 NJG917540:NJG917552 NTC917540:NTC917552 OCY917540:OCY917552 OMU917540:OMU917552 OWQ917540:OWQ917552 PGM917540:PGM917552 PQI917540:PQI917552 QAE917540:QAE917552 QKA917540:QKA917552 QTW917540:QTW917552 RDS917540:RDS917552 RNO917540:RNO917552 RXK917540:RXK917552 SHG917540:SHG917552 SRC917540:SRC917552 TAY917540:TAY917552 TKU917540:TKU917552 TUQ917540:TUQ917552 UEM917540:UEM917552 UOI917540:UOI917552 UYE917540:UYE917552 VIA917540:VIA917552 VRW917540:VRW917552 WBS917540:WBS917552 WLO917540:WLO917552 WVK917540:WVK917552 C983076:C983088 IY983076:IY983088 SU983076:SU983088 ACQ983076:ACQ983088 AMM983076:AMM983088 AWI983076:AWI983088 BGE983076:BGE983088 BQA983076:BQA983088 BZW983076:BZW983088 CJS983076:CJS983088 CTO983076:CTO983088 DDK983076:DDK983088 DNG983076:DNG983088 DXC983076:DXC983088 EGY983076:EGY983088 EQU983076:EQU983088 FAQ983076:FAQ983088 FKM983076:FKM983088 FUI983076:FUI983088 GEE983076:GEE983088 GOA983076:GOA983088 GXW983076:GXW983088 HHS983076:HHS983088 HRO983076:HRO983088 IBK983076:IBK983088 ILG983076:ILG983088 IVC983076:IVC983088 JEY983076:JEY983088 JOU983076:JOU983088 JYQ983076:JYQ983088 KIM983076:KIM983088 KSI983076:KSI983088 LCE983076:LCE983088 LMA983076:LMA983088 LVW983076:LVW983088 MFS983076:MFS983088 MPO983076:MPO983088 MZK983076:MZK983088 NJG983076:NJG983088 NTC983076:NTC983088 OCY983076:OCY983088 OMU983076:OMU983088 OWQ983076:OWQ983088 PGM983076:PGM983088 PQI983076:PQI983088 QAE983076:QAE983088 QKA983076:QKA983088 QTW983076:QTW983088 RDS983076:RDS983088 RNO983076:RNO983088 RXK983076:RXK983088 SHG983076:SHG983088 SRC983076:SRC983088 TAY983076:TAY983088 TKU983076:TKU983088 TUQ983076:TUQ983088 UEM983076:UEM983088 UOI983076:UOI983088 UYE983076:UYE983088 VIA983076:VIA983088 VRW983076:VRW983088 WBS983076:WBS983088 WLO983076:WLO983088 WVK983076:WVK983088 A12:A48 IW12:IW48 SS12:SS48 ACO12:ACO48 AMK12:AMK48 AWG12:AWG48 BGC12:BGC48 BPY12:BPY48 BZU12:BZU48 CJQ12:CJQ48 CTM12:CTM48 DDI12:DDI48 DNE12:DNE48 DXA12:DXA48 EGW12:EGW48 EQS12:EQS48 FAO12:FAO48 FKK12:FKK48 FUG12:FUG48 GEC12:GEC48 GNY12:GNY48 GXU12:GXU48 HHQ12:HHQ48 HRM12:HRM48 IBI12:IBI48 ILE12:ILE48 IVA12:IVA48 JEW12:JEW48 JOS12:JOS48 JYO12:JYO48 KIK12:KIK48 KSG12:KSG48 LCC12:LCC48 LLY12:LLY48 LVU12:LVU48 MFQ12:MFQ48 MPM12:MPM48 MZI12:MZI48 NJE12:NJE48 NTA12:NTA48 OCW12:OCW48 OMS12:OMS48 OWO12:OWO48 PGK12:PGK48 PQG12:PQG48 QAC12:QAC48 QJY12:QJY48 QTU12:QTU48 RDQ12:RDQ48 RNM12:RNM48 RXI12:RXI48 SHE12:SHE48 SRA12:SRA48 TAW12:TAW48 TKS12:TKS48 TUO12:TUO48 UEK12:UEK48 UOG12:UOG48 UYC12:UYC48 VHY12:VHY48 VRU12:VRU48 WBQ12:WBQ48 WLM12:WLM48 WVI12:WVI48 A65548:A65584 IW65548:IW65584 SS65548:SS65584 ACO65548:ACO65584 AMK65548:AMK65584 AWG65548:AWG65584 BGC65548:BGC65584 BPY65548:BPY65584 BZU65548:BZU65584 CJQ65548:CJQ65584 CTM65548:CTM65584 DDI65548:DDI65584 DNE65548:DNE65584 DXA65548:DXA65584 EGW65548:EGW65584 EQS65548:EQS65584 FAO65548:FAO65584 FKK65548:FKK65584 FUG65548:FUG65584 GEC65548:GEC65584 GNY65548:GNY65584 GXU65548:GXU65584 HHQ65548:HHQ65584 HRM65548:HRM65584 IBI65548:IBI65584 ILE65548:ILE65584 IVA65548:IVA65584 JEW65548:JEW65584 JOS65548:JOS65584 JYO65548:JYO65584 KIK65548:KIK65584 KSG65548:KSG65584 LCC65548:LCC65584 LLY65548:LLY65584 LVU65548:LVU65584 MFQ65548:MFQ65584 MPM65548:MPM65584 MZI65548:MZI65584 NJE65548:NJE65584 NTA65548:NTA65584 OCW65548:OCW65584 OMS65548:OMS65584 OWO65548:OWO65584 PGK65548:PGK65584 PQG65548:PQG65584 QAC65548:QAC65584 QJY65548:QJY65584 QTU65548:QTU65584 RDQ65548:RDQ65584 RNM65548:RNM65584 RXI65548:RXI65584 SHE65548:SHE65584 SRA65548:SRA65584 TAW65548:TAW65584 TKS65548:TKS65584 TUO65548:TUO65584 UEK65548:UEK65584 UOG65548:UOG65584 UYC65548:UYC65584 VHY65548:VHY65584 VRU65548:VRU65584 WBQ65548:WBQ65584 WLM65548:WLM65584 WVI65548:WVI65584 A131084:A131120 IW131084:IW131120 SS131084:SS131120 ACO131084:ACO131120 AMK131084:AMK131120 AWG131084:AWG131120 BGC131084:BGC131120 BPY131084:BPY131120 BZU131084:BZU131120 CJQ131084:CJQ131120 CTM131084:CTM131120 DDI131084:DDI131120 DNE131084:DNE131120 DXA131084:DXA131120 EGW131084:EGW131120 EQS131084:EQS131120 FAO131084:FAO131120 FKK131084:FKK131120 FUG131084:FUG131120 GEC131084:GEC131120 GNY131084:GNY131120 GXU131084:GXU131120 HHQ131084:HHQ131120 HRM131084:HRM131120 IBI131084:IBI131120 ILE131084:ILE131120 IVA131084:IVA131120 JEW131084:JEW131120 JOS131084:JOS131120 JYO131084:JYO131120 KIK131084:KIK131120 KSG131084:KSG131120 LCC131084:LCC131120 LLY131084:LLY131120 LVU131084:LVU131120 MFQ131084:MFQ131120 MPM131084:MPM131120 MZI131084:MZI131120 NJE131084:NJE131120 NTA131084:NTA131120 OCW131084:OCW131120 OMS131084:OMS131120 OWO131084:OWO131120 PGK131084:PGK131120 PQG131084:PQG131120 QAC131084:QAC131120 QJY131084:QJY131120 QTU131084:QTU131120 RDQ131084:RDQ131120 RNM131084:RNM131120 RXI131084:RXI131120 SHE131084:SHE131120 SRA131084:SRA131120 TAW131084:TAW131120 TKS131084:TKS131120 TUO131084:TUO131120 UEK131084:UEK131120 UOG131084:UOG131120 UYC131084:UYC131120 VHY131084:VHY131120 VRU131084:VRU131120 WBQ131084:WBQ131120 WLM131084:WLM131120 WVI131084:WVI131120 A196620:A196656 IW196620:IW196656 SS196620:SS196656 ACO196620:ACO196656 AMK196620:AMK196656 AWG196620:AWG196656 BGC196620:BGC196656 BPY196620:BPY196656 BZU196620:BZU196656 CJQ196620:CJQ196656 CTM196620:CTM196656 DDI196620:DDI196656 DNE196620:DNE196656 DXA196620:DXA196656 EGW196620:EGW196656 EQS196620:EQS196656 FAO196620:FAO196656 FKK196620:FKK196656 FUG196620:FUG196656 GEC196620:GEC196656 GNY196620:GNY196656 GXU196620:GXU196656 HHQ196620:HHQ196656 HRM196620:HRM196656 IBI196620:IBI196656 ILE196620:ILE196656 IVA196620:IVA196656 JEW196620:JEW196656 JOS196620:JOS196656 JYO196620:JYO196656 KIK196620:KIK196656 KSG196620:KSG196656 LCC196620:LCC196656 LLY196620:LLY196656 LVU196620:LVU196656 MFQ196620:MFQ196656 MPM196620:MPM196656 MZI196620:MZI196656 NJE196620:NJE196656 NTA196620:NTA196656 OCW196620:OCW196656 OMS196620:OMS196656 OWO196620:OWO196656 PGK196620:PGK196656 PQG196620:PQG196656 QAC196620:QAC196656 QJY196620:QJY196656 QTU196620:QTU196656 RDQ196620:RDQ196656 RNM196620:RNM196656 RXI196620:RXI196656 SHE196620:SHE196656 SRA196620:SRA196656 TAW196620:TAW196656 TKS196620:TKS196656 TUO196620:TUO196656 UEK196620:UEK196656 UOG196620:UOG196656 UYC196620:UYC196656 VHY196620:VHY196656 VRU196620:VRU196656 WBQ196620:WBQ196656 WLM196620:WLM196656 WVI196620:WVI196656 A262156:A262192 IW262156:IW262192 SS262156:SS262192 ACO262156:ACO262192 AMK262156:AMK262192 AWG262156:AWG262192 BGC262156:BGC262192 BPY262156:BPY262192 BZU262156:BZU262192 CJQ262156:CJQ262192 CTM262156:CTM262192 DDI262156:DDI262192 DNE262156:DNE262192 DXA262156:DXA262192 EGW262156:EGW262192 EQS262156:EQS262192 FAO262156:FAO262192 FKK262156:FKK262192 FUG262156:FUG262192 GEC262156:GEC262192 GNY262156:GNY262192 GXU262156:GXU262192 HHQ262156:HHQ262192 HRM262156:HRM262192 IBI262156:IBI262192 ILE262156:ILE262192 IVA262156:IVA262192 JEW262156:JEW262192 JOS262156:JOS262192 JYO262156:JYO262192 KIK262156:KIK262192 KSG262156:KSG262192 LCC262156:LCC262192 LLY262156:LLY262192 LVU262156:LVU262192 MFQ262156:MFQ262192 MPM262156:MPM262192 MZI262156:MZI262192 NJE262156:NJE262192 NTA262156:NTA262192 OCW262156:OCW262192 OMS262156:OMS262192 OWO262156:OWO262192 PGK262156:PGK262192 PQG262156:PQG262192 QAC262156:QAC262192 QJY262156:QJY262192 QTU262156:QTU262192 RDQ262156:RDQ262192 RNM262156:RNM262192 RXI262156:RXI262192 SHE262156:SHE262192 SRA262156:SRA262192 TAW262156:TAW262192 TKS262156:TKS262192 TUO262156:TUO262192 UEK262156:UEK262192 UOG262156:UOG262192 UYC262156:UYC262192 VHY262156:VHY262192 VRU262156:VRU262192 WBQ262156:WBQ262192 WLM262156:WLM262192 WVI262156:WVI262192 A327692:A327728 IW327692:IW327728 SS327692:SS327728 ACO327692:ACO327728 AMK327692:AMK327728 AWG327692:AWG327728 BGC327692:BGC327728 BPY327692:BPY327728 BZU327692:BZU327728 CJQ327692:CJQ327728 CTM327692:CTM327728 DDI327692:DDI327728 DNE327692:DNE327728 DXA327692:DXA327728 EGW327692:EGW327728 EQS327692:EQS327728 FAO327692:FAO327728 FKK327692:FKK327728 FUG327692:FUG327728 GEC327692:GEC327728 GNY327692:GNY327728 GXU327692:GXU327728 HHQ327692:HHQ327728 HRM327692:HRM327728 IBI327692:IBI327728 ILE327692:ILE327728 IVA327692:IVA327728 JEW327692:JEW327728 JOS327692:JOS327728 JYO327692:JYO327728 KIK327692:KIK327728 KSG327692:KSG327728 LCC327692:LCC327728 LLY327692:LLY327728 LVU327692:LVU327728 MFQ327692:MFQ327728 MPM327692:MPM327728 MZI327692:MZI327728 NJE327692:NJE327728 NTA327692:NTA327728 OCW327692:OCW327728 OMS327692:OMS327728 OWO327692:OWO327728 PGK327692:PGK327728 PQG327692:PQG327728 QAC327692:QAC327728 QJY327692:QJY327728 QTU327692:QTU327728 RDQ327692:RDQ327728 RNM327692:RNM327728 RXI327692:RXI327728 SHE327692:SHE327728 SRA327692:SRA327728 TAW327692:TAW327728 TKS327692:TKS327728 TUO327692:TUO327728 UEK327692:UEK327728 UOG327692:UOG327728 UYC327692:UYC327728 VHY327692:VHY327728 VRU327692:VRU327728 WBQ327692:WBQ327728 WLM327692:WLM327728 WVI327692:WVI327728 A393228:A393264 IW393228:IW393264 SS393228:SS393264 ACO393228:ACO393264 AMK393228:AMK393264 AWG393228:AWG393264 BGC393228:BGC393264 BPY393228:BPY393264 BZU393228:BZU393264 CJQ393228:CJQ393264 CTM393228:CTM393264 DDI393228:DDI393264 DNE393228:DNE393264 DXA393228:DXA393264 EGW393228:EGW393264 EQS393228:EQS393264 FAO393228:FAO393264 FKK393228:FKK393264 FUG393228:FUG393264 GEC393228:GEC393264 GNY393228:GNY393264 GXU393228:GXU393264 HHQ393228:HHQ393264 HRM393228:HRM393264 IBI393228:IBI393264 ILE393228:ILE393264 IVA393228:IVA393264 JEW393228:JEW393264 JOS393228:JOS393264 JYO393228:JYO393264 KIK393228:KIK393264 KSG393228:KSG393264 LCC393228:LCC393264 LLY393228:LLY393264 LVU393228:LVU393264 MFQ393228:MFQ393264 MPM393228:MPM393264 MZI393228:MZI393264 NJE393228:NJE393264 NTA393228:NTA393264 OCW393228:OCW393264 OMS393228:OMS393264 OWO393228:OWO393264 PGK393228:PGK393264 PQG393228:PQG393264 QAC393228:QAC393264 QJY393228:QJY393264 QTU393228:QTU393264 RDQ393228:RDQ393264 RNM393228:RNM393264 RXI393228:RXI393264 SHE393228:SHE393264 SRA393228:SRA393264 TAW393228:TAW393264 TKS393228:TKS393264 TUO393228:TUO393264 UEK393228:UEK393264 UOG393228:UOG393264 UYC393228:UYC393264 VHY393228:VHY393264 VRU393228:VRU393264 WBQ393228:WBQ393264 WLM393228:WLM393264 WVI393228:WVI393264 A458764:A458800 IW458764:IW458800 SS458764:SS458800 ACO458764:ACO458800 AMK458764:AMK458800 AWG458764:AWG458800 BGC458764:BGC458800 BPY458764:BPY458800 BZU458764:BZU458800 CJQ458764:CJQ458800 CTM458764:CTM458800 DDI458764:DDI458800 DNE458764:DNE458800 DXA458764:DXA458800 EGW458764:EGW458800 EQS458764:EQS458800 FAO458764:FAO458800 FKK458764:FKK458800 FUG458764:FUG458800 GEC458764:GEC458800 GNY458764:GNY458800 GXU458764:GXU458800 HHQ458764:HHQ458800 HRM458764:HRM458800 IBI458764:IBI458800 ILE458764:ILE458800 IVA458764:IVA458800 JEW458764:JEW458800 JOS458764:JOS458800 JYO458764:JYO458800 KIK458764:KIK458800 KSG458764:KSG458800 LCC458764:LCC458800 LLY458764:LLY458800 LVU458764:LVU458800 MFQ458764:MFQ458800 MPM458764:MPM458800 MZI458764:MZI458800 NJE458764:NJE458800 NTA458764:NTA458800 OCW458764:OCW458800 OMS458764:OMS458800 OWO458764:OWO458800 PGK458764:PGK458800 PQG458764:PQG458800 QAC458764:QAC458800 QJY458764:QJY458800 QTU458764:QTU458800 RDQ458764:RDQ458800 RNM458764:RNM458800 RXI458764:RXI458800 SHE458764:SHE458800 SRA458764:SRA458800 TAW458764:TAW458800 TKS458764:TKS458800 TUO458764:TUO458800 UEK458764:UEK458800 UOG458764:UOG458800 UYC458764:UYC458800 VHY458764:VHY458800 VRU458764:VRU458800 WBQ458764:WBQ458800 WLM458764:WLM458800 WVI458764:WVI458800 A524300:A524336 IW524300:IW524336 SS524300:SS524336 ACO524300:ACO524336 AMK524300:AMK524336 AWG524300:AWG524336 BGC524300:BGC524336 BPY524300:BPY524336 BZU524300:BZU524336 CJQ524300:CJQ524336 CTM524300:CTM524336 DDI524300:DDI524336 DNE524300:DNE524336 DXA524300:DXA524336 EGW524300:EGW524336 EQS524300:EQS524336 FAO524300:FAO524336 FKK524300:FKK524336 FUG524300:FUG524336 GEC524300:GEC524336 GNY524300:GNY524336 GXU524300:GXU524336 HHQ524300:HHQ524336 HRM524300:HRM524336 IBI524300:IBI524336 ILE524300:ILE524336 IVA524300:IVA524336 JEW524300:JEW524336 JOS524300:JOS524336 JYO524300:JYO524336 KIK524300:KIK524336 KSG524300:KSG524336 LCC524300:LCC524336 LLY524300:LLY524336 LVU524300:LVU524336 MFQ524300:MFQ524336 MPM524300:MPM524336 MZI524300:MZI524336 NJE524300:NJE524336 NTA524300:NTA524336 OCW524300:OCW524336 OMS524300:OMS524336 OWO524300:OWO524336 PGK524300:PGK524336 PQG524300:PQG524336 QAC524300:QAC524336 QJY524300:QJY524336 QTU524300:QTU524336 RDQ524300:RDQ524336 RNM524300:RNM524336 RXI524300:RXI524336 SHE524300:SHE524336 SRA524300:SRA524336 TAW524300:TAW524336 TKS524300:TKS524336 TUO524300:TUO524336 UEK524300:UEK524336 UOG524300:UOG524336 UYC524300:UYC524336 VHY524300:VHY524336 VRU524300:VRU524336 WBQ524300:WBQ524336 WLM524300:WLM524336 WVI524300:WVI524336 A589836:A589872 IW589836:IW589872 SS589836:SS589872 ACO589836:ACO589872 AMK589836:AMK589872 AWG589836:AWG589872 BGC589836:BGC589872 BPY589836:BPY589872 BZU589836:BZU589872 CJQ589836:CJQ589872 CTM589836:CTM589872 DDI589836:DDI589872 DNE589836:DNE589872 DXA589836:DXA589872 EGW589836:EGW589872 EQS589836:EQS589872 FAO589836:FAO589872 FKK589836:FKK589872 FUG589836:FUG589872 GEC589836:GEC589872 GNY589836:GNY589872 GXU589836:GXU589872 HHQ589836:HHQ589872 HRM589836:HRM589872 IBI589836:IBI589872 ILE589836:ILE589872 IVA589836:IVA589872 JEW589836:JEW589872 JOS589836:JOS589872 JYO589836:JYO589872 KIK589836:KIK589872 KSG589836:KSG589872 LCC589836:LCC589872 LLY589836:LLY589872 LVU589836:LVU589872 MFQ589836:MFQ589872 MPM589836:MPM589872 MZI589836:MZI589872 NJE589836:NJE589872 NTA589836:NTA589872 OCW589836:OCW589872 OMS589836:OMS589872 OWO589836:OWO589872 PGK589836:PGK589872 PQG589836:PQG589872 QAC589836:QAC589872 QJY589836:QJY589872 QTU589836:QTU589872 RDQ589836:RDQ589872 RNM589836:RNM589872 RXI589836:RXI589872 SHE589836:SHE589872 SRA589836:SRA589872 TAW589836:TAW589872 TKS589836:TKS589872 TUO589836:TUO589872 UEK589836:UEK589872 UOG589836:UOG589872 UYC589836:UYC589872 VHY589836:VHY589872 VRU589836:VRU589872 WBQ589836:WBQ589872 WLM589836:WLM589872 WVI589836:WVI589872 A655372:A655408 IW655372:IW655408 SS655372:SS655408 ACO655372:ACO655408 AMK655372:AMK655408 AWG655372:AWG655408 BGC655372:BGC655408 BPY655372:BPY655408 BZU655372:BZU655408 CJQ655372:CJQ655408 CTM655372:CTM655408 DDI655372:DDI655408 DNE655372:DNE655408 DXA655372:DXA655408 EGW655372:EGW655408 EQS655372:EQS655408 FAO655372:FAO655408 FKK655372:FKK655408 FUG655372:FUG655408 GEC655372:GEC655408 GNY655372:GNY655408 GXU655372:GXU655408 HHQ655372:HHQ655408 HRM655372:HRM655408 IBI655372:IBI655408 ILE655372:ILE655408 IVA655372:IVA655408 JEW655372:JEW655408 JOS655372:JOS655408 JYO655372:JYO655408 KIK655372:KIK655408 KSG655372:KSG655408 LCC655372:LCC655408 LLY655372:LLY655408 LVU655372:LVU655408 MFQ655372:MFQ655408 MPM655372:MPM655408 MZI655372:MZI655408 NJE655372:NJE655408 NTA655372:NTA655408 OCW655372:OCW655408 OMS655372:OMS655408 OWO655372:OWO655408 PGK655372:PGK655408 PQG655372:PQG655408 QAC655372:QAC655408 QJY655372:QJY655408 QTU655372:QTU655408 RDQ655372:RDQ655408 RNM655372:RNM655408 RXI655372:RXI655408 SHE655372:SHE655408 SRA655372:SRA655408 TAW655372:TAW655408 TKS655372:TKS655408 TUO655372:TUO655408 UEK655372:UEK655408 UOG655372:UOG655408 UYC655372:UYC655408 VHY655372:VHY655408 VRU655372:VRU655408 WBQ655372:WBQ655408 WLM655372:WLM655408 WVI655372:WVI655408 A720908:A720944 IW720908:IW720944 SS720908:SS720944 ACO720908:ACO720944 AMK720908:AMK720944 AWG720908:AWG720944 BGC720908:BGC720944 BPY720908:BPY720944 BZU720908:BZU720944 CJQ720908:CJQ720944 CTM720908:CTM720944 DDI720908:DDI720944 DNE720908:DNE720944 DXA720908:DXA720944 EGW720908:EGW720944 EQS720908:EQS720944 FAO720908:FAO720944 FKK720908:FKK720944 FUG720908:FUG720944 GEC720908:GEC720944 GNY720908:GNY720944 GXU720908:GXU720944 HHQ720908:HHQ720944 HRM720908:HRM720944 IBI720908:IBI720944 ILE720908:ILE720944 IVA720908:IVA720944 JEW720908:JEW720944 JOS720908:JOS720944 JYO720908:JYO720944 KIK720908:KIK720944 KSG720908:KSG720944 LCC720908:LCC720944 LLY720908:LLY720944 LVU720908:LVU720944 MFQ720908:MFQ720944 MPM720908:MPM720944 MZI720908:MZI720944 NJE720908:NJE720944 NTA720908:NTA720944 OCW720908:OCW720944 OMS720908:OMS720944 OWO720908:OWO720944 PGK720908:PGK720944 PQG720908:PQG720944 QAC720908:QAC720944 QJY720908:QJY720944 QTU720908:QTU720944 RDQ720908:RDQ720944 RNM720908:RNM720944 RXI720908:RXI720944 SHE720908:SHE720944 SRA720908:SRA720944 TAW720908:TAW720944 TKS720908:TKS720944 TUO720908:TUO720944 UEK720908:UEK720944 UOG720908:UOG720944 UYC720908:UYC720944 VHY720908:VHY720944 VRU720908:VRU720944 WBQ720908:WBQ720944 WLM720908:WLM720944 WVI720908:WVI720944 A786444:A786480 IW786444:IW786480 SS786444:SS786480 ACO786444:ACO786480 AMK786444:AMK786480 AWG786444:AWG786480 BGC786444:BGC786480 BPY786444:BPY786480 BZU786444:BZU786480 CJQ786444:CJQ786480 CTM786444:CTM786480 DDI786444:DDI786480 DNE786444:DNE786480 DXA786444:DXA786480 EGW786444:EGW786480 EQS786444:EQS786480 FAO786444:FAO786480 FKK786444:FKK786480 FUG786444:FUG786480 GEC786444:GEC786480 GNY786444:GNY786480 GXU786444:GXU786480 HHQ786444:HHQ786480 HRM786444:HRM786480 IBI786444:IBI786480 ILE786444:ILE786480 IVA786444:IVA786480 JEW786444:JEW786480 JOS786444:JOS786480 JYO786444:JYO786480 KIK786444:KIK786480 KSG786444:KSG786480 LCC786444:LCC786480 LLY786444:LLY786480 LVU786444:LVU786480 MFQ786444:MFQ786480 MPM786444:MPM786480 MZI786444:MZI786480 NJE786444:NJE786480 NTA786444:NTA786480 OCW786444:OCW786480 OMS786444:OMS786480 OWO786444:OWO786480 PGK786444:PGK786480 PQG786444:PQG786480 QAC786444:QAC786480 QJY786444:QJY786480 QTU786444:QTU786480 RDQ786444:RDQ786480 RNM786444:RNM786480 RXI786444:RXI786480 SHE786444:SHE786480 SRA786444:SRA786480 TAW786444:TAW786480 TKS786444:TKS786480 TUO786444:TUO786480 UEK786444:UEK786480 UOG786444:UOG786480 UYC786444:UYC786480 VHY786444:VHY786480 VRU786444:VRU786480 WBQ786444:WBQ786480 WLM786444:WLM786480 WVI786444:WVI786480 A851980:A852016 IW851980:IW852016 SS851980:SS852016 ACO851980:ACO852016 AMK851980:AMK852016 AWG851980:AWG852016 BGC851980:BGC852016 BPY851980:BPY852016 BZU851980:BZU852016 CJQ851980:CJQ852016 CTM851980:CTM852016 DDI851980:DDI852016 DNE851980:DNE852016 DXA851980:DXA852016 EGW851980:EGW852016 EQS851980:EQS852016 FAO851980:FAO852016 FKK851980:FKK852016 FUG851980:FUG852016 GEC851980:GEC852016 GNY851980:GNY852016 GXU851980:GXU852016 HHQ851980:HHQ852016 HRM851980:HRM852016 IBI851980:IBI852016 ILE851980:ILE852016 IVA851980:IVA852016 JEW851980:JEW852016 JOS851980:JOS852016 JYO851980:JYO852016 KIK851980:KIK852016 KSG851980:KSG852016 LCC851980:LCC852016 LLY851980:LLY852016 LVU851980:LVU852016 MFQ851980:MFQ852016 MPM851980:MPM852016 MZI851980:MZI852016 NJE851980:NJE852016 NTA851980:NTA852016 OCW851980:OCW852016 OMS851980:OMS852016 OWO851980:OWO852016 PGK851980:PGK852016 PQG851980:PQG852016 QAC851980:QAC852016 QJY851980:QJY852016 QTU851980:QTU852016 RDQ851980:RDQ852016 RNM851980:RNM852016 RXI851980:RXI852016 SHE851980:SHE852016 SRA851980:SRA852016 TAW851980:TAW852016 TKS851980:TKS852016 TUO851980:TUO852016 UEK851980:UEK852016 UOG851980:UOG852016 UYC851980:UYC852016 VHY851980:VHY852016 VRU851980:VRU852016 WBQ851980:WBQ852016 WLM851980:WLM852016 WVI851980:WVI852016 A917516:A917552 IW917516:IW917552 SS917516:SS917552 ACO917516:ACO917552 AMK917516:AMK917552 AWG917516:AWG917552 BGC917516:BGC917552 BPY917516:BPY917552 BZU917516:BZU917552 CJQ917516:CJQ917552 CTM917516:CTM917552 DDI917516:DDI917552 DNE917516:DNE917552 DXA917516:DXA917552 EGW917516:EGW917552 EQS917516:EQS917552 FAO917516:FAO917552 FKK917516:FKK917552 FUG917516:FUG917552 GEC917516:GEC917552 GNY917516:GNY917552 GXU917516:GXU917552 HHQ917516:HHQ917552 HRM917516:HRM917552 IBI917516:IBI917552 ILE917516:ILE917552 IVA917516:IVA917552 JEW917516:JEW917552 JOS917516:JOS917552 JYO917516:JYO917552 KIK917516:KIK917552 KSG917516:KSG917552 LCC917516:LCC917552 LLY917516:LLY917552 LVU917516:LVU917552 MFQ917516:MFQ917552 MPM917516:MPM917552 MZI917516:MZI917552 NJE917516:NJE917552 NTA917516:NTA917552 OCW917516:OCW917552 OMS917516:OMS917552 OWO917516:OWO917552 PGK917516:PGK917552 PQG917516:PQG917552 QAC917516:QAC917552 QJY917516:QJY917552 QTU917516:QTU917552 RDQ917516:RDQ917552 RNM917516:RNM917552 RXI917516:RXI917552 SHE917516:SHE917552 SRA917516:SRA917552 TAW917516:TAW917552 TKS917516:TKS917552 TUO917516:TUO917552 UEK917516:UEK917552 UOG917516:UOG917552 UYC917516:UYC917552 VHY917516:VHY917552 VRU917516:VRU917552 WBQ917516:WBQ917552 WLM917516:WLM917552 WVI917516:WVI917552 A983052:A983088 IW983052:IW983088 SS983052:SS983088 ACO983052:ACO983088 AMK983052:AMK983088 AWG983052:AWG983088 BGC983052:BGC983088 BPY983052:BPY983088 BZU983052:BZU983088 CJQ983052:CJQ983088 CTM983052:CTM983088 DDI983052:DDI983088 DNE983052:DNE983088 DXA983052:DXA983088 EGW983052:EGW983088 EQS983052:EQS983088 FAO983052:FAO983088 FKK983052:FKK983088 FUG983052:FUG983088 GEC983052:GEC983088 GNY983052:GNY983088 GXU983052:GXU983088 HHQ983052:HHQ983088 HRM983052:HRM983088 IBI983052:IBI983088 ILE983052:ILE983088 IVA983052:IVA983088 JEW983052:JEW983088 JOS983052:JOS983088 JYO983052:JYO983088 KIK983052:KIK983088 KSG983052:KSG983088 LCC983052:LCC983088 LLY983052:LLY983088 LVU983052:LVU983088 MFQ983052:MFQ983088 MPM983052:MPM983088 MZI983052:MZI983088 NJE983052:NJE983088 NTA983052:NTA983088 OCW983052:OCW983088 OMS983052:OMS983088 OWO983052:OWO983088 PGK983052:PGK983088 PQG983052:PQG983088 QAC983052:QAC983088 QJY983052:QJY983088 QTU983052:QTU983088 RDQ983052:RDQ983088 RNM983052:RNM983088 RXI983052:RXI983088 SHE983052:SHE983088 SRA983052:SRA983088 TAW983052:TAW983088 TKS983052:TKS983088 TUO983052:TUO983088 UEK983052:UEK983088 UOG983052:UOG983088 UYC983052:UYC983088 VHY983052:VHY983088 VRU983052:VRU983088 WBQ983052:WBQ983088 WLM983052:WLM983088 WVI983052:WVI983088 C11:C34 IY11:IY34 SU11:SU34 ACQ11:ACQ34 AMM11:AMM34 AWI11:AWI34 BGE11:BGE34 BQA11:BQA34 BZW11:BZW34 CJS11:CJS34 CTO11:CTO34 DDK11:DDK34 DNG11:DNG34 DXC11:DXC34 EGY11:EGY34 EQU11:EQU34 FAQ11:FAQ34 FKM11:FKM34 FUI11:FUI34 GEE11:GEE34 GOA11:GOA34 GXW11:GXW34 HHS11:HHS34 HRO11:HRO34 IBK11:IBK34 ILG11:ILG34 IVC11:IVC34 JEY11:JEY34 JOU11:JOU34 JYQ11:JYQ34 KIM11:KIM34 KSI11:KSI34 LCE11:LCE34 LMA11:LMA34 LVW11:LVW34 MFS11:MFS34 MPO11:MPO34 MZK11:MZK34 NJG11:NJG34 NTC11:NTC34 OCY11:OCY34 OMU11:OMU34 OWQ11:OWQ34 PGM11:PGM34 PQI11:PQI34 QAE11:QAE34 QKA11:QKA34 QTW11:QTW34 RDS11:RDS34 RNO11:RNO34 RXK11:RXK34 SHG11:SHG34 SRC11:SRC34 TAY11:TAY34 TKU11:TKU34 TUQ11:TUQ34 UEM11:UEM34 UOI11:UOI34 UYE11:UYE34 VIA11:VIA34 VRW11:VRW34 WBS11:WBS34 WLO11:WLO34 WVK11:WVK34 C65547:C65570 IY65547:IY65570 SU65547:SU65570 ACQ65547:ACQ65570 AMM65547:AMM65570 AWI65547:AWI65570 BGE65547:BGE65570 BQA65547:BQA65570 BZW65547:BZW65570 CJS65547:CJS65570 CTO65547:CTO65570 DDK65547:DDK65570 DNG65547:DNG65570 DXC65547:DXC65570 EGY65547:EGY65570 EQU65547:EQU65570 FAQ65547:FAQ65570 FKM65547:FKM65570 FUI65547:FUI65570 GEE65547:GEE65570 GOA65547:GOA65570 GXW65547:GXW65570 HHS65547:HHS65570 HRO65547:HRO65570 IBK65547:IBK65570 ILG65547:ILG65570 IVC65547:IVC65570 JEY65547:JEY65570 JOU65547:JOU65570 JYQ65547:JYQ65570 KIM65547:KIM65570 KSI65547:KSI65570 LCE65547:LCE65570 LMA65547:LMA65570 LVW65547:LVW65570 MFS65547:MFS65570 MPO65547:MPO65570 MZK65547:MZK65570 NJG65547:NJG65570 NTC65547:NTC65570 OCY65547:OCY65570 OMU65547:OMU65570 OWQ65547:OWQ65570 PGM65547:PGM65570 PQI65547:PQI65570 QAE65547:QAE65570 QKA65547:QKA65570 QTW65547:QTW65570 RDS65547:RDS65570 RNO65547:RNO65570 RXK65547:RXK65570 SHG65547:SHG65570 SRC65547:SRC65570 TAY65547:TAY65570 TKU65547:TKU65570 TUQ65547:TUQ65570 UEM65547:UEM65570 UOI65547:UOI65570 UYE65547:UYE65570 VIA65547:VIA65570 VRW65547:VRW65570 WBS65547:WBS65570 WLO65547:WLO65570 WVK65547:WVK65570 C131083:C131106 IY131083:IY131106 SU131083:SU131106 ACQ131083:ACQ131106 AMM131083:AMM131106 AWI131083:AWI131106 BGE131083:BGE131106 BQA131083:BQA131106 BZW131083:BZW131106 CJS131083:CJS131106 CTO131083:CTO131106 DDK131083:DDK131106 DNG131083:DNG131106 DXC131083:DXC131106 EGY131083:EGY131106 EQU131083:EQU131106 FAQ131083:FAQ131106 FKM131083:FKM131106 FUI131083:FUI131106 GEE131083:GEE131106 GOA131083:GOA131106 GXW131083:GXW131106 HHS131083:HHS131106 HRO131083:HRO131106 IBK131083:IBK131106 ILG131083:ILG131106 IVC131083:IVC131106 JEY131083:JEY131106 JOU131083:JOU131106 JYQ131083:JYQ131106 KIM131083:KIM131106 KSI131083:KSI131106 LCE131083:LCE131106 LMA131083:LMA131106 LVW131083:LVW131106 MFS131083:MFS131106 MPO131083:MPO131106 MZK131083:MZK131106 NJG131083:NJG131106 NTC131083:NTC131106 OCY131083:OCY131106 OMU131083:OMU131106 OWQ131083:OWQ131106 PGM131083:PGM131106 PQI131083:PQI131106 QAE131083:QAE131106 QKA131083:QKA131106 QTW131083:QTW131106 RDS131083:RDS131106 RNO131083:RNO131106 RXK131083:RXK131106 SHG131083:SHG131106 SRC131083:SRC131106 TAY131083:TAY131106 TKU131083:TKU131106 TUQ131083:TUQ131106 UEM131083:UEM131106 UOI131083:UOI131106 UYE131083:UYE131106 VIA131083:VIA131106 VRW131083:VRW131106 WBS131083:WBS131106 WLO131083:WLO131106 WVK131083:WVK131106 C196619:C196642 IY196619:IY196642 SU196619:SU196642 ACQ196619:ACQ196642 AMM196619:AMM196642 AWI196619:AWI196642 BGE196619:BGE196642 BQA196619:BQA196642 BZW196619:BZW196642 CJS196619:CJS196642 CTO196619:CTO196642 DDK196619:DDK196642 DNG196619:DNG196642 DXC196619:DXC196642 EGY196619:EGY196642 EQU196619:EQU196642 FAQ196619:FAQ196642 FKM196619:FKM196642 FUI196619:FUI196642 GEE196619:GEE196642 GOA196619:GOA196642 GXW196619:GXW196642 HHS196619:HHS196642 HRO196619:HRO196642 IBK196619:IBK196642 ILG196619:ILG196642 IVC196619:IVC196642 JEY196619:JEY196642 JOU196619:JOU196642 JYQ196619:JYQ196642 KIM196619:KIM196642 KSI196619:KSI196642 LCE196619:LCE196642 LMA196619:LMA196642 LVW196619:LVW196642 MFS196619:MFS196642 MPO196619:MPO196642 MZK196619:MZK196642 NJG196619:NJG196642 NTC196619:NTC196642 OCY196619:OCY196642 OMU196619:OMU196642 OWQ196619:OWQ196642 PGM196619:PGM196642 PQI196619:PQI196642 QAE196619:QAE196642 QKA196619:QKA196642 QTW196619:QTW196642 RDS196619:RDS196642 RNO196619:RNO196642 RXK196619:RXK196642 SHG196619:SHG196642 SRC196619:SRC196642 TAY196619:TAY196642 TKU196619:TKU196642 TUQ196619:TUQ196642 UEM196619:UEM196642 UOI196619:UOI196642 UYE196619:UYE196642 VIA196619:VIA196642 VRW196619:VRW196642 WBS196619:WBS196642 WLO196619:WLO196642 WVK196619:WVK196642 C262155:C262178 IY262155:IY262178 SU262155:SU262178 ACQ262155:ACQ262178 AMM262155:AMM262178 AWI262155:AWI262178 BGE262155:BGE262178 BQA262155:BQA262178 BZW262155:BZW262178 CJS262155:CJS262178 CTO262155:CTO262178 DDK262155:DDK262178 DNG262155:DNG262178 DXC262155:DXC262178 EGY262155:EGY262178 EQU262155:EQU262178 FAQ262155:FAQ262178 FKM262155:FKM262178 FUI262155:FUI262178 GEE262155:GEE262178 GOA262155:GOA262178 GXW262155:GXW262178 HHS262155:HHS262178 HRO262155:HRO262178 IBK262155:IBK262178 ILG262155:ILG262178 IVC262155:IVC262178 JEY262155:JEY262178 JOU262155:JOU262178 JYQ262155:JYQ262178 KIM262155:KIM262178 KSI262155:KSI262178 LCE262155:LCE262178 LMA262155:LMA262178 LVW262155:LVW262178 MFS262155:MFS262178 MPO262155:MPO262178 MZK262155:MZK262178 NJG262155:NJG262178 NTC262155:NTC262178 OCY262155:OCY262178 OMU262155:OMU262178 OWQ262155:OWQ262178 PGM262155:PGM262178 PQI262155:PQI262178 QAE262155:QAE262178 QKA262155:QKA262178 QTW262155:QTW262178 RDS262155:RDS262178 RNO262155:RNO262178 RXK262155:RXK262178 SHG262155:SHG262178 SRC262155:SRC262178 TAY262155:TAY262178 TKU262155:TKU262178 TUQ262155:TUQ262178 UEM262155:UEM262178 UOI262155:UOI262178 UYE262155:UYE262178 VIA262155:VIA262178 VRW262155:VRW262178 WBS262155:WBS262178 WLO262155:WLO262178 WVK262155:WVK262178 C327691:C327714 IY327691:IY327714 SU327691:SU327714 ACQ327691:ACQ327714 AMM327691:AMM327714 AWI327691:AWI327714 BGE327691:BGE327714 BQA327691:BQA327714 BZW327691:BZW327714 CJS327691:CJS327714 CTO327691:CTO327714 DDK327691:DDK327714 DNG327691:DNG327714 DXC327691:DXC327714 EGY327691:EGY327714 EQU327691:EQU327714 FAQ327691:FAQ327714 FKM327691:FKM327714 FUI327691:FUI327714 GEE327691:GEE327714 GOA327691:GOA327714 GXW327691:GXW327714 HHS327691:HHS327714 HRO327691:HRO327714 IBK327691:IBK327714 ILG327691:ILG327714 IVC327691:IVC327714 JEY327691:JEY327714 JOU327691:JOU327714 JYQ327691:JYQ327714 KIM327691:KIM327714 KSI327691:KSI327714 LCE327691:LCE327714 LMA327691:LMA327714 LVW327691:LVW327714 MFS327691:MFS327714 MPO327691:MPO327714 MZK327691:MZK327714 NJG327691:NJG327714 NTC327691:NTC327714 OCY327691:OCY327714 OMU327691:OMU327714 OWQ327691:OWQ327714 PGM327691:PGM327714 PQI327691:PQI327714 QAE327691:QAE327714 QKA327691:QKA327714 QTW327691:QTW327714 RDS327691:RDS327714 RNO327691:RNO327714 RXK327691:RXK327714 SHG327691:SHG327714 SRC327691:SRC327714 TAY327691:TAY327714 TKU327691:TKU327714 TUQ327691:TUQ327714 UEM327691:UEM327714 UOI327691:UOI327714 UYE327691:UYE327714 VIA327691:VIA327714 VRW327691:VRW327714 WBS327691:WBS327714 WLO327691:WLO327714 WVK327691:WVK327714 C393227:C393250 IY393227:IY393250 SU393227:SU393250 ACQ393227:ACQ393250 AMM393227:AMM393250 AWI393227:AWI393250 BGE393227:BGE393250 BQA393227:BQA393250 BZW393227:BZW393250 CJS393227:CJS393250 CTO393227:CTO393250 DDK393227:DDK393250 DNG393227:DNG393250 DXC393227:DXC393250 EGY393227:EGY393250 EQU393227:EQU393250 FAQ393227:FAQ393250 FKM393227:FKM393250 FUI393227:FUI393250 GEE393227:GEE393250 GOA393227:GOA393250 GXW393227:GXW393250 HHS393227:HHS393250 HRO393227:HRO393250 IBK393227:IBK393250 ILG393227:ILG393250 IVC393227:IVC393250 JEY393227:JEY393250 JOU393227:JOU393250 JYQ393227:JYQ393250 KIM393227:KIM393250 KSI393227:KSI393250 LCE393227:LCE393250 LMA393227:LMA393250 LVW393227:LVW393250 MFS393227:MFS393250 MPO393227:MPO393250 MZK393227:MZK393250 NJG393227:NJG393250 NTC393227:NTC393250 OCY393227:OCY393250 OMU393227:OMU393250 OWQ393227:OWQ393250 PGM393227:PGM393250 PQI393227:PQI393250 QAE393227:QAE393250 QKA393227:QKA393250 QTW393227:QTW393250 RDS393227:RDS393250 RNO393227:RNO393250 RXK393227:RXK393250 SHG393227:SHG393250 SRC393227:SRC393250 TAY393227:TAY393250 TKU393227:TKU393250 TUQ393227:TUQ393250 UEM393227:UEM393250 UOI393227:UOI393250 UYE393227:UYE393250 VIA393227:VIA393250 VRW393227:VRW393250 WBS393227:WBS393250 WLO393227:WLO393250 WVK393227:WVK393250 C458763:C458786 IY458763:IY458786 SU458763:SU458786 ACQ458763:ACQ458786 AMM458763:AMM458786 AWI458763:AWI458786 BGE458763:BGE458786 BQA458763:BQA458786 BZW458763:BZW458786 CJS458763:CJS458786 CTO458763:CTO458786 DDK458763:DDK458786 DNG458763:DNG458786 DXC458763:DXC458786 EGY458763:EGY458786 EQU458763:EQU458786 FAQ458763:FAQ458786 FKM458763:FKM458786 FUI458763:FUI458786 GEE458763:GEE458786 GOA458763:GOA458786 GXW458763:GXW458786 HHS458763:HHS458786 HRO458763:HRO458786 IBK458763:IBK458786 ILG458763:ILG458786 IVC458763:IVC458786 JEY458763:JEY458786 JOU458763:JOU458786 JYQ458763:JYQ458786 KIM458763:KIM458786 KSI458763:KSI458786 LCE458763:LCE458786 LMA458763:LMA458786 LVW458763:LVW458786 MFS458763:MFS458786 MPO458763:MPO458786 MZK458763:MZK458786 NJG458763:NJG458786 NTC458763:NTC458786 OCY458763:OCY458786 OMU458763:OMU458786 OWQ458763:OWQ458786 PGM458763:PGM458786 PQI458763:PQI458786 QAE458763:QAE458786 QKA458763:QKA458786 QTW458763:QTW458786 RDS458763:RDS458786 RNO458763:RNO458786 RXK458763:RXK458786 SHG458763:SHG458786 SRC458763:SRC458786 TAY458763:TAY458786 TKU458763:TKU458786 TUQ458763:TUQ458786 UEM458763:UEM458786 UOI458763:UOI458786 UYE458763:UYE458786 VIA458763:VIA458786 VRW458763:VRW458786 WBS458763:WBS458786 WLO458763:WLO458786 WVK458763:WVK458786 C524299:C524322 IY524299:IY524322 SU524299:SU524322 ACQ524299:ACQ524322 AMM524299:AMM524322 AWI524299:AWI524322 BGE524299:BGE524322 BQA524299:BQA524322 BZW524299:BZW524322 CJS524299:CJS524322 CTO524299:CTO524322 DDK524299:DDK524322 DNG524299:DNG524322 DXC524299:DXC524322 EGY524299:EGY524322 EQU524299:EQU524322 FAQ524299:FAQ524322 FKM524299:FKM524322 FUI524299:FUI524322 GEE524299:GEE524322 GOA524299:GOA524322 GXW524299:GXW524322 HHS524299:HHS524322 HRO524299:HRO524322 IBK524299:IBK524322 ILG524299:ILG524322 IVC524299:IVC524322 JEY524299:JEY524322 JOU524299:JOU524322 JYQ524299:JYQ524322 KIM524299:KIM524322 KSI524299:KSI524322 LCE524299:LCE524322 LMA524299:LMA524322 LVW524299:LVW524322 MFS524299:MFS524322 MPO524299:MPO524322 MZK524299:MZK524322 NJG524299:NJG524322 NTC524299:NTC524322 OCY524299:OCY524322 OMU524299:OMU524322 OWQ524299:OWQ524322 PGM524299:PGM524322 PQI524299:PQI524322 QAE524299:QAE524322 QKA524299:QKA524322 QTW524299:QTW524322 RDS524299:RDS524322 RNO524299:RNO524322 RXK524299:RXK524322 SHG524299:SHG524322 SRC524299:SRC524322 TAY524299:TAY524322 TKU524299:TKU524322 TUQ524299:TUQ524322 UEM524299:UEM524322 UOI524299:UOI524322 UYE524299:UYE524322 VIA524299:VIA524322 VRW524299:VRW524322 WBS524299:WBS524322 WLO524299:WLO524322 WVK524299:WVK524322 C589835:C589858 IY589835:IY589858 SU589835:SU589858 ACQ589835:ACQ589858 AMM589835:AMM589858 AWI589835:AWI589858 BGE589835:BGE589858 BQA589835:BQA589858 BZW589835:BZW589858 CJS589835:CJS589858 CTO589835:CTO589858 DDK589835:DDK589858 DNG589835:DNG589858 DXC589835:DXC589858 EGY589835:EGY589858 EQU589835:EQU589858 FAQ589835:FAQ589858 FKM589835:FKM589858 FUI589835:FUI589858 GEE589835:GEE589858 GOA589835:GOA589858 GXW589835:GXW589858 HHS589835:HHS589858 HRO589835:HRO589858 IBK589835:IBK589858 ILG589835:ILG589858 IVC589835:IVC589858 JEY589835:JEY589858 JOU589835:JOU589858 JYQ589835:JYQ589858 KIM589835:KIM589858 KSI589835:KSI589858 LCE589835:LCE589858 LMA589835:LMA589858 LVW589835:LVW589858 MFS589835:MFS589858 MPO589835:MPO589858 MZK589835:MZK589858 NJG589835:NJG589858 NTC589835:NTC589858 OCY589835:OCY589858 OMU589835:OMU589858 OWQ589835:OWQ589858 PGM589835:PGM589858 PQI589835:PQI589858 QAE589835:QAE589858 QKA589835:QKA589858 QTW589835:QTW589858 RDS589835:RDS589858 RNO589835:RNO589858 RXK589835:RXK589858 SHG589835:SHG589858 SRC589835:SRC589858 TAY589835:TAY589858 TKU589835:TKU589858 TUQ589835:TUQ589858 UEM589835:UEM589858 UOI589835:UOI589858 UYE589835:UYE589858 VIA589835:VIA589858 VRW589835:VRW589858 WBS589835:WBS589858 WLO589835:WLO589858 WVK589835:WVK589858 C655371:C655394 IY655371:IY655394 SU655371:SU655394 ACQ655371:ACQ655394 AMM655371:AMM655394 AWI655371:AWI655394 BGE655371:BGE655394 BQA655371:BQA655394 BZW655371:BZW655394 CJS655371:CJS655394 CTO655371:CTO655394 DDK655371:DDK655394 DNG655371:DNG655394 DXC655371:DXC655394 EGY655371:EGY655394 EQU655371:EQU655394 FAQ655371:FAQ655394 FKM655371:FKM655394 FUI655371:FUI655394 GEE655371:GEE655394 GOA655371:GOA655394 GXW655371:GXW655394 HHS655371:HHS655394 HRO655371:HRO655394 IBK655371:IBK655394 ILG655371:ILG655394 IVC655371:IVC655394 JEY655371:JEY655394 JOU655371:JOU655394 JYQ655371:JYQ655394 KIM655371:KIM655394 KSI655371:KSI655394 LCE655371:LCE655394 LMA655371:LMA655394 LVW655371:LVW655394 MFS655371:MFS655394 MPO655371:MPO655394 MZK655371:MZK655394 NJG655371:NJG655394 NTC655371:NTC655394 OCY655371:OCY655394 OMU655371:OMU655394 OWQ655371:OWQ655394 PGM655371:PGM655394 PQI655371:PQI655394 QAE655371:QAE655394 QKA655371:QKA655394 QTW655371:QTW655394 RDS655371:RDS655394 RNO655371:RNO655394 RXK655371:RXK655394 SHG655371:SHG655394 SRC655371:SRC655394 TAY655371:TAY655394 TKU655371:TKU655394 TUQ655371:TUQ655394 UEM655371:UEM655394 UOI655371:UOI655394 UYE655371:UYE655394 VIA655371:VIA655394 VRW655371:VRW655394 WBS655371:WBS655394 WLO655371:WLO655394 WVK655371:WVK655394 C720907:C720930 IY720907:IY720930 SU720907:SU720930 ACQ720907:ACQ720930 AMM720907:AMM720930 AWI720907:AWI720930 BGE720907:BGE720930 BQA720907:BQA720930 BZW720907:BZW720930 CJS720907:CJS720930 CTO720907:CTO720930 DDK720907:DDK720930 DNG720907:DNG720930 DXC720907:DXC720930 EGY720907:EGY720930 EQU720907:EQU720930 FAQ720907:FAQ720930 FKM720907:FKM720930 FUI720907:FUI720930 GEE720907:GEE720930 GOA720907:GOA720930 GXW720907:GXW720930 HHS720907:HHS720930 HRO720907:HRO720930 IBK720907:IBK720930 ILG720907:ILG720930 IVC720907:IVC720930 JEY720907:JEY720930 JOU720907:JOU720930 JYQ720907:JYQ720930 KIM720907:KIM720930 KSI720907:KSI720930 LCE720907:LCE720930 LMA720907:LMA720930 LVW720907:LVW720930 MFS720907:MFS720930 MPO720907:MPO720930 MZK720907:MZK720930 NJG720907:NJG720930 NTC720907:NTC720930 OCY720907:OCY720930 OMU720907:OMU720930 OWQ720907:OWQ720930 PGM720907:PGM720930 PQI720907:PQI720930 QAE720907:QAE720930 QKA720907:QKA720930 QTW720907:QTW720930 RDS720907:RDS720930 RNO720907:RNO720930 RXK720907:RXK720930 SHG720907:SHG720930 SRC720907:SRC720930 TAY720907:TAY720930 TKU720907:TKU720930 TUQ720907:TUQ720930 UEM720907:UEM720930 UOI720907:UOI720930 UYE720907:UYE720930 VIA720907:VIA720930 VRW720907:VRW720930 WBS720907:WBS720930 WLO720907:WLO720930 WVK720907:WVK720930 C786443:C786466 IY786443:IY786466 SU786443:SU786466 ACQ786443:ACQ786466 AMM786443:AMM786466 AWI786443:AWI786466 BGE786443:BGE786466 BQA786443:BQA786466 BZW786443:BZW786466 CJS786443:CJS786466 CTO786443:CTO786466 DDK786443:DDK786466 DNG786443:DNG786466 DXC786443:DXC786466 EGY786443:EGY786466 EQU786443:EQU786466 FAQ786443:FAQ786466 FKM786443:FKM786466 FUI786443:FUI786466 GEE786443:GEE786466 GOA786443:GOA786466 GXW786443:GXW786466 HHS786443:HHS786466 HRO786443:HRO786466 IBK786443:IBK786466 ILG786443:ILG786466 IVC786443:IVC786466 JEY786443:JEY786466 JOU786443:JOU786466 JYQ786443:JYQ786466 KIM786443:KIM786466 KSI786443:KSI786466 LCE786443:LCE786466 LMA786443:LMA786466 LVW786443:LVW786466 MFS786443:MFS786466 MPO786443:MPO786466 MZK786443:MZK786466 NJG786443:NJG786466 NTC786443:NTC786466 OCY786443:OCY786466 OMU786443:OMU786466 OWQ786443:OWQ786466 PGM786443:PGM786466 PQI786443:PQI786466 QAE786443:QAE786466 QKA786443:QKA786466 QTW786443:QTW786466 RDS786443:RDS786466 RNO786443:RNO786466 RXK786443:RXK786466 SHG786443:SHG786466 SRC786443:SRC786466 TAY786443:TAY786466 TKU786443:TKU786466 TUQ786443:TUQ786466 UEM786443:UEM786466 UOI786443:UOI786466 UYE786443:UYE786466 VIA786443:VIA786466 VRW786443:VRW786466 WBS786443:WBS786466 WLO786443:WLO786466 WVK786443:WVK786466 C851979:C852002 IY851979:IY852002 SU851979:SU852002 ACQ851979:ACQ852002 AMM851979:AMM852002 AWI851979:AWI852002 BGE851979:BGE852002 BQA851979:BQA852002 BZW851979:BZW852002 CJS851979:CJS852002 CTO851979:CTO852002 DDK851979:DDK852002 DNG851979:DNG852002 DXC851979:DXC852002 EGY851979:EGY852002 EQU851979:EQU852002 FAQ851979:FAQ852002 FKM851979:FKM852002 FUI851979:FUI852002 GEE851979:GEE852002 GOA851979:GOA852002 GXW851979:GXW852002 HHS851979:HHS852002 HRO851979:HRO852002 IBK851979:IBK852002 ILG851979:ILG852002 IVC851979:IVC852002 JEY851979:JEY852002 JOU851979:JOU852002 JYQ851979:JYQ852002 KIM851979:KIM852002 KSI851979:KSI852002 LCE851979:LCE852002 LMA851979:LMA852002 LVW851979:LVW852002 MFS851979:MFS852002 MPO851979:MPO852002 MZK851979:MZK852002 NJG851979:NJG852002 NTC851979:NTC852002 OCY851979:OCY852002 OMU851979:OMU852002 OWQ851979:OWQ852002 PGM851979:PGM852002 PQI851979:PQI852002 QAE851979:QAE852002 QKA851979:QKA852002 QTW851979:QTW852002 RDS851979:RDS852002 RNO851979:RNO852002 RXK851979:RXK852002 SHG851979:SHG852002 SRC851979:SRC852002 TAY851979:TAY852002 TKU851979:TKU852002 TUQ851979:TUQ852002 UEM851979:UEM852002 UOI851979:UOI852002 UYE851979:UYE852002 VIA851979:VIA852002 VRW851979:VRW852002 WBS851979:WBS852002 WLO851979:WLO852002 WVK851979:WVK852002 C917515:C917538 IY917515:IY917538 SU917515:SU917538 ACQ917515:ACQ917538 AMM917515:AMM917538 AWI917515:AWI917538 BGE917515:BGE917538 BQA917515:BQA917538 BZW917515:BZW917538 CJS917515:CJS917538 CTO917515:CTO917538 DDK917515:DDK917538 DNG917515:DNG917538 DXC917515:DXC917538 EGY917515:EGY917538 EQU917515:EQU917538 FAQ917515:FAQ917538 FKM917515:FKM917538 FUI917515:FUI917538 GEE917515:GEE917538 GOA917515:GOA917538 GXW917515:GXW917538 HHS917515:HHS917538 HRO917515:HRO917538 IBK917515:IBK917538 ILG917515:ILG917538 IVC917515:IVC917538 JEY917515:JEY917538 JOU917515:JOU917538 JYQ917515:JYQ917538 KIM917515:KIM917538 KSI917515:KSI917538 LCE917515:LCE917538 LMA917515:LMA917538 LVW917515:LVW917538 MFS917515:MFS917538 MPO917515:MPO917538 MZK917515:MZK917538 NJG917515:NJG917538 NTC917515:NTC917538 OCY917515:OCY917538 OMU917515:OMU917538 OWQ917515:OWQ917538 PGM917515:PGM917538 PQI917515:PQI917538 QAE917515:QAE917538 QKA917515:QKA917538 QTW917515:QTW917538 RDS917515:RDS917538 RNO917515:RNO917538 RXK917515:RXK917538 SHG917515:SHG917538 SRC917515:SRC917538 TAY917515:TAY917538 TKU917515:TKU917538 TUQ917515:TUQ917538 UEM917515:UEM917538 UOI917515:UOI917538 UYE917515:UYE917538 VIA917515:VIA917538 VRW917515:VRW917538 WBS917515:WBS917538 WLO917515:WLO917538 WVK917515:WVK917538 C983051:C983074 IY983051:IY983074 SU983051:SU983074 ACQ983051:ACQ983074 AMM983051:AMM983074 AWI983051:AWI983074 BGE983051:BGE983074 BQA983051:BQA983074 BZW983051:BZW983074 CJS983051:CJS983074 CTO983051:CTO983074 DDK983051:DDK983074 DNG983051:DNG983074 DXC983051:DXC983074 EGY983051:EGY983074 EQU983051:EQU983074 FAQ983051:FAQ983074 FKM983051:FKM983074 FUI983051:FUI983074 GEE983051:GEE983074 GOA983051:GOA983074 GXW983051:GXW983074 HHS983051:HHS983074 HRO983051:HRO983074 IBK983051:IBK983074 ILG983051:ILG983074 IVC983051:IVC983074 JEY983051:JEY983074 JOU983051:JOU983074 JYQ983051:JYQ983074 KIM983051:KIM983074 KSI983051:KSI983074 LCE983051:LCE983074 LMA983051:LMA983074 LVW983051:LVW983074 MFS983051:MFS983074 MPO983051:MPO983074 MZK983051:MZK983074 NJG983051:NJG983074 NTC983051:NTC983074 OCY983051:OCY983074 OMU983051:OMU983074 OWQ983051:OWQ983074 PGM983051:PGM983074 PQI983051:PQI983074 QAE983051:QAE983074 QKA983051:QKA983074 QTW983051:QTW983074 RDS983051:RDS983074 RNO983051:RNO983074 RXK983051:RXK983074 SHG983051:SHG983074 SRC983051:SRC983074 TAY983051:TAY983074 TKU983051:TKU983074 TUQ983051:TUQ983074 UEM983051:UEM983074 UOI983051:UOI983074 UYE983051:UYE983074 VIA983051:VIA983074 VRW983051:VRW983074 WBS983051:WBS983074 WLO983051:WLO983074 WVK983051:WVK983074 B21:B48 IX21:IX48 ST21:ST48 ACP21:ACP48 AML21:AML48 AWH21:AWH48 BGD21:BGD48 BPZ21:BPZ48 BZV21:BZV48 CJR21:CJR48 CTN21:CTN48 DDJ21:DDJ48 DNF21:DNF48 DXB21:DXB48 EGX21:EGX48 EQT21:EQT48 FAP21:FAP48 FKL21:FKL48 FUH21:FUH48 GED21:GED48 GNZ21:GNZ48 GXV21:GXV48 HHR21:HHR48 HRN21:HRN48 IBJ21:IBJ48 ILF21:ILF48 IVB21:IVB48 JEX21:JEX48 JOT21:JOT48 JYP21:JYP48 KIL21:KIL48 KSH21:KSH48 LCD21:LCD48 LLZ21:LLZ48 LVV21:LVV48 MFR21:MFR48 MPN21:MPN48 MZJ21:MZJ48 NJF21:NJF48 NTB21:NTB48 OCX21:OCX48 OMT21:OMT48 OWP21:OWP48 PGL21:PGL48 PQH21:PQH48 QAD21:QAD48 QJZ21:QJZ48 QTV21:QTV48 RDR21:RDR48 RNN21:RNN48 RXJ21:RXJ48 SHF21:SHF48 SRB21:SRB48 TAX21:TAX48 TKT21:TKT48 TUP21:TUP48 UEL21:UEL48 UOH21:UOH48 UYD21:UYD48 VHZ21:VHZ48 VRV21:VRV48 WBR21:WBR48 WLN21:WLN48 WVJ21:WVJ48 B65557:B65584 IX65557:IX65584 ST65557:ST65584 ACP65557:ACP65584 AML65557:AML65584 AWH65557:AWH65584 BGD65557:BGD65584 BPZ65557:BPZ65584 BZV65557:BZV65584 CJR65557:CJR65584 CTN65557:CTN65584 DDJ65557:DDJ65584 DNF65557:DNF65584 DXB65557:DXB65584 EGX65557:EGX65584 EQT65557:EQT65584 FAP65557:FAP65584 FKL65557:FKL65584 FUH65557:FUH65584 GED65557:GED65584 GNZ65557:GNZ65584 GXV65557:GXV65584 HHR65557:HHR65584 HRN65557:HRN65584 IBJ65557:IBJ65584 ILF65557:ILF65584 IVB65557:IVB65584 JEX65557:JEX65584 JOT65557:JOT65584 JYP65557:JYP65584 KIL65557:KIL65584 KSH65557:KSH65584 LCD65557:LCD65584 LLZ65557:LLZ65584 LVV65557:LVV65584 MFR65557:MFR65584 MPN65557:MPN65584 MZJ65557:MZJ65584 NJF65557:NJF65584 NTB65557:NTB65584 OCX65557:OCX65584 OMT65557:OMT65584 OWP65557:OWP65584 PGL65557:PGL65584 PQH65557:PQH65584 QAD65557:QAD65584 QJZ65557:QJZ65584 QTV65557:QTV65584 RDR65557:RDR65584 RNN65557:RNN65584 RXJ65557:RXJ65584 SHF65557:SHF65584 SRB65557:SRB65584 TAX65557:TAX65584 TKT65557:TKT65584 TUP65557:TUP65584 UEL65557:UEL65584 UOH65557:UOH65584 UYD65557:UYD65584 VHZ65557:VHZ65584 VRV65557:VRV65584 WBR65557:WBR65584 WLN65557:WLN65584 WVJ65557:WVJ65584 B131093:B131120 IX131093:IX131120 ST131093:ST131120 ACP131093:ACP131120 AML131093:AML131120 AWH131093:AWH131120 BGD131093:BGD131120 BPZ131093:BPZ131120 BZV131093:BZV131120 CJR131093:CJR131120 CTN131093:CTN131120 DDJ131093:DDJ131120 DNF131093:DNF131120 DXB131093:DXB131120 EGX131093:EGX131120 EQT131093:EQT131120 FAP131093:FAP131120 FKL131093:FKL131120 FUH131093:FUH131120 GED131093:GED131120 GNZ131093:GNZ131120 GXV131093:GXV131120 HHR131093:HHR131120 HRN131093:HRN131120 IBJ131093:IBJ131120 ILF131093:ILF131120 IVB131093:IVB131120 JEX131093:JEX131120 JOT131093:JOT131120 JYP131093:JYP131120 KIL131093:KIL131120 KSH131093:KSH131120 LCD131093:LCD131120 LLZ131093:LLZ131120 LVV131093:LVV131120 MFR131093:MFR131120 MPN131093:MPN131120 MZJ131093:MZJ131120 NJF131093:NJF131120 NTB131093:NTB131120 OCX131093:OCX131120 OMT131093:OMT131120 OWP131093:OWP131120 PGL131093:PGL131120 PQH131093:PQH131120 QAD131093:QAD131120 QJZ131093:QJZ131120 QTV131093:QTV131120 RDR131093:RDR131120 RNN131093:RNN131120 RXJ131093:RXJ131120 SHF131093:SHF131120 SRB131093:SRB131120 TAX131093:TAX131120 TKT131093:TKT131120 TUP131093:TUP131120 UEL131093:UEL131120 UOH131093:UOH131120 UYD131093:UYD131120 VHZ131093:VHZ131120 VRV131093:VRV131120 WBR131093:WBR131120 WLN131093:WLN131120 WVJ131093:WVJ131120 B196629:B196656 IX196629:IX196656 ST196629:ST196656 ACP196629:ACP196656 AML196629:AML196656 AWH196629:AWH196656 BGD196629:BGD196656 BPZ196629:BPZ196656 BZV196629:BZV196656 CJR196629:CJR196656 CTN196629:CTN196656 DDJ196629:DDJ196656 DNF196629:DNF196656 DXB196629:DXB196656 EGX196629:EGX196656 EQT196629:EQT196656 FAP196629:FAP196656 FKL196629:FKL196656 FUH196629:FUH196656 GED196629:GED196656 GNZ196629:GNZ196656 GXV196629:GXV196656 HHR196629:HHR196656 HRN196629:HRN196656 IBJ196629:IBJ196656 ILF196629:ILF196656 IVB196629:IVB196656 JEX196629:JEX196656 JOT196629:JOT196656 JYP196629:JYP196656 KIL196629:KIL196656 KSH196629:KSH196656 LCD196629:LCD196656 LLZ196629:LLZ196656 LVV196629:LVV196656 MFR196629:MFR196656 MPN196629:MPN196656 MZJ196629:MZJ196656 NJF196629:NJF196656 NTB196629:NTB196656 OCX196629:OCX196656 OMT196629:OMT196656 OWP196629:OWP196656 PGL196629:PGL196656 PQH196629:PQH196656 QAD196629:QAD196656 QJZ196629:QJZ196656 QTV196629:QTV196656 RDR196629:RDR196656 RNN196629:RNN196656 RXJ196629:RXJ196656 SHF196629:SHF196656 SRB196629:SRB196656 TAX196629:TAX196656 TKT196629:TKT196656 TUP196629:TUP196656 UEL196629:UEL196656 UOH196629:UOH196656 UYD196629:UYD196656 VHZ196629:VHZ196656 VRV196629:VRV196656 WBR196629:WBR196656 WLN196629:WLN196656 WVJ196629:WVJ196656 B262165:B262192 IX262165:IX262192 ST262165:ST262192 ACP262165:ACP262192 AML262165:AML262192 AWH262165:AWH262192 BGD262165:BGD262192 BPZ262165:BPZ262192 BZV262165:BZV262192 CJR262165:CJR262192 CTN262165:CTN262192 DDJ262165:DDJ262192 DNF262165:DNF262192 DXB262165:DXB262192 EGX262165:EGX262192 EQT262165:EQT262192 FAP262165:FAP262192 FKL262165:FKL262192 FUH262165:FUH262192 GED262165:GED262192 GNZ262165:GNZ262192 GXV262165:GXV262192 HHR262165:HHR262192 HRN262165:HRN262192 IBJ262165:IBJ262192 ILF262165:ILF262192 IVB262165:IVB262192 JEX262165:JEX262192 JOT262165:JOT262192 JYP262165:JYP262192 KIL262165:KIL262192 KSH262165:KSH262192 LCD262165:LCD262192 LLZ262165:LLZ262192 LVV262165:LVV262192 MFR262165:MFR262192 MPN262165:MPN262192 MZJ262165:MZJ262192 NJF262165:NJF262192 NTB262165:NTB262192 OCX262165:OCX262192 OMT262165:OMT262192 OWP262165:OWP262192 PGL262165:PGL262192 PQH262165:PQH262192 QAD262165:QAD262192 QJZ262165:QJZ262192 QTV262165:QTV262192 RDR262165:RDR262192 RNN262165:RNN262192 RXJ262165:RXJ262192 SHF262165:SHF262192 SRB262165:SRB262192 TAX262165:TAX262192 TKT262165:TKT262192 TUP262165:TUP262192 UEL262165:UEL262192 UOH262165:UOH262192 UYD262165:UYD262192 VHZ262165:VHZ262192 VRV262165:VRV262192 WBR262165:WBR262192 WLN262165:WLN262192 WVJ262165:WVJ262192 B327701:B327728 IX327701:IX327728 ST327701:ST327728 ACP327701:ACP327728 AML327701:AML327728 AWH327701:AWH327728 BGD327701:BGD327728 BPZ327701:BPZ327728 BZV327701:BZV327728 CJR327701:CJR327728 CTN327701:CTN327728 DDJ327701:DDJ327728 DNF327701:DNF327728 DXB327701:DXB327728 EGX327701:EGX327728 EQT327701:EQT327728 FAP327701:FAP327728 FKL327701:FKL327728 FUH327701:FUH327728 GED327701:GED327728 GNZ327701:GNZ327728 GXV327701:GXV327728 HHR327701:HHR327728 HRN327701:HRN327728 IBJ327701:IBJ327728 ILF327701:ILF327728 IVB327701:IVB327728 JEX327701:JEX327728 JOT327701:JOT327728 JYP327701:JYP327728 KIL327701:KIL327728 KSH327701:KSH327728 LCD327701:LCD327728 LLZ327701:LLZ327728 LVV327701:LVV327728 MFR327701:MFR327728 MPN327701:MPN327728 MZJ327701:MZJ327728 NJF327701:NJF327728 NTB327701:NTB327728 OCX327701:OCX327728 OMT327701:OMT327728 OWP327701:OWP327728 PGL327701:PGL327728 PQH327701:PQH327728 QAD327701:QAD327728 QJZ327701:QJZ327728 QTV327701:QTV327728 RDR327701:RDR327728 RNN327701:RNN327728 RXJ327701:RXJ327728 SHF327701:SHF327728 SRB327701:SRB327728 TAX327701:TAX327728 TKT327701:TKT327728 TUP327701:TUP327728 UEL327701:UEL327728 UOH327701:UOH327728 UYD327701:UYD327728 VHZ327701:VHZ327728 VRV327701:VRV327728 WBR327701:WBR327728 WLN327701:WLN327728 WVJ327701:WVJ327728 B393237:B393264 IX393237:IX393264 ST393237:ST393264 ACP393237:ACP393264 AML393237:AML393264 AWH393237:AWH393264 BGD393237:BGD393264 BPZ393237:BPZ393264 BZV393237:BZV393264 CJR393237:CJR393264 CTN393237:CTN393264 DDJ393237:DDJ393264 DNF393237:DNF393264 DXB393237:DXB393264 EGX393237:EGX393264 EQT393237:EQT393264 FAP393237:FAP393264 FKL393237:FKL393264 FUH393237:FUH393264 GED393237:GED393264 GNZ393237:GNZ393264 GXV393237:GXV393264 HHR393237:HHR393264 HRN393237:HRN393264 IBJ393237:IBJ393264 ILF393237:ILF393264 IVB393237:IVB393264 JEX393237:JEX393264 JOT393237:JOT393264 JYP393237:JYP393264 KIL393237:KIL393264 KSH393237:KSH393264 LCD393237:LCD393264 LLZ393237:LLZ393264 LVV393237:LVV393264 MFR393237:MFR393264 MPN393237:MPN393264 MZJ393237:MZJ393264 NJF393237:NJF393264 NTB393237:NTB393264 OCX393237:OCX393264 OMT393237:OMT393264 OWP393237:OWP393264 PGL393237:PGL393264 PQH393237:PQH393264 QAD393237:QAD393264 QJZ393237:QJZ393264 QTV393237:QTV393264 RDR393237:RDR393264 RNN393237:RNN393264 RXJ393237:RXJ393264 SHF393237:SHF393264 SRB393237:SRB393264 TAX393237:TAX393264 TKT393237:TKT393264 TUP393237:TUP393264 UEL393237:UEL393264 UOH393237:UOH393264 UYD393237:UYD393264 VHZ393237:VHZ393264 VRV393237:VRV393264 WBR393237:WBR393264 WLN393237:WLN393264 WVJ393237:WVJ393264 B458773:B458800 IX458773:IX458800 ST458773:ST458800 ACP458773:ACP458800 AML458773:AML458800 AWH458773:AWH458800 BGD458773:BGD458800 BPZ458773:BPZ458800 BZV458773:BZV458800 CJR458773:CJR458800 CTN458773:CTN458800 DDJ458773:DDJ458800 DNF458773:DNF458800 DXB458773:DXB458800 EGX458773:EGX458800 EQT458773:EQT458800 FAP458773:FAP458800 FKL458773:FKL458800 FUH458773:FUH458800 GED458773:GED458800 GNZ458773:GNZ458800 GXV458773:GXV458800 HHR458773:HHR458800 HRN458773:HRN458800 IBJ458773:IBJ458800 ILF458773:ILF458800 IVB458773:IVB458800 JEX458773:JEX458800 JOT458773:JOT458800 JYP458773:JYP458800 KIL458773:KIL458800 KSH458773:KSH458800 LCD458773:LCD458800 LLZ458773:LLZ458800 LVV458773:LVV458800 MFR458773:MFR458800 MPN458773:MPN458800 MZJ458773:MZJ458800 NJF458773:NJF458800 NTB458773:NTB458800 OCX458773:OCX458800 OMT458773:OMT458800 OWP458773:OWP458800 PGL458773:PGL458800 PQH458773:PQH458800 QAD458773:QAD458800 QJZ458773:QJZ458800 QTV458773:QTV458800 RDR458773:RDR458800 RNN458773:RNN458800 RXJ458773:RXJ458800 SHF458773:SHF458800 SRB458773:SRB458800 TAX458773:TAX458800 TKT458773:TKT458800 TUP458773:TUP458800 UEL458773:UEL458800 UOH458773:UOH458800 UYD458773:UYD458800 VHZ458773:VHZ458800 VRV458773:VRV458800 WBR458773:WBR458800 WLN458773:WLN458800 WVJ458773:WVJ458800 B524309:B524336 IX524309:IX524336 ST524309:ST524336 ACP524309:ACP524336 AML524309:AML524336 AWH524309:AWH524336 BGD524309:BGD524336 BPZ524309:BPZ524336 BZV524309:BZV524336 CJR524309:CJR524336 CTN524309:CTN524336 DDJ524309:DDJ524336 DNF524309:DNF524336 DXB524309:DXB524336 EGX524309:EGX524336 EQT524309:EQT524336 FAP524309:FAP524336 FKL524309:FKL524336 FUH524309:FUH524336 GED524309:GED524336 GNZ524309:GNZ524336 GXV524309:GXV524336 HHR524309:HHR524336 HRN524309:HRN524336 IBJ524309:IBJ524336 ILF524309:ILF524336 IVB524309:IVB524336 JEX524309:JEX524336 JOT524309:JOT524336 JYP524309:JYP524336 KIL524309:KIL524336 KSH524309:KSH524336 LCD524309:LCD524336 LLZ524309:LLZ524336 LVV524309:LVV524336 MFR524309:MFR524336 MPN524309:MPN524336 MZJ524309:MZJ524336 NJF524309:NJF524336 NTB524309:NTB524336 OCX524309:OCX524336 OMT524309:OMT524336 OWP524309:OWP524336 PGL524309:PGL524336 PQH524309:PQH524336 QAD524309:QAD524336 QJZ524309:QJZ524336 QTV524309:QTV524336 RDR524309:RDR524336 RNN524309:RNN524336 RXJ524309:RXJ524336 SHF524309:SHF524336 SRB524309:SRB524336 TAX524309:TAX524336 TKT524309:TKT524336 TUP524309:TUP524336 UEL524309:UEL524336 UOH524309:UOH524336 UYD524309:UYD524336 VHZ524309:VHZ524336 VRV524309:VRV524336 WBR524309:WBR524336 WLN524309:WLN524336 WVJ524309:WVJ524336 B589845:B589872 IX589845:IX589872 ST589845:ST589872 ACP589845:ACP589872 AML589845:AML589872 AWH589845:AWH589872 BGD589845:BGD589872 BPZ589845:BPZ589872 BZV589845:BZV589872 CJR589845:CJR589872 CTN589845:CTN589872 DDJ589845:DDJ589872 DNF589845:DNF589872 DXB589845:DXB589872 EGX589845:EGX589872 EQT589845:EQT589872 FAP589845:FAP589872 FKL589845:FKL589872 FUH589845:FUH589872 GED589845:GED589872 GNZ589845:GNZ589872 GXV589845:GXV589872 HHR589845:HHR589872 HRN589845:HRN589872 IBJ589845:IBJ589872 ILF589845:ILF589872 IVB589845:IVB589872 JEX589845:JEX589872 JOT589845:JOT589872 JYP589845:JYP589872 KIL589845:KIL589872 KSH589845:KSH589872 LCD589845:LCD589872 LLZ589845:LLZ589872 LVV589845:LVV589872 MFR589845:MFR589872 MPN589845:MPN589872 MZJ589845:MZJ589872 NJF589845:NJF589872 NTB589845:NTB589872 OCX589845:OCX589872 OMT589845:OMT589872 OWP589845:OWP589872 PGL589845:PGL589872 PQH589845:PQH589872 QAD589845:QAD589872 QJZ589845:QJZ589872 QTV589845:QTV589872 RDR589845:RDR589872 RNN589845:RNN589872 RXJ589845:RXJ589872 SHF589845:SHF589872 SRB589845:SRB589872 TAX589845:TAX589872 TKT589845:TKT589872 TUP589845:TUP589872 UEL589845:UEL589872 UOH589845:UOH589872 UYD589845:UYD589872 VHZ589845:VHZ589872 VRV589845:VRV589872 WBR589845:WBR589872 WLN589845:WLN589872 WVJ589845:WVJ589872 B655381:B655408 IX655381:IX655408 ST655381:ST655408 ACP655381:ACP655408 AML655381:AML655408 AWH655381:AWH655408 BGD655381:BGD655408 BPZ655381:BPZ655408 BZV655381:BZV655408 CJR655381:CJR655408 CTN655381:CTN655408 DDJ655381:DDJ655408 DNF655381:DNF655408 DXB655381:DXB655408 EGX655381:EGX655408 EQT655381:EQT655408 FAP655381:FAP655408 FKL655381:FKL655408 FUH655381:FUH655408 GED655381:GED655408 GNZ655381:GNZ655408 GXV655381:GXV655408 HHR655381:HHR655408 HRN655381:HRN655408 IBJ655381:IBJ655408 ILF655381:ILF655408 IVB655381:IVB655408 JEX655381:JEX655408 JOT655381:JOT655408 JYP655381:JYP655408 KIL655381:KIL655408 KSH655381:KSH655408 LCD655381:LCD655408 LLZ655381:LLZ655408 LVV655381:LVV655408 MFR655381:MFR655408 MPN655381:MPN655408 MZJ655381:MZJ655408 NJF655381:NJF655408 NTB655381:NTB655408 OCX655381:OCX655408 OMT655381:OMT655408 OWP655381:OWP655408 PGL655381:PGL655408 PQH655381:PQH655408 QAD655381:QAD655408 QJZ655381:QJZ655408 QTV655381:QTV655408 RDR655381:RDR655408 RNN655381:RNN655408 RXJ655381:RXJ655408 SHF655381:SHF655408 SRB655381:SRB655408 TAX655381:TAX655408 TKT655381:TKT655408 TUP655381:TUP655408 UEL655381:UEL655408 UOH655381:UOH655408 UYD655381:UYD655408 VHZ655381:VHZ655408 VRV655381:VRV655408 WBR655381:WBR655408 WLN655381:WLN655408 WVJ655381:WVJ655408 B720917:B720944 IX720917:IX720944 ST720917:ST720944 ACP720917:ACP720944 AML720917:AML720944 AWH720917:AWH720944 BGD720917:BGD720944 BPZ720917:BPZ720944 BZV720917:BZV720944 CJR720917:CJR720944 CTN720917:CTN720944 DDJ720917:DDJ720944 DNF720917:DNF720944 DXB720917:DXB720944 EGX720917:EGX720944 EQT720917:EQT720944 FAP720917:FAP720944 FKL720917:FKL720944 FUH720917:FUH720944 GED720917:GED720944 GNZ720917:GNZ720944 GXV720917:GXV720944 HHR720917:HHR720944 HRN720917:HRN720944 IBJ720917:IBJ720944 ILF720917:ILF720944 IVB720917:IVB720944 JEX720917:JEX720944 JOT720917:JOT720944 JYP720917:JYP720944 KIL720917:KIL720944 KSH720917:KSH720944 LCD720917:LCD720944 LLZ720917:LLZ720944 LVV720917:LVV720944 MFR720917:MFR720944 MPN720917:MPN720944 MZJ720917:MZJ720944 NJF720917:NJF720944 NTB720917:NTB720944 OCX720917:OCX720944 OMT720917:OMT720944 OWP720917:OWP720944 PGL720917:PGL720944 PQH720917:PQH720944 QAD720917:QAD720944 QJZ720917:QJZ720944 QTV720917:QTV720944 RDR720917:RDR720944 RNN720917:RNN720944 RXJ720917:RXJ720944 SHF720917:SHF720944 SRB720917:SRB720944 TAX720917:TAX720944 TKT720917:TKT720944 TUP720917:TUP720944 UEL720917:UEL720944 UOH720917:UOH720944 UYD720917:UYD720944 VHZ720917:VHZ720944 VRV720917:VRV720944 WBR720917:WBR720944 WLN720917:WLN720944 WVJ720917:WVJ720944 B786453:B786480 IX786453:IX786480 ST786453:ST786480 ACP786453:ACP786480 AML786453:AML786480 AWH786453:AWH786480 BGD786453:BGD786480 BPZ786453:BPZ786480 BZV786453:BZV786480 CJR786453:CJR786480 CTN786453:CTN786480 DDJ786453:DDJ786480 DNF786453:DNF786480 DXB786453:DXB786480 EGX786453:EGX786480 EQT786453:EQT786480 FAP786453:FAP786480 FKL786453:FKL786480 FUH786453:FUH786480 GED786453:GED786480 GNZ786453:GNZ786480 GXV786453:GXV786480 HHR786453:HHR786480 HRN786453:HRN786480 IBJ786453:IBJ786480 ILF786453:ILF786480 IVB786453:IVB786480 JEX786453:JEX786480 JOT786453:JOT786480 JYP786453:JYP786480 KIL786453:KIL786480 KSH786453:KSH786480 LCD786453:LCD786480 LLZ786453:LLZ786480 LVV786453:LVV786480 MFR786453:MFR786480 MPN786453:MPN786480 MZJ786453:MZJ786480 NJF786453:NJF786480 NTB786453:NTB786480 OCX786453:OCX786480 OMT786453:OMT786480 OWP786453:OWP786480 PGL786453:PGL786480 PQH786453:PQH786480 QAD786453:QAD786480 QJZ786453:QJZ786480 QTV786453:QTV786480 RDR786453:RDR786480 RNN786453:RNN786480 RXJ786453:RXJ786480 SHF786453:SHF786480 SRB786453:SRB786480 TAX786453:TAX786480 TKT786453:TKT786480 TUP786453:TUP786480 UEL786453:UEL786480 UOH786453:UOH786480 UYD786453:UYD786480 VHZ786453:VHZ786480 VRV786453:VRV786480 WBR786453:WBR786480 WLN786453:WLN786480 WVJ786453:WVJ786480 B851989:B852016 IX851989:IX852016 ST851989:ST852016 ACP851989:ACP852016 AML851989:AML852016 AWH851989:AWH852016 BGD851989:BGD852016 BPZ851989:BPZ852016 BZV851989:BZV852016 CJR851989:CJR852016 CTN851989:CTN852016 DDJ851989:DDJ852016 DNF851989:DNF852016 DXB851989:DXB852016 EGX851989:EGX852016 EQT851989:EQT852016 FAP851989:FAP852016 FKL851989:FKL852016 FUH851989:FUH852016 GED851989:GED852016 GNZ851989:GNZ852016 GXV851989:GXV852016 HHR851989:HHR852016 HRN851989:HRN852016 IBJ851989:IBJ852016 ILF851989:ILF852016 IVB851989:IVB852016 JEX851989:JEX852016 JOT851989:JOT852016 JYP851989:JYP852016 KIL851989:KIL852016 KSH851989:KSH852016 LCD851989:LCD852016 LLZ851989:LLZ852016 LVV851989:LVV852016 MFR851989:MFR852016 MPN851989:MPN852016 MZJ851989:MZJ852016 NJF851989:NJF852016 NTB851989:NTB852016 OCX851989:OCX852016 OMT851989:OMT852016 OWP851989:OWP852016 PGL851989:PGL852016 PQH851989:PQH852016 QAD851989:QAD852016 QJZ851989:QJZ852016 QTV851989:QTV852016 RDR851989:RDR852016 RNN851989:RNN852016 RXJ851989:RXJ852016 SHF851989:SHF852016 SRB851989:SRB852016 TAX851989:TAX852016 TKT851989:TKT852016 TUP851989:TUP852016 UEL851989:UEL852016 UOH851989:UOH852016 UYD851989:UYD852016 VHZ851989:VHZ852016 VRV851989:VRV852016 WBR851989:WBR852016 WLN851989:WLN852016 WVJ851989:WVJ852016 B917525:B917552 IX917525:IX917552 ST917525:ST917552 ACP917525:ACP917552 AML917525:AML917552 AWH917525:AWH917552 BGD917525:BGD917552 BPZ917525:BPZ917552 BZV917525:BZV917552 CJR917525:CJR917552 CTN917525:CTN917552 DDJ917525:DDJ917552 DNF917525:DNF917552 DXB917525:DXB917552 EGX917525:EGX917552 EQT917525:EQT917552 FAP917525:FAP917552 FKL917525:FKL917552 FUH917525:FUH917552 GED917525:GED917552 GNZ917525:GNZ917552 GXV917525:GXV917552 HHR917525:HHR917552 HRN917525:HRN917552 IBJ917525:IBJ917552 ILF917525:ILF917552 IVB917525:IVB917552 JEX917525:JEX917552 JOT917525:JOT917552 JYP917525:JYP917552 KIL917525:KIL917552 KSH917525:KSH917552 LCD917525:LCD917552 LLZ917525:LLZ917552 LVV917525:LVV917552 MFR917525:MFR917552 MPN917525:MPN917552 MZJ917525:MZJ917552 NJF917525:NJF917552 NTB917525:NTB917552 OCX917525:OCX917552 OMT917525:OMT917552 OWP917525:OWP917552 PGL917525:PGL917552 PQH917525:PQH917552 QAD917525:QAD917552 QJZ917525:QJZ917552 QTV917525:QTV917552 RDR917525:RDR917552 RNN917525:RNN917552 RXJ917525:RXJ917552 SHF917525:SHF917552 SRB917525:SRB917552 TAX917525:TAX917552 TKT917525:TKT917552 TUP917525:TUP917552 UEL917525:UEL917552 UOH917525:UOH917552 UYD917525:UYD917552 VHZ917525:VHZ917552 VRV917525:VRV917552 WBR917525:WBR917552 WLN917525:WLN917552 WVJ917525:WVJ917552 B983061:B983088 IX983061:IX983088 ST983061:ST983088 ACP983061:ACP983088 AML983061:AML983088 AWH983061:AWH983088 BGD983061:BGD983088 BPZ983061:BPZ983088 BZV983061:BZV983088 CJR983061:CJR983088 CTN983061:CTN983088 DDJ983061:DDJ983088 DNF983061:DNF983088 DXB983061:DXB983088 EGX983061:EGX983088 EQT983061:EQT983088 FAP983061:FAP983088 FKL983061:FKL983088 FUH983061:FUH983088 GED983061:GED983088 GNZ983061:GNZ983088 GXV983061:GXV983088 HHR983061:HHR983088 HRN983061:HRN983088 IBJ983061:IBJ983088 ILF983061:ILF983088 IVB983061:IVB983088 JEX983061:JEX983088 JOT983061:JOT983088 JYP983061:JYP983088 KIL983061:KIL983088 KSH983061:KSH983088 LCD983061:LCD983088 LLZ983061:LLZ983088 LVV983061:LVV983088 MFR983061:MFR983088 MPN983061:MPN983088 MZJ983061:MZJ983088 NJF983061:NJF983088 NTB983061:NTB983088 OCX983061:OCX983088 OMT983061:OMT983088 OWP983061:OWP983088 PGL983061:PGL983088 PQH983061:PQH983088 QAD983061:QAD983088 QJZ983061:QJZ983088 QTV983061:QTV983088 RDR983061:RDR983088 RNN983061:RNN983088 RXJ983061:RXJ983088 SHF983061:SHF983088 SRB983061:SRB983088 TAX983061:TAX983088 TKT983061:TKT983088 TUP983061:TUP983088 UEL983061:UEL983088 UOH983061:UOH983088 UYD983061:UYD983088 VHZ983061:VHZ983088 VRV983061:VRV983088 WBR983061:WBR983088 WLN983061:WLN983088 WVJ983061:WVJ983088 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D11:K48 IZ11:JG48 SV11:TC48 ACR11:ACY48 AMN11:AMU48 AWJ11:AWQ48 BGF11:BGM48 BQB11:BQI48 BZX11:CAE48 CJT11:CKA48 CTP11:CTW48 DDL11:DDS48 DNH11:DNO48 DXD11:DXK48 EGZ11:EHG48 EQV11:ERC48 FAR11:FAY48 FKN11:FKU48 FUJ11:FUQ48 GEF11:GEM48 GOB11:GOI48 GXX11:GYE48 HHT11:HIA48 HRP11:HRW48 IBL11:IBS48 ILH11:ILO48 IVD11:IVK48 JEZ11:JFG48 JOV11:JPC48 JYR11:JYY48 KIN11:KIU48 KSJ11:KSQ48 LCF11:LCM48 LMB11:LMI48 LVX11:LWE48 MFT11:MGA48 MPP11:MPW48 MZL11:MZS48 NJH11:NJO48 NTD11:NTK48 OCZ11:ODG48 OMV11:ONC48 OWR11:OWY48 PGN11:PGU48 PQJ11:PQQ48 QAF11:QAM48 QKB11:QKI48 QTX11:QUE48 RDT11:REA48 RNP11:RNW48 RXL11:RXS48 SHH11:SHO48 SRD11:SRK48 TAZ11:TBG48 TKV11:TLC48 TUR11:TUY48 UEN11:UEU48 UOJ11:UOQ48 UYF11:UYM48 VIB11:VII48 VRX11:VSE48 WBT11:WCA48 WLP11:WLW48 WVL11:WVS48 D65547:K65584 IZ65547:JG65584 SV65547:TC65584 ACR65547:ACY65584 AMN65547:AMU65584 AWJ65547:AWQ65584 BGF65547:BGM65584 BQB65547:BQI65584 BZX65547:CAE65584 CJT65547:CKA65584 CTP65547:CTW65584 DDL65547:DDS65584 DNH65547:DNO65584 DXD65547:DXK65584 EGZ65547:EHG65584 EQV65547:ERC65584 FAR65547:FAY65584 FKN65547:FKU65584 FUJ65547:FUQ65584 GEF65547:GEM65584 GOB65547:GOI65584 GXX65547:GYE65584 HHT65547:HIA65584 HRP65547:HRW65584 IBL65547:IBS65584 ILH65547:ILO65584 IVD65547:IVK65584 JEZ65547:JFG65584 JOV65547:JPC65584 JYR65547:JYY65584 KIN65547:KIU65584 KSJ65547:KSQ65584 LCF65547:LCM65584 LMB65547:LMI65584 LVX65547:LWE65584 MFT65547:MGA65584 MPP65547:MPW65584 MZL65547:MZS65584 NJH65547:NJO65584 NTD65547:NTK65584 OCZ65547:ODG65584 OMV65547:ONC65584 OWR65547:OWY65584 PGN65547:PGU65584 PQJ65547:PQQ65584 QAF65547:QAM65584 QKB65547:QKI65584 QTX65547:QUE65584 RDT65547:REA65584 RNP65547:RNW65584 RXL65547:RXS65584 SHH65547:SHO65584 SRD65547:SRK65584 TAZ65547:TBG65584 TKV65547:TLC65584 TUR65547:TUY65584 UEN65547:UEU65584 UOJ65547:UOQ65584 UYF65547:UYM65584 VIB65547:VII65584 VRX65547:VSE65584 WBT65547:WCA65584 WLP65547:WLW65584 WVL65547:WVS65584 D131083:K131120 IZ131083:JG131120 SV131083:TC131120 ACR131083:ACY131120 AMN131083:AMU131120 AWJ131083:AWQ131120 BGF131083:BGM131120 BQB131083:BQI131120 BZX131083:CAE131120 CJT131083:CKA131120 CTP131083:CTW131120 DDL131083:DDS131120 DNH131083:DNO131120 DXD131083:DXK131120 EGZ131083:EHG131120 EQV131083:ERC131120 FAR131083:FAY131120 FKN131083:FKU131120 FUJ131083:FUQ131120 GEF131083:GEM131120 GOB131083:GOI131120 GXX131083:GYE131120 HHT131083:HIA131120 HRP131083:HRW131120 IBL131083:IBS131120 ILH131083:ILO131120 IVD131083:IVK131120 JEZ131083:JFG131120 JOV131083:JPC131120 JYR131083:JYY131120 KIN131083:KIU131120 KSJ131083:KSQ131120 LCF131083:LCM131120 LMB131083:LMI131120 LVX131083:LWE131120 MFT131083:MGA131120 MPP131083:MPW131120 MZL131083:MZS131120 NJH131083:NJO131120 NTD131083:NTK131120 OCZ131083:ODG131120 OMV131083:ONC131120 OWR131083:OWY131120 PGN131083:PGU131120 PQJ131083:PQQ131120 QAF131083:QAM131120 QKB131083:QKI131120 QTX131083:QUE131120 RDT131083:REA131120 RNP131083:RNW131120 RXL131083:RXS131120 SHH131083:SHO131120 SRD131083:SRK131120 TAZ131083:TBG131120 TKV131083:TLC131120 TUR131083:TUY131120 UEN131083:UEU131120 UOJ131083:UOQ131120 UYF131083:UYM131120 VIB131083:VII131120 VRX131083:VSE131120 WBT131083:WCA131120 WLP131083:WLW131120 WVL131083:WVS131120 D196619:K196656 IZ196619:JG196656 SV196619:TC196656 ACR196619:ACY196656 AMN196619:AMU196656 AWJ196619:AWQ196656 BGF196619:BGM196656 BQB196619:BQI196656 BZX196619:CAE196656 CJT196619:CKA196656 CTP196619:CTW196656 DDL196619:DDS196656 DNH196619:DNO196656 DXD196619:DXK196656 EGZ196619:EHG196656 EQV196619:ERC196656 FAR196619:FAY196656 FKN196619:FKU196656 FUJ196619:FUQ196656 GEF196619:GEM196656 GOB196619:GOI196656 GXX196619:GYE196656 HHT196619:HIA196656 HRP196619:HRW196656 IBL196619:IBS196656 ILH196619:ILO196656 IVD196619:IVK196656 JEZ196619:JFG196656 JOV196619:JPC196656 JYR196619:JYY196656 KIN196619:KIU196656 KSJ196619:KSQ196656 LCF196619:LCM196656 LMB196619:LMI196656 LVX196619:LWE196656 MFT196619:MGA196656 MPP196619:MPW196656 MZL196619:MZS196656 NJH196619:NJO196656 NTD196619:NTK196656 OCZ196619:ODG196656 OMV196619:ONC196656 OWR196619:OWY196656 PGN196619:PGU196656 PQJ196619:PQQ196656 QAF196619:QAM196656 QKB196619:QKI196656 QTX196619:QUE196656 RDT196619:REA196656 RNP196619:RNW196656 RXL196619:RXS196656 SHH196619:SHO196656 SRD196619:SRK196656 TAZ196619:TBG196656 TKV196619:TLC196656 TUR196619:TUY196656 UEN196619:UEU196656 UOJ196619:UOQ196656 UYF196619:UYM196656 VIB196619:VII196656 VRX196619:VSE196656 WBT196619:WCA196656 WLP196619:WLW196656 WVL196619:WVS196656 D262155:K262192 IZ262155:JG262192 SV262155:TC262192 ACR262155:ACY262192 AMN262155:AMU262192 AWJ262155:AWQ262192 BGF262155:BGM262192 BQB262155:BQI262192 BZX262155:CAE262192 CJT262155:CKA262192 CTP262155:CTW262192 DDL262155:DDS262192 DNH262155:DNO262192 DXD262155:DXK262192 EGZ262155:EHG262192 EQV262155:ERC262192 FAR262155:FAY262192 FKN262155:FKU262192 FUJ262155:FUQ262192 GEF262155:GEM262192 GOB262155:GOI262192 GXX262155:GYE262192 HHT262155:HIA262192 HRP262155:HRW262192 IBL262155:IBS262192 ILH262155:ILO262192 IVD262155:IVK262192 JEZ262155:JFG262192 JOV262155:JPC262192 JYR262155:JYY262192 KIN262155:KIU262192 KSJ262155:KSQ262192 LCF262155:LCM262192 LMB262155:LMI262192 LVX262155:LWE262192 MFT262155:MGA262192 MPP262155:MPW262192 MZL262155:MZS262192 NJH262155:NJO262192 NTD262155:NTK262192 OCZ262155:ODG262192 OMV262155:ONC262192 OWR262155:OWY262192 PGN262155:PGU262192 PQJ262155:PQQ262192 QAF262155:QAM262192 QKB262155:QKI262192 QTX262155:QUE262192 RDT262155:REA262192 RNP262155:RNW262192 RXL262155:RXS262192 SHH262155:SHO262192 SRD262155:SRK262192 TAZ262155:TBG262192 TKV262155:TLC262192 TUR262155:TUY262192 UEN262155:UEU262192 UOJ262155:UOQ262192 UYF262155:UYM262192 VIB262155:VII262192 VRX262155:VSE262192 WBT262155:WCA262192 WLP262155:WLW262192 WVL262155:WVS262192 D327691:K327728 IZ327691:JG327728 SV327691:TC327728 ACR327691:ACY327728 AMN327691:AMU327728 AWJ327691:AWQ327728 BGF327691:BGM327728 BQB327691:BQI327728 BZX327691:CAE327728 CJT327691:CKA327728 CTP327691:CTW327728 DDL327691:DDS327728 DNH327691:DNO327728 DXD327691:DXK327728 EGZ327691:EHG327728 EQV327691:ERC327728 FAR327691:FAY327728 FKN327691:FKU327728 FUJ327691:FUQ327728 GEF327691:GEM327728 GOB327691:GOI327728 GXX327691:GYE327728 HHT327691:HIA327728 HRP327691:HRW327728 IBL327691:IBS327728 ILH327691:ILO327728 IVD327691:IVK327728 JEZ327691:JFG327728 JOV327691:JPC327728 JYR327691:JYY327728 KIN327691:KIU327728 KSJ327691:KSQ327728 LCF327691:LCM327728 LMB327691:LMI327728 LVX327691:LWE327728 MFT327691:MGA327728 MPP327691:MPW327728 MZL327691:MZS327728 NJH327691:NJO327728 NTD327691:NTK327728 OCZ327691:ODG327728 OMV327691:ONC327728 OWR327691:OWY327728 PGN327691:PGU327728 PQJ327691:PQQ327728 QAF327691:QAM327728 QKB327691:QKI327728 QTX327691:QUE327728 RDT327691:REA327728 RNP327691:RNW327728 RXL327691:RXS327728 SHH327691:SHO327728 SRD327691:SRK327728 TAZ327691:TBG327728 TKV327691:TLC327728 TUR327691:TUY327728 UEN327691:UEU327728 UOJ327691:UOQ327728 UYF327691:UYM327728 VIB327691:VII327728 VRX327691:VSE327728 WBT327691:WCA327728 WLP327691:WLW327728 WVL327691:WVS327728 D393227:K393264 IZ393227:JG393264 SV393227:TC393264 ACR393227:ACY393264 AMN393227:AMU393264 AWJ393227:AWQ393264 BGF393227:BGM393264 BQB393227:BQI393264 BZX393227:CAE393264 CJT393227:CKA393264 CTP393227:CTW393264 DDL393227:DDS393264 DNH393227:DNO393264 DXD393227:DXK393264 EGZ393227:EHG393264 EQV393227:ERC393264 FAR393227:FAY393264 FKN393227:FKU393264 FUJ393227:FUQ393264 GEF393227:GEM393264 GOB393227:GOI393264 GXX393227:GYE393264 HHT393227:HIA393264 HRP393227:HRW393264 IBL393227:IBS393264 ILH393227:ILO393264 IVD393227:IVK393264 JEZ393227:JFG393264 JOV393227:JPC393264 JYR393227:JYY393264 KIN393227:KIU393264 KSJ393227:KSQ393264 LCF393227:LCM393264 LMB393227:LMI393264 LVX393227:LWE393264 MFT393227:MGA393264 MPP393227:MPW393264 MZL393227:MZS393264 NJH393227:NJO393264 NTD393227:NTK393264 OCZ393227:ODG393264 OMV393227:ONC393264 OWR393227:OWY393264 PGN393227:PGU393264 PQJ393227:PQQ393264 QAF393227:QAM393264 QKB393227:QKI393264 QTX393227:QUE393264 RDT393227:REA393264 RNP393227:RNW393264 RXL393227:RXS393264 SHH393227:SHO393264 SRD393227:SRK393264 TAZ393227:TBG393264 TKV393227:TLC393264 TUR393227:TUY393264 UEN393227:UEU393264 UOJ393227:UOQ393264 UYF393227:UYM393264 VIB393227:VII393264 VRX393227:VSE393264 WBT393227:WCA393264 WLP393227:WLW393264 WVL393227:WVS393264 D458763:K458800 IZ458763:JG458800 SV458763:TC458800 ACR458763:ACY458800 AMN458763:AMU458800 AWJ458763:AWQ458800 BGF458763:BGM458800 BQB458763:BQI458800 BZX458763:CAE458800 CJT458763:CKA458800 CTP458763:CTW458800 DDL458763:DDS458800 DNH458763:DNO458800 DXD458763:DXK458800 EGZ458763:EHG458800 EQV458763:ERC458800 FAR458763:FAY458800 FKN458763:FKU458800 FUJ458763:FUQ458800 GEF458763:GEM458800 GOB458763:GOI458800 GXX458763:GYE458800 HHT458763:HIA458800 HRP458763:HRW458800 IBL458763:IBS458800 ILH458763:ILO458800 IVD458763:IVK458800 JEZ458763:JFG458800 JOV458763:JPC458800 JYR458763:JYY458800 KIN458763:KIU458800 KSJ458763:KSQ458800 LCF458763:LCM458800 LMB458763:LMI458800 LVX458763:LWE458800 MFT458763:MGA458800 MPP458763:MPW458800 MZL458763:MZS458800 NJH458763:NJO458800 NTD458763:NTK458800 OCZ458763:ODG458800 OMV458763:ONC458800 OWR458763:OWY458800 PGN458763:PGU458800 PQJ458763:PQQ458800 QAF458763:QAM458800 QKB458763:QKI458800 QTX458763:QUE458800 RDT458763:REA458800 RNP458763:RNW458800 RXL458763:RXS458800 SHH458763:SHO458800 SRD458763:SRK458800 TAZ458763:TBG458800 TKV458763:TLC458800 TUR458763:TUY458800 UEN458763:UEU458800 UOJ458763:UOQ458800 UYF458763:UYM458800 VIB458763:VII458800 VRX458763:VSE458800 WBT458763:WCA458800 WLP458763:WLW458800 WVL458763:WVS458800 D524299:K524336 IZ524299:JG524336 SV524299:TC524336 ACR524299:ACY524336 AMN524299:AMU524336 AWJ524299:AWQ524336 BGF524299:BGM524336 BQB524299:BQI524336 BZX524299:CAE524336 CJT524299:CKA524336 CTP524299:CTW524336 DDL524299:DDS524336 DNH524299:DNO524336 DXD524299:DXK524336 EGZ524299:EHG524336 EQV524299:ERC524336 FAR524299:FAY524336 FKN524299:FKU524336 FUJ524299:FUQ524336 GEF524299:GEM524336 GOB524299:GOI524336 GXX524299:GYE524336 HHT524299:HIA524336 HRP524299:HRW524336 IBL524299:IBS524336 ILH524299:ILO524336 IVD524299:IVK524336 JEZ524299:JFG524336 JOV524299:JPC524336 JYR524299:JYY524336 KIN524299:KIU524336 KSJ524299:KSQ524336 LCF524299:LCM524336 LMB524299:LMI524336 LVX524299:LWE524336 MFT524299:MGA524336 MPP524299:MPW524336 MZL524299:MZS524336 NJH524299:NJO524336 NTD524299:NTK524336 OCZ524299:ODG524336 OMV524299:ONC524336 OWR524299:OWY524336 PGN524299:PGU524336 PQJ524299:PQQ524336 QAF524299:QAM524336 QKB524299:QKI524336 QTX524299:QUE524336 RDT524299:REA524336 RNP524299:RNW524336 RXL524299:RXS524336 SHH524299:SHO524336 SRD524299:SRK524336 TAZ524299:TBG524336 TKV524299:TLC524336 TUR524299:TUY524336 UEN524299:UEU524336 UOJ524299:UOQ524336 UYF524299:UYM524336 VIB524299:VII524336 VRX524299:VSE524336 WBT524299:WCA524336 WLP524299:WLW524336 WVL524299:WVS524336 D589835:K589872 IZ589835:JG589872 SV589835:TC589872 ACR589835:ACY589872 AMN589835:AMU589872 AWJ589835:AWQ589872 BGF589835:BGM589872 BQB589835:BQI589872 BZX589835:CAE589872 CJT589835:CKA589872 CTP589835:CTW589872 DDL589835:DDS589872 DNH589835:DNO589872 DXD589835:DXK589872 EGZ589835:EHG589872 EQV589835:ERC589872 FAR589835:FAY589872 FKN589835:FKU589872 FUJ589835:FUQ589872 GEF589835:GEM589872 GOB589835:GOI589872 GXX589835:GYE589872 HHT589835:HIA589872 HRP589835:HRW589872 IBL589835:IBS589872 ILH589835:ILO589872 IVD589835:IVK589872 JEZ589835:JFG589872 JOV589835:JPC589872 JYR589835:JYY589872 KIN589835:KIU589872 KSJ589835:KSQ589872 LCF589835:LCM589872 LMB589835:LMI589872 LVX589835:LWE589872 MFT589835:MGA589872 MPP589835:MPW589872 MZL589835:MZS589872 NJH589835:NJO589872 NTD589835:NTK589872 OCZ589835:ODG589872 OMV589835:ONC589872 OWR589835:OWY589872 PGN589835:PGU589872 PQJ589835:PQQ589872 QAF589835:QAM589872 QKB589835:QKI589872 QTX589835:QUE589872 RDT589835:REA589872 RNP589835:RNW589872 RXL589835:RXS589872 SHH589835:SHO589872 SRD589835:SRK589872 TAZ589835:TBG589872 TKV589835:TLC589872 TUR589835:TUY589872 UEN589835:UEU589872 UOJ589835:UOQ589872 UYF589835:UYM589872 VIB589835:VII589872 VRX589835:VSE589872 WBT589835:WCA589872 WLP589835:WLW589872 WVL589835:WVS589872 D655371:K655408 IZ655371:JG655408 SV655371:TC655408 ACR655371:ACY655408 AMN655371:AMU655408 AWJ655371:AWQ655408 BGF655371:BGM655408 BQB655371:BQI655408 BZX655371:CAE655408 CJT655371:CKA655408 CTP655371:CTW655408 DDL655371:DDS655408 DNH655371:DNO655408 DXD655371:DXK655408 EGZ655371:EHG655408 EQV655371:ERC655408 FAR655371:FAY655408 FKN655371:FKU655408 FUJ655371:FUQ655408 GEF655371:GEM655408 GOB655371:GOI655408 GXX655371:GYE655408 HHT655371:HIA655408 HRP655371:HRW655408 IBL655371:IBS655408 ILH655371:ILO655408 IVD655371:IVK655408 JEZ655371:JFG655408 JOV655371:JPC655408 JYR655371:JYY655408 KIN655371:KIU655408 KSJ655371:KSQ655408 LCF655371:LCM655408 LMB655371:LMI655408 LVX655371:LWE655408 MFT655371:MGA655408 MPP655371:MPW655408 MZL655371:MZS655408 NJH655371:NJO655408 NTD655371:NTK655408 OCZ655371:ODG655408 OMV655371:ONC655408 OWR655371:OWY655408 PGN655371:PGU655408 PQJ655371:PQQ655408 QAF655371:QAM655408 QKB655371:QKI655408 QTX655371:QUE655408 RDT655371:REA655408 RNP655371:RNW655408 RXL655371:RXS655408 SHH655371:SHO655408 SRD655371:SRK655408 TAZ655371:TBG655408 TKV655371:TLC655408 TUR655371:TUY655408 UEN655371:UEU655408 UOJ655371:UOQ655408 UYF655371:UYM655408 VIB655371:VII655408 VRX655371:VSE655408 WBT655371:WCA655408 WLP655371:WLW655408 WVL655371:WVS655408 D720907:K720944 IZ720907:JG720944 SV720907:TC720944 ACR720907:ACY720944 AMN720907:AMU720944 AWJ720907:AWQ720944 BGF720907:BGM720944 BQB720907:BQI720944 BZX720907:CAE720944 CJT720907:CKA720944 CTP720907:CTW720944 DDL720907:DDS720944 DNH720907:DNO720944 DXD720907:DXK720944 EGZ720907:EHG720944 EQV720907:ERC720944 FAR720907:FAY720944 FKN720907:FKU720944 FUJ720907:FUQ720944 GEF720907:GEM720944 GOB720907:GOI720944 GXX720907:GYE720944 HHT720907:HIA720944 HRP720907:HRW720944 IBL720907:IBS720944 ILH720907:ILO720944 IVD720907:IVK720944 JEZ720907:JFG720944 JOV720907:JPC720944 JYR720907:JYY720944 KIN720907:KIU720944 KSJ720907:KSQ720944 LCF720907:LCM720944 LMB720907:LMI720944 LVX720907:LWE720944 MFT720907:MGA720944 MPP720907:MPW720944 MZL720907:MZS720944 NJH720907:NJO720944 NTD720907:NTK720944 OCZ720907:ODG720944 OMV720907:ONC720944 OWR720907:OWY720944 PGN720907:PGU720944 PQJ720907:PQQ720944 QAF720907:QAM720944 QKB720907:QKI720944 QTX720907:QUE720944 RDT720907:REA720944 RNP720907:RNW720944 RXL720907:RXS720944 SHH720907:SHO720944 SRD720907:SRK720944 TAZ720907:TBG720944 TKV720907:TLC720944 TUR720907:TUY720944 UEN720907:UEU720944 UOJ720907:UOQ720944 UYF720907:UYM720944 VIB720907:VII720944 VRX720907:VSE720944 WBT720907:WCA720944 WLP720907:WLW720944 WVL720907:WVS720944 D786443:K786480 IZ786443:JG786480 SV786443:TC786480 ACR786443:ACY786480 AMN786443:AMU786480 AWJ786443:AWQ786480 BGF786443:BGM786480 BQB786443:BQI786480 BZX786443:CAE786480 CJT786443:CKA786480 CTP786443:CTW786480 DDL786443:DDS786480 DNH786443:DNO786480 DXD786443:DXK786480 EGZ786443:EHG786480 EQV786443:ERC786480 FAR786443:FAY786480 FKN786443:FKU786480 FUJ786443:FUQ786480 GEF786443:GEM786480 GOB786443:GOI786480 GXX786443:GYE786480 HHT786443:HIA786480 HRP786443:HRW786480 IBL786443:IBS786480 ILH786443:ILO786480 IVD786443:IVK786480 JEZ786443:JFG786480 JOV786443:JPC786480 JYR786443:JYY786480 KIN786443:KIU786480 KSJ786443:KSQ786480 LCF786443:LCM786480 LMB786443:LMI786480 LVX786443:LWE786480 MFT786443:MGA786480 MPP786443:MPW786480 MZL786443:MZS786480 NJH786443:NJO786480 NTD786443:NTK786480 OCZ786443:ODG786480 OMV786443:ONC786480 OWR786443:OWY786480 PGN786443:PGU786480 PQJ786443:PQQ786480 QAF786443:QAM786480 QKB786443:QKI786480 QTX786443:QUE786480 RDT786443:REA786480 RNP786443:RNW786480 RXL786443:RXS786480 SHH786443:SHO786480 SRD786443:SRK786480 TAZ786443:TBG786480 TKV786443:TLC786480 TUR786443:TUY786480 UEN786443:UEU786480 UOJ786443:UOQ786480 UYF786443:UYM786480 VIB786443:VII786480 VRX786443:VSE786480 WBT786443:WCA786480 WLP786443:WLW786480 WVL786443:WVS786480 D851979:K852016 IZ851979:JG852016 SV851979:TC852016 ACR851979:ACY852016 AMN851979:AMU852016 AWJ851979:AWQ852016 BGF851979:BGM852016 BQB851979:BQI852016 BZX851979:CAE852016 CJT851979:CKA852016 CTP851979:CTW852016 DDL851979:DDS852016 DNH851979:DNO852016 DXD851979:DXK852016 EGZ851979:EHG852016 EQV851979:ERC852016 FAR851979:FAY852016 FKN851979:FKU852016 FUJ851979:FUQ852016 GEF851979:GEM852016 GOB851979:GOI852016 GXX851979:GYE852016 HHT851979:HIA852016 HRP851979:HRW852016 IBL851979:IBS852016 ILH851979:ILO852016 IVD851979:IVK852016 JEZ851979:JFG852016 JOV851979:JPC852016 JYR851979:JYY852016 KIN851979:KIU852016 KSJ851979:KSQ852016 LCF851979:LCM852016 LMB851979:LMI852016 LVX851979:LWE852016 MFT851979:MGA852016 MPP851979:MPW852016 MZL851979:MZS852016 NJH851979:NJO852016 NTD851979:NTK852016 OCZ851979:ODG852016 OMV851979:ONC852016 OWR851979:OWY852016 PGN851979:PGU852016 PQJ851979:PQQ852016 QAF851979:QAM852016 QKB851979:QKI852016 QTX851979:QUE852016 RDT851979:REA852016 RNP851979:RNW852016 RXL851979:RXS852016 SHH851979:SHO852016 SRD851979:SRK852016 TAZ851979:TBG852016 TKV851979:TLC852016 TUR851979:TUY852016 UEN851979:UEU852016 UOJ851979:UOQ852016 UYF851979:UYM852016 VIB851979:VII852016 VRX851979:VSE852016 WBT851979:WCA852016 WLP851979:WLW852016 WVL851979:WVS852016 D917515:K917552 IZ917515:JG917552 SV917515:TC917552 ACR917515:ACY917552 AMN917515:AMU917552 AWJ917515:AWQ917552 BGF917515:BGM917552 BQB917515:BQI917552 BZX917515:CAE917552 CJT917515:CKA917552 CTP917515:CTW917552 DDL917515:DDS917552 DNH917515:DNO917552 DXD917515:DXK917552 EGZ917515:EHG917552 EQV917515:ERC917552 FAR917515:FAY917552 FKN917515:FKU917552 FUJ917515:FUQ917552 GEF917515:GEM917552 GOB917515:GOI917552 GXX917515:GYE917552 HHT917515:HIA917552 HRP917515:HRW917552 IBL917515:IBS917552 ILH917515:ILO917552 IVD917515:IVK917552 JEZ917515:JFG917552 JOV917515:JPC917552 JYR917515:JYY917552 KIN917515:KIU917552 KSJ917515:KSQ917552 LCF917515:LCM917552 LMB917515:LMI917552 LVX917515:LWE917552 MFT917515:MGA917552 MPP917515:MPW917552 MZL917515:MZS917552 NJH917515:NJO917552 NTD917515:NTK917552 OCZ917515:ODG917552 OMV917515:ONC917552 OWR917515:OWY917552 PGN917515:PGU917552 PQJ917515:PQQ917552 QAF917515:QAM917552 QKB917515:QKI917552 QTX917515:QUE917552 RDT917515:REA917552 RNP917515:RNW917552 RXL917515:RXS917552 SHH917515:SHO917552 SRD917515:SRK917552 TAZ917515:TBG917552 TKV917515:TLC917552 TUR917515:TUY917552 UEN917515:UEU917552 UOJ917515:UOQ917552 UYF917515:UYM917552 VIB917515:VII917552 VRX917515:VSE917552 WBT917515:WCA917552 WLP917515:WLW917552 WVL917515:WVS917552 D983051:K983088 IZ983051:JG983088 SV983051:TC983088 ACR983051:ACY983088 AMN983051:AMU983088 AWJ983051:AWQ983088 BGF983051:BGM983088 BQB983051:BQI983088 BZX983051:CAE983088 CJT983051:CKA983088 CTP983051:CTW983088 DDL983051:DDS983088 DNH983051:DNO983088 DXD983051:DXK983088 EGZ983051:EHG983088 EQV983051:ERC983088 FAR983051:FAY983088 FKN983051:FKU983088 FUJ983051:FUQ983088 GEF983051:GEM983088 GOB983051:GOI983088 GXX983051:GYE983088 HHT983051:HIA983088 HRP983051:HRW983088 IBL983051:IBS983088 ILH983051:ILO983088 IVD983051:IVK983088 JEZ983051:JFG983088 JOV983051:JPC983088 JYR983051:JYY983088 KIN983051:KIU983088 KSJ983051:KSQ983088 LCF983051:LCM983088 LMB983051:LMI983088 LVX983051:LWE983088 MFT983051:MGA983088 MPP983051:MPW983088 MZL983051:MZS983088 NJH983051:NJO983088 NTD983051:NTK983088 OCZ983051:ODG983088 OMV983051:ONC983088 OWR983051:OWY983088 PGN983051:PGU983088 PQJ983051:PQQ983088 QAF983051:QAM983088 QKB983051:QKI983088 QTX983051:QUE983088 RDT983051:REA983088 RNP983051:RNW983088 RXL983051:RXS983088 SHH983051:SHO983088 SRD983051:SRK983088 TAZ983051:TBG983088 TKV983051:TLC983088 TUR983051:TUY983088 UEN983051:UEU983088 UOJ983051:UOQ983088 UYF983051:UYM983088 VIB983051:VII983088 VRX983051:VSE983088 WBT983051:WCA983088 WLP983051:WLW983088 WVL983051:WVS983088 M11:O48 JI11:JK48 TE11:TG48 ADA11:ADC48 AMW11:AMY48 AWS11:AWU48 BGO11:BGQ48 BQK11:BQM48 CAG11:CAI48 CKC11:CKE48 CTY11:CUA48 DDU11:DDW48 DNQ11:DNS48 DXM11:DXO48 EHI11:EHK48 ERE11:ERG48 FBA11:FBC48 FKW11:FKY48 FUS11:FUU48 GEO11:GEQ48 GOK11:GOM48 GYG11:GYI48 HIC11:HIE48 HRY11:HSA48 IBU11:IBW48 ILQ11:ILS48 IVM11:IVO48 JFI11:JFK48 JPE11:JPG48 JZA11:JZC48 KIW11:KIY48 KSS11:KSU48 LCO11:LCQ48 LMK11:LMM48 LWG11:LWI48 MGC11:MGE48 MPY11:MQA48 MZU11:MZW48 NJQ11:NJS48 NTM11:NTO48 ODI11:ODK48 ONE11:ONG48 OXA11:OXC48 PGW11:PGY48 PQS11:PQU48 QAO11:QAQ48 QKK11:QKM48 QUG11:QUI48 REC11:REE48 RNY11:ROA48 RXU11:RXW48 SHQ11:SHS48 SRM11:SRO48 TBI11:TBK48 TLE11:TLG48 TVA11:TVC48 UEW11:UEY48 UOS11:UOU48 UYO11:UYQ48 VIK11:VIM48 VSG11:VSI48 WCC11:WCE48 WLY11:WMA48 WVU11:WVW48 M65547:O65584 JI65547:JK65584 TE65547:TG65584 ADA65547:ADC65584 AMW65547:AMY65584 AWS65547:AWU65584 BGO65547:BGQ65584 BQK65547:BQM65584 CAG65547:CAI65584 CKC65547:CKE65584 CTY65547:CUA65584 DDU65547:DDW65584 DNQ65547:DNS65584 DXM65547:DXO65584 EHI65547:EHK65584 ERE65547:ERG65584 FBA65547:FBC65584 FKW65547:FKY65584 FUS65547:FUU65584 GEO65547:GEQ65584 GOK65547:GOM65584 GYG65547:GYI65584 HIC65547:HIE65584 HRY65547:HSA65584 IBU65547:IBW65584 ILQ65547:ILS65584 IVM65547:IVO65584 JFI65547:JFK65584 JPE65547:JPG65584 JZA65547:JZC65584 KIW65547:KIY65584 KSS65547:KSU65584 LCO65547:LCQ65584 LMK65547:LMM65584 LWG65547:LWI65584 MGC65547:MGE65584 MPY65547:MQA65584 MZU65547:MZW65584 NJQ65547:NJS65584 NTM65547:NTO65584 ODI65547:ODK65584 ONE65547:ONG65584 OXA65547:OXC65584 PGW65547:PGY65584 PQS65547:PQU65584 QAO65547:QAQ65584 QKK65547:QKM65584 QUG65547:QUI65584 REC65547:REE65584 RNY65547:ROA65584 RXU65547:RXW65584 SHQ65547:SHS65584 SRM65547:SRO65584 TBI65547:TBK65584 TLE65547:TLG65584 TVA65547:TVC65584 UEW65547:UEY65584 UOS65547:UOU65584 UYO65547:UYQ65584 VIK65547:VIM65584 VSG65547:VSI65584 WCC65547:WCE65584 WLY65547:WMA65584 WVU65547:WVW65584 M131083:O131120 JI131083:JK131120 TE131083:TG131120 ADA131083:ADC131120 AMW131083:AMY131120 AWS131083:AWU131120 BGO131083:BGQ131120 BQK131083:BQM131120 CAG131083:CAI131120 CKC131083:CKE131120 CTY131083:CUA131120 DDU131083:DDW131120 DNQ131083:DNS131120 DXM131083:DXO131120 EHI131083:EHK131120 ERE131083:ERG131120 FBA131083:FBC131120 FKW131083:FKY131120 FUS131083:FUU131120 GEO131083:GEQ131120 GOK131083:GOM131120 GYG131083:GYI131120 HIC131083:HIE131120 HRY131083:HSA131120 IBU131083:IBW131120 ILQ131083:ILS131120 IVM131083:IVO131120 JFI131083:JFK131120 JPE131083:JPG131120 JZA131083:JZC131120 KIW131083:KIY131120 KSS131083:KSU131120 LCO131083:LCQ131120 LMK131083:LMM131120 LWG131083:LWI131120 MGC131083:MGE131120 MPY131083:MQA131120 MZU131083:MZW131120 NJQ131083:NJS131120 NTM131083:NTO131120 ODI131083:ODK131120 ONE131083:ONG131120 OXA131083:OXC131120 PGW131083:PGY131120 PQS131083:PQU131120 QAO131083:QAQ131120 QKK131083:QKM131120 QUG131083:QUI131120 REC131083:REE131120 RNY131083:ROA131120 RXU131083:RXW131120 SHQ131083:SHS131120 SRM131083:SRO131120 TBI131083:TBK131120 TLE131083:TLG131120 TVA131083:TVC131120 UEW131083:UEY131120 UOS131083:UOU131120 UYO131083:UYQ131120 VIK131083:VIM131120 VSG131083:VSI131120 WCC131083:WCE131120 WLY131083:WMA131120 WVU131083:WVW131120 M196619:O196656 JI196619:JK196656 TE196619:TG196656 ADA196619:ADC196656 AMW196619:AMY196656 AWS196619:AWU196656 BGO196619:BGQ196656 BQK196619:BQM196656 CAG196619:CAI196656 CKC196619:CKE196656 CTY196619:CUA196656 DDU196619:DDW196656 DNQ196619:DNS196656 DXM196619:DXO196656 EHI196619:EHK196656 ERE196619:ERG196656 FBA196619:FBC196656 FKW196619:FKY196656 FUS196619:FUU196656 GEO196619:GEQ196656 GOK196619:GOM196656 GYG196619:GYI196656 HIC196619:HIE196656 HRY196619:HSA196656 IBU196619:IBW196656 ILQ196619:ILS196656 IVM196619:IVO196656 JFI196619:JFK196656 JPE196619:JPG196656 JZA196619:JZC196656 KIW196619:KIY196656 KSS196619:KSU196656 LCO196619:LCQ196656 LMK196619:LMM196656 LWG196619:LWI196656 MGC196619:MGE196656 MPY196619:MQA196656 MZU196619:MZW196656 NJQ196619:NJS196656 NTM196619:NTO196656 ODI196619:ODK196656 ONE196619:ONG196656 OXA196619:OXC196656 PGW196619:PGY196656 PQS196619:PQU196656 QAO196619:QAQ196656 QKK196619:QKM196656 QUG196619:QUI196656 REC196619:REE196656 RNY196619:ROA196656 RXU196619:RXW196656 SHQ196619:SHS196656 SRM196619:SRO196656 TBI196619:TBK196656 TLE196619:TLG196656 TVA196619:TVC196656 UEW196619:UEY196656 UOS196619:UOU196656 UYO196619:UYQ196656 VIK196619:VIM196656 VSG196619:VSI196656 WCC196619:WCE196656 WLY196619:WMA196656 WVU196619:WVW196656 M262155:O262192 JI262155:JK262192 TE262155:TG262192 ADA262155:ADC262192 AMW262155:AMY262192 AWS262155:AWU262192 BGO262155:BGQ262192 BQK262155:BQM262192 CAG262155:CAI262192 CKC262155:CKE262192 CTY262155:CUA262192 DDU262155:DDW262192 DNQ262155:DNS262192 DXM262155:DXO262192 EHI262155:EHK262192 ERE262155:ERG262192 FBA262155:FBC262192 FKW262155:FKY262192 FUS262155:FUU262192 GEO262155:GEQ262192 GOK262155:GOM262192 GYG262155:GYI262192 HIC262155:HIE262192 HRY262155:HSA262192 IBU262155:IBW262192 ILQ262155:ILS262192 IVM262155:IVO262192 JFI262155:JFK262192 JPE262155:JPG262192 JZA262155:JZC262192 KIW262155:KIY262192 KSS262155:KSU262192 LCO262155:LCQ262192 LMK262155:LMM262192 LWG262155:LWI262192 MGC262155:MGE262192 MPY262155:MQA262192 MZU262155:MZW262192 NJQ262155:NJS262192 NTM262155:NTO262192 ODI262155:ODK262192 ONE262155:ONG262192 OXA262155:OXC262192 PGW262155:PGY262192 PQS262155:PQU262192 QAO262155:QAQ262192 QKK262155:QKM262192 QUG262155:QUI262192 REC262155:REE262192 RNY262155:ROA262192 RXU262155:RXW262192 SHQ262155:SHS262192 SRM262155:SRO262192 TBI262155:TBK262192 TLE262155:TLG262192 TVA262155:TVC262192 UEW262155:UEY262192 UOS262155:UOU262192 UYO262155:UYQ262192 VIK262155:VIM262192 VSG262155:VSI262192 WCC262155:WCE262192 WLY262155:WMA262192 WVU262155:WVW262192 M327691:O327728 JI327691:JK327728 TE327691:TG327728 ADA327691:ADC327728 AMW327691:AMY327728 AWS327691:AWU327728 BGO327691:BGQ327728 BQK327691:BQM327728 CAG327691:CAI327728 CKC327691:CKE327728 CTY327691:CUA327728 DDU327691:DDW327728 DNQ327691:DNS327728 DXM327691:DXO327728 EHI327691:EHK327728 ERE327691:ERG327728 FBA327691:FBC327728 FKW327691:FKY327728 FUS327691:FUU327728 GEO327691:GEQ327728 GOK327691:GOM327728 GYG327691:GYI327728 HIC327691:HIE327728 HRY327691:HSA327728 IBU327691:IBW327728 ILQ327691:ILS327728 IVM327691:IVO327728 JFI327691:JFK327728 JPE327691:JPG327728 JZA327691:JZC327728 KIW327691:KIY327728 KSS327691:KSU327728 LCO327691:LCQ327728 LMK327691:LMM327728 LWG327691:LWI327728 MGC327691:MGE327728 MPY327691:MQA327728 MZU327691:MZW327728 NJQ327691:NJS327728 NTM327691:NTO327728 ODI327691:ODK327728 ONE327691:ONG327728 OXA327691:OXC327728 PGW327691:PGY327728 PQS327691:PQU327728 QAO327691:QAQ327728 QKK327691:QKM327728 QUG327691:QUI327728 REC327691:REE327728 RNY327691:ROA327728 RXU327691:RXW327728 SHQ327691:SHS327728 SRM327691:SRO327728 TBI327691:TBK327728 TLE327691:TLG327728 TVA327691:TVC327728 UEW327691:UEY327728 UOS327691:UOU327728 UYO327691:UYQ327728 VIK327691:VIM327728 VSG327691:VSI327728 WCC327691:WCE327728 WLY327691:WMA327728 WVU327691:WVW327728 M393227:O393264 JI393227:JK393264 TE393227:TG393264 ADA393227:ADC393264 AMW393227:AMY393264 AWS393227:AWU393264 BGO393227:BGQ393264 BQK393227:BQM393264 CAG393227:CAI393264 CKC393227:CKE393264 CTY393227:CUA393264 DDU393227:DDW393264 DNQ393227:DNS393264 DXM393227:DXO393264 EHI393227:EHK393264 ERE393227:ERG393264 FBA393227:FBC393264 FKW393227:FKY393264 FUS393227:FUU393264 GEO393227:GEQ393264 GOK393227:GOM393264 GYG393227:GYI393264 HIC393227:HIE393264 HRY393227:HSA393264 IBU393227:IBW393264 ILQ393227:ILS393264 IVM393227:IVO393264 JFI393227:JFK393264 JPE393227:JPG393264 JZA393227:JZC393264 KIW393227:KIY393264 KSS393227:KSU393264 LCO393227:LCQ393264 LMK393227:LMM393264 LWG393227:LWI393264 MGC393227:MGE393264 MPY393227:MQA393264 MZU393227:MZW393264 NJQ393227:NJS393264 NTM393227:NTO393264 ODI393227:ODK393264 ONE393227:ONG393264 OXA393227:OXC393264 PGW393227:PGY393264 PQS393227:PQU393264 QAO393227:QAQ393264 QKK393227:QKM393264 QUG393227:QUI393264 REC393227:REE393264 RNY393227:ROA393264 RXU393227:RXW393264 SHQ393227:SHS393264 SRM393227:SRO393264 TBI393227:TBK393264 TLE393227:TLG393264 TVA393227:TVC393264 UEW393227:UEY393264 UOS393227:UOU393264 UYO393227:UYQ393264 VIK393227:VIM393264 VSG393227:VSI393264 WCC393227:WCE393264 WLY393227:WMA393264 WVU393227:WVW393264 M458763:O458800 JI458763:JK458800 TE458763:TG458800 ADA458763:ADC458800 AMW458763:AMY458800 AWS458763:AWU458800 BGO458763:BGQ458800 BQK458763:BQM458800 CAG458763:CAI458800 CKC458763:CKE458800 CTY458763:CUA458800 DDU458763:DDW458800 DNQ458763:DNS458800 DXM458763:DXO458800 EHI458763:EHK458800 ERE458763:ERG458800 FBA458763:FBC458800 FKW458763:FKY458800 FUS458763:FUU458800 GEO458763:GEQ458800 GOK458763:GOM458800 GYG458763:GYI458800 HIC458763:HIE458800 HRY458763:HSA458800 IBU458763:IBW458800 ILQ458763:ILS458800 IVM458763:IVO458800 JFI458763:JFK458800 JPE458763:JPG458800 JZA458763:JZC458800 KIW458763:KIY458800 KSS458763:KSU458800 LCO458763:LCQ458800 LMK458763:LMM458800 LWG458763:LWI458800 MGC458763:MGE458800 MPY458763:MQA458800 MZU458763:MZW458800 NJQ458763:NJS458800 NTM458763:NTO458800 ODI458763:ODK458800 ONE458763:ONG458800 OXA458763:OXC458800 PGW458763:PGY458800 PQS458763:PQU458800 QAO458763:QAQ458800 QKK458763:QKM458800 QUG458763:QUI458800 REC458763:REE458800 RNY458763:ROA458800 RXU458763:RXW458800 SHQ458763:SHS458800 SRM458763:SRO458800 TBI458763:TBK458800 TLE458763:TLG458800 TVA458763:TVC458800 UEW458763:UEY458800 UOS458763:UOU458800 UYO458763:UYQ458800 VIK458763:VIM458800 VSG458763:VSI458800 WCC458763:WCE458800 WLY458763:WMA458800 WVU458763:WVW458800 M524299:O524336 JI524299:JK524336 TE524299:TG524336 ADA524299:ADC524336 AMW524299:AMY524336 AWS524299:AWU524336 BGO524299:BGQ524336 BQK524299:BQM524336 CAG524299:CAI524336 CKC524299:CKE524336 CTY524299:CUA524336 DDU524299:DDW524336 DNQ524299:DNS524336 DXM524299:DXO524336 EHI524299:EHK524336 ERE524299:ERG524336 FBA524299:FBC524336 FKW524299:FKY524336 FUS524299:FUU524336 GEO524299:GEQ524336 GOK524299:GOM524336 GYG524299:GYI524336 HIC524299:HIE524336 HRY524299:HSA524336 IBU524299:IBW524336 ILQ524299:ILS524336 IVM524299:IVO524336 JFI524299:JFK524336 JPE524299:JPG524336 JZA524299:JZC524336 KIW524299:KIY524336 KSS524299:KSU524336 LCO524299:LCQ524336 LMK524299:LMM524336 LWG524299:LWI524336 MGC524299:MGE524336 MPY524299:MQA524336 MZU524299:MZW524336 NJQ524299:NJS524336 NTM524299:NTO524336 ODI524299:ODK524336 ONE524299:ONG524336 OXA524299:OXC524336 PGW524299:PGY524336 PQS524299:PQU524336 QAO524299:QAQ524336 QKK524299:QKM524336 QUG524299:QUI524336 REC524299:REE524336 RNY524299:ROA524336 RXU524299:RXW524336 SHQ524299:SHS524336 SRM524299:SRO524336 TBI524299:TBK524336 TLE524299:TLG524336 TVA524299:TVC524336 UEW524299:UEY524336 UOS524299:UOU524336 UYO524299:UYQ524336 VIK524299:VIM524336 VSG524299:VSI524336 WCC524299:WCE524336 WLY524299:WMA524336 WVU524299:WVW524336 M589835:O589872 JI589835:JK589872 TE589835:TG589872 ADA589835:ADC589872 AMW589835:AMY589872 AWS589835:AWU589872 BGO589835:BGQ589872 BQK589835:BQM589872 CAG589835:CAI589872 CKC589835:CKE589872 CTY589835:CUA589872 DDU589835:DDW589872 DNQ589835:DNS589872 DXM589835:DXO589872 EHI589835:EHK589872 ERE589835:ERG589872 FBA589835:FBC589872 FKW589835:FKY589872 FUS589835:FUU589872 GEO589835:GEQ589872 GOK589835:GOM589872 GYG589835:GYI589872 HIC589835:HIE589872 HRY589835:HSA589872 IBU589835:IBW589872 ILQ589835:ILS589872 IVM589835:IVO589872 JFI589835:JFK589872 JPE589835:JPG589872 JZA589835:JZC589872 KIW589835:KIY589872 KSS589835:KSU589872 LCO589835:LCQ589872 LMK589835:LMM589872 LWG589835:LWI589872 MGC589835:MGE589872 MPY589835:MQA589872 MZU589835:MZW589872 NJQ589835:NJS589872 NTM589835:NTO589872 ODI589835:ODK589872 ONE589835:ONG589872 OXA589835:OXC589872 PGW589835:PGY589872 PQS589835:PQU589872 QAO589835:QAQ589872 QKK589835:QKM589872 QUG589835:QUI589872 REC589835:REE589872 RNY589835:ROA589872 RXU589835:RXW589872 SHQ589835:SHS589872 SRM589835:SRO589872 TBI589835:TBK589872 TLE589835:TLG589872 TVA589835:TVC589872 UEW589835:UEY589872 UOS589835:UOU589872 UYO589835:UYQ589872 VIK589835:VIM589872 VSG589835:VSI589872 WCC589835:WCE589872 WLY589835:WMA589872 WVU589835:WVW589872 M655371:O655408 JI655371:JK655408 TE655371:TG655408 ADA655371:ADC655408 AMW655371:AMY655408 AWS655371:AWU655408 BGO655371:BGQ655408 BQK655371:BQM655408 CAG655371:CAI655408 CKC655371:CKE655408 CTY655371:CUA655408 DDU655371:DDW655408 DNQ655371:DNS655408 DXM655371:DXO655408 EHI655371:EHK655408 ERE655371:ERG655408 FBA655371:FBC655408 FKW655371:FKY655408 FUS655371:FUU655408 GEO655371:GEQ655408 GOK655371:GOM655408 GYG655371:GYI655408 HIC655371:HIE655408 HRY655371:HSA655408 IBU655371:IBW655408 ILQ655371:ILS655408 IVM655371:IVO655408 JFI655371:JFK655408 JPE655371:JPG655408 JZA655371:JZC655408 KIW655371:KIY655408 KSS655371:KSU655408 LCO655371:LCQ655408 LMK655371:LMM655408 LWG655371:LWI655408 MGC655371:MGE655408 MPY655371:MQA655408 MZU655371:MZW655408 NJQ655371:NJS655408 NTM655371:NTO655408 ODI655371:ODK655408 ONE655371:ONG655408 OXA655371:OXC655408 PGW655371:PGY655408 PQS655371:PQU655408 QAO655371:QAQ655408 QKK655371:QKM655408 QUG655371:QUI655408 REC655371:REE655408 RNY655371:ROA655408 RXU655371:RXW655408 SHQ655371:SHS655408 SRM655371:SRO655408 TBI655371:TBK655408 TLE655371:TLG655408 TVA655371:TVC655408 UEW655371:UEY655408 UOS655371:UOU655408 UYO655371:UYQ655408 VIK655371:VIM655408 VSG655371:VSI655408 WCC655371:WCE655408 WLY655371:WMA655408 WVU655371:WVW655408 M720907:O720944 JI720907:JK720944 TE720907:TG720944 ADA720907:ADC720944 AMW720907:AMY720944 AWS720907:AWU720944 BGO720907:BGQ720944 BQK720907:BQM720944 CAG720907:CAI720944 CKC720907:CKE720944 CTY720907:CUA720944 DDU720907:DDW720944 DNQ720907:DNS720944 DXM720907:DXO720944 EHI720907:EHK720944 ERE720907:ERG720944 FBA720907:FBC720944 FKW720907:FKY720944 FUS720907:FUU720944 GEO720907:GEQ720944 GOK720907:GOM720944 GYG720907:GYI720944 HIC720907:HIE720944 HRY720907:HSA720944 IBU720907:IBW720944 ILQ720907:ILS720944 IVM720907:IVO720944 JFI720907:JFK720944 JPE720907:JPG720944 JZA720907:JZC720944 KIW720907:KIY720944 KSS720907:KSU720944 LCO720907:LCQ720944 LMK720907:LMM720944 LWG720907:LWI720944 MGC720907:MGE720944 MPY720907:MQA720944 MZU720907:MZW720944 NJQ720907:NJS720944 NTM720907:NTO720944 ODI720907:ODK720944 ONE720907:ONG720944 OXA720907:OXC720944 PGW720907:PGY720944 PQS720907:PQU720944 QAO720907:QAQ720944 QKK720907:QKM720944 QUG720907:QUI720944 REC720907:REE720944 RNY720907:ROA720944 RXU720907:RXW720944 SHQ720907:SHS720944 SRM720907:SRO720944 TBI720907:TBK720944 TLE720907:TLG720944 TVA720907:TVC720944 UEW720907:UEY720944 UOS720907:UOU720944 UYO720907:UYQ720944 VIK720907:VIM720944 VSG720907:VSI720944 WCC720907:WCE720944 WLY720907:WMA720944 WVU720907:WVW720944 M786443:O786480 JI786443:JK786480 TE786443:TG786480 ADA786443:ADC786480 AMW786443:AMY786480 AWS786443:AWU786480 BGO786443:BGQ786480 BQK786443:BQM786480 CAG786443:CAI786480 CKC786443:CKE786480 CTY786443:CUA786480 DDU786443:DDW786480 DNQ786443:DNS786480 DXM786443:DXO786480 EHI786443:EHK786480 ERE786443:ERG786480 FBA786443:FBC786480 FKW786443:FKY786480 FUS786443:FUU786480 GEO786443:GEQ786480 GOK786443:GOM786480 GYG786443:GYI786480 HIC786443:HIE786480 HRY786443:HSA786480 IBU786443:IBW786480 ILQ786443:ILS786480 IVM786443:IVO786480 JFI786443:JFK786480 JPE786443:JPG786480 JZA786443:JZC786480 KIW786443:KIY786480 KSS786443:KSU786480 LCO786443:LCQ786480 LMK786443:LMM786480 LWG786443:LWI786480 MGC786443:MGE786480 MPY786443:MQA786480 MZU786443:MZW786480 NJQ786443:NJS786480 NTM786443:NTO786480 ODI786443:ODK786480 ONE786443:ONG786480 OXA786443:OXC786480 PGW786443:PGY786480 PQS786443:PQU786480 QAO786443:QAQ786480 QKK786443:QKM786480 QUG786443:QUI786480 REC786443:REE786480 RNY786443:ROA786480 RXU786443:RXW786480 SHQ786443:SHS786480 SRM786443:SRO786480 TBI786443:TBK786480 TLE786443:TLG786480 TVA786443:TVC786480 UEW786443:UEY786480 UOS786443:UOU786480 UYO786443:UYQ786480 VIK786443:VIM786480 VSG786443:VSI786480 WCC786443:WCE786480 WLY786443:WMA786480 WVU786443:WVW786480 M851979:O852016 JI851979:JK852016 TE851979:TG852016 ADA851979:ADC852016 AMW851979:AMY852016 AWS851979:AWU852016 BGO851979:BGQ852016 BQK851979:BQM852016 CAG851979:CAI852016 CKC851979:CKE852016 CTY851979:CUA852016 DDU851979:DDW852016 DNQ851979:DNS852016 DXM851979:DXO852016 EHI851979:EHK852016 ERE851979:ERG852016 FBA851979:FBC852016 FKW851979:FKY852016 FUS851979:FUU852016 GEO851979:GEQ852016 GOK851979:GOM852016 GYG851979:GYI852016 HIC851979:HIE852016 HRY851979:HSA852016 IBU851979:IBW852016 ILQ851979:ILS852016 IVM851979:IVO852016 JFI851979:JFK852016 JPE851979:JPG852016 JZA851979:JZC852016 KIW851979:KIY852016 KSS851979:KSU852016 LCO851979:LCQ852016 LMK851979:LMM852016 LWG851979:LWI852016 MGC851979:MGE852016 MPY851979:MQA852016 MZU851979:MZW852016 NJQ851979:NJS852016 NTM851979:NTO852016 ODI851979:ODK852016 ONE851979:ONG852016 OXA851979:OXC852016 PGW851979:PGY852016 PQS851979:PQU852016 QAO851979:QAQ852016 QKK851979:QKM852016 QUG851979:QUI852016 REC851979:REE852016 RNY851979:ROA852016 RXU851979:RXW852016 SHQ851979:SHS852016 SRM851979:SRO852016 TBI851979:TBK852016 TLE851979:TLG852016 TVA851979:TVC852016 UEW851979:UEY852016 UOS851979:UOU852016 UYO851979:UYQ852016 VIK851979:VIM852016 VSG851979:VSI852016 WCC851979:WCE852016 WLY851979:WMA852016 WVU851979:WVW852016 M917515:O917552 JI917515:JK917552 TE917515:TG917552 ADA917515:ADC917552 AMW917515:AMY917552 AWS917515:AWU917552 BGO917515:BGQ917552 BQK917515:BQM917552 CAG917515:CAI917552 CKC917515:CKE917552 CTY917515:CUA917552 DDU917515:DDW917552 DNQ917515:DNS917552 DXM917515:DXO917552 EHI917515:EHK917552 ERE917515:ERG917552 FBA917515:FBC917552 FKW917515:FKY917552 FUS917515:FUU917552 GEO917515:GEQ917552 GOK917515:GOM917552 GYG917515:GYI917552 HIC917515:HIE917552 HRY917515:HSA917552 IBU917515:IBW917552 ILQ917515:ILS917552 IVM917515:IVO917552 JFI917515:JFK917552 JPE917515:JPG917552 JZA917515:JZC917552 KIW917515:KIY917552 KSS917515:KSU917552 LCO917515:LCQ917552 LMK917515:LMM917552 LWG917515:LWI917552 MGC917515:MGE917552 MPY917515:MQA917552 MZU917515:MZW917552 NJQ917515:NJS917552 NTM917515:NTO917552 ODI917515:ODK917552 ONE917515:ONG917552 OXA917515:OXC917552 PGW917515:PGY917552 PQS917515:PQU917552 QAO917515:QAQ917552 QKK917515:QKM917552 QUG917515:QUI917552 REC917515:REE917552 RNY917515:ROA917552 RXU917515:RXW917552 SHQ917515:SHS917552 SRM917515:SRO917552 TBI917515:TBK917552 TLE917515:TLG917552 TVA917515:TVC917552 UEW917515:UEY917552 UOS917515:UOU917552 UYO917515:UYQ917552 VIK917515:VIM917552 VSG917515:VSI917552 WCC917515:WCE917552 WLY917515:WMA917552 WVU917515:WVW917552 M983051:O983088 JI983051:JK983088 TE983051:TG983088 ADA983051:ADC983088 AMW983051:AMY983088 AWS983051:AWU983088 BGO983051:BGQ983088 BQK983051:BQM983088 CAG983051:CAI983088 CKC983051:CKE983088 CTY983051:CUA983088 DDU983051:DDW983088 DNQ983051:DNS983088 DXM983051:DXO983088 EHI983051:EHK983088 ERE983051:ERG983088 FBA983051:FBC983088 FKW983051:FKY983088 FUS983051:FUU983088 GEO983051:GEQ983088 GOK983051:GOM983088 GYG983051:GYI983088 HIC983051:HIE983088 HRY983051:HSA983088 IBU983051:IBW983088 ILQ983051:ILS983088 IVM983051:IVO983088 JFI983051:JFK983088 JPE983051:JPG983088 JZA983051:JZC983088 KIW983051:KIY983088 KSS983051:KSU983088 LCO983051:LCQ983088 LMK983051:LMM983088 LWG983051:LWI983088 MGC983051:MGE983088 MPY983051:MQA983088 MZU983051:MZW983088 NJQ983051:NJS983088 NTM983051:NTO983088 ODI983051:ODK983088 ONE983051:ONG983088 OXA983051:OXC983088 PGW983051:PGY983088 PQS983051:PQU983088 QAO983051:QAQ983088 QKK983051:QKM983088 QUG983051:QUI983088 REC983051:REE983088 RNY983051:ROA983088 RXU983051:RXW983088 SHQ983051:SHS983088 SRM983051:SRO983088 TBI983051:TBK983088 TLE983051:TLG983088 TVA983051:TVC983088 UEW983051:UEY983088 UOS983051:UOU983088 UYO983051:UYQ983088 VIK983051:VIM983088 VSG983051:VSI983088 WCC983051:WCE983088 WLY983051:WMA983088 WVU983051:WVW983088 L11:L28 JH11:JH28 TD11:TD28 ACZ11:ACZ28 AMV11:AMV28 AWR11:AWR28 BGN11:BGN28 BQJ11:BQJ28 CAF11:CAF28 CKB11:CKB28 CTX11:CTX28 DDT11:DDT28 DNP11:DNP28 DXL11:DXL28 EHH11:EHH28 ERD11:ERD28 FAZ11:FAZ28 FKV11:FKV28 FUR11:FUR28 GEN11:GEN28 GOJ11:GOJ28 GYF11:GYF28 HIB11:HIB28 HRX11:HRX28 IBT11:IBT28 ILP11:ILP28 IVL11:IVL28 JFH11:JFH28 JPD11:JPD28 JYZ11:JYZ28 KIV11:KIV28 KSR11:KSR28 LCN11:LCN28 LMJ11:LMJ28 LWF11:LWF28 MGB11:MGB28 MPX11:MPX28 MZT11:MZT28 NJP11:NJP28 NTL11:NTL28 ODH11:ODH28 OND11:OND28 OWZ11:OWZ28 PGV11:PGV28 PQR11:PQR28 QAN11:QAN28 QKJ11:QKJ28 QUF11:QUF28 REB11:REB28 RNX11:RNX28 RXT11:RXT28 SHP11:SHP28 SRL11:SRL28 TBH11:TBH28 TLD11:TLD28 TUZ11:TUZ28 UEV11:UEV28 UOR11:UOR28 UYN11:UYN28 VIJ11:VIJ28 VSF11:VSF28 WCB11:WCB28 WLX11:WLX28 WVT11:WVT28 L65547:L65564 JH65547:JH65564 TD65547:TD65564 ACZ65547:ACZ65564 AMV65547:AMV65564 AWR65547:AWR65564 BGN65547:BGN65564 BQJ65547:BQJ65564 CAF65547:CAF65564 CKB65547:CKB65564 CTX65547:CTX65564 DDT65547:DDT65564 DNP65547:DNP65564 DXL65547:DXL65564 EHH65547:EHH65564 ERD65547:ERD65564 FAZ65547:FAZ65564 FKV65547:FKV65564 FUR65547:FUR65564 GEN65547:GEN65564 GOJ65547:GOJ65564 GYF65547:GYF65564 HIB65547:HIB65564 HRX65547:HRX65564 IBT65547:IBT65564 ILP65547:ILP65564 IVL65547:IVL65564 JFH65547:JFH65564 JPD65547:JPD65564 JYZ65547:JYZ65564 KIV65547:KIV65564 KSR65547:KSR65564 LCN65547:LCN65564 LMJ65547:LMJ65564 LWF65547:LWF65564 MGB65547:MGB65564 MPX65547:MPX65564 MZT65547:MZT65564 NJP65547:NJP65564 NTL65547:NTL65564 ODH65547:ODH65564 OND65547:OND65564 OWZ65547:OWZ65564 PGV65547:PGV65564 PQR65547:PQR65564 QAN65547:QAN65564 QKJ65547:QKJ65564 QUF65547:QUF65564 REB65547:REB65564 RNX65547:RNX65564 RXT65547:RXT65564 SHP65547:SHP65564 SRL65547:SRL65564 TBH65547:TBH65564 TLD65547:TLD65564 TUZ65547:TUZ65564 UEV65547:UEV65564 UOR65547:UOR65564 UYN65547:UYN65564 VIJ65547:VIJ65564 VSF65547:VSF65564 WCB65547:WCB65564 WLX65547:WLX65564 WVT65547:WVT65564 L131083:L131100 JH131083:JH131100 TD131083:TD131100 ACZ131083:ACZ131100 AMV131083:AMV131100 AWR131083:AWR131100 BGN131083:BGN131100 BQJ131083:BQJ131100 CAF131083:CAF131100 CKB131083:CKB131100 CTX131083:CTX131100 DDT131083:DDT131100 DNP131083:DNP131100 DXL131083:DXL131100 EHH131083:EHH131100 ERD131083:ERD131100 FAZ131083:FAZ131100 FKV131083:FKV131100 FUR131083:FUR131100 GEN131083:GEN131100 GOJ131083:GOJ131100 GYF131083:GYF131100 HIB131083:HIB131100 HRX131083:HRX131100 IBT131083:IBT131100 ILP131083:ILP131100 IVL131083:IVL131100 JFH131083:JFH131100 JPD131083:JPD131100 JYZ131083:JYZ131100 KIV131083:KIV131100 KSR131083:KSR131100 LCN131083:LCN131100 LMJ131083:LMJ131100 LWF131083:LWF131100 MGB131083:MGB131100 MPX131083:MPX131100 MZT131083:MZT131100 NJP131083:NJP131100 NTL131083:NTL131100 ODH131083:ODH131100 OND131083:OND131100 OWZ131083:OWZ131100 PGV131083:PGV131100 PQR131083:PQR131100 QAN131083:QAN131100 QKJ131083:QKJ131100 QUF131083:QUF131100 REB131083:REB131100 RNX131083:RNX131100 RXT131083:RXT131100 SHP131083:SHP131100 SRL131083:SRL131100 TBH131083:TBH131100 TLD131083:TLD131100 TUZ131083:TUZ131100 UEV131083:UEV131100 UOR131083:UOR131100 UYN131083:UYN131100 VIJ131083:VIJ131100 VSF131083:VSF131100 WCB131083:WCB131100 WLX131083:WLX131100 WVT131083:WVT131100 L196619:L196636 JH196619:JH196636 TD196619:TD196636 ACZ196619:ACZ196636 AMV196619:AMV196636 AWR196619:AWR196636 BGN196619:BGN196636 BQJ196619:BQJ196636 CAF196619:CAF196636 CKB196619:CKB196636 CTX196619:CTX196636 DDT196619:DDT196636 DNP196619:DNP196636 DXL196619:DXL196636 EHH196619:EHH196636 ERD196619:ERD196636 FAZ196619:FAZ196636 FKV196619:FKV196636 FUR196619:FUR196636 GEN196619:GEN196636 GOJ196619:GOJ196636 GYF196619:GYF196636 HIB196619:HIB196636 HRX196619:HRX196636 IBT196619:IBT196636 ILP196619:ILP196636 IVL196619:IVL196636 JFH196619:JFH196636 JPD196619:JPD196636 JYZ196619:JYZ196636 KIV196619:KIV196636 KSR196619:KSR196636 LCN196619:LCN196636 LMJ196619:LMJ196636 LWF196619:LWF196636 MGB196619:MGB196636 MPX196619:MPX196636 MZT196619:MZT196636 NJP196619:NJP196636 NTL196619:NTL196636 ODH196619:ODH196636 OND196619:OND196636 OWZ196619:OWZ196636 PGV196619:PGV196636 PQR196619:PQR196636 QAN196619:QAN196636 QKJ196619:QKJ196636 QUF196619:QUF196636 REB196619:REB196636 RNX196619:RNX196636 RXT196619:RXT196636 SHP196619:SHP196636 SRL196619:SRL196636 TBH196619:TBH196636 TLD196619:TLD196636 TUZ196619:TUZ196636 UEV196619:UEV196636 UOR196619:UOR196636 UYN196619:UYN196636 VIJ196619:VIJ196636 VSF196619:VSF196636 WCB196619:WCB196636 WLX196619:WLX196636 WVT196619:WVT196636 L262155:L262172 JH262155:JH262172 TD262155:TD262172 ACZ262155:ACZ262172 AMV262155:AMV262172 AWR262155:AWR262172 BGN262155:BGN262172 BQJ262155:BQJ262172 CAF262155:CAF262172 CKB262155:CKB262172 CTX262155:CTX262172 DDT262155:DDT262172 DNP262155:DNP262172 DXL262155:DXL262172 EHH262155:EHH262172 ERD262155:ERD262172 FAZ262155:FAZ262172 FKV262155:FKV262172 FUR262155:FUR262172 GEN262155:GEN262172 GOJ262155:GOJ262172 GYF262155:GYF262172 HIB262155:HIB262172 HRX262155:HRX262172 IBT262155:IBT262172 ILP262155:ILP262172 IVL262155:IVL262172 JFH262155:JFH262172 JPD262155:JPD262172 JYZ262155:JYZ262172 KIV262155:KIV262172 KSR262155:KSR262172 LCN262155:LCN262172 LMJ262155:LMJ262172 LWF262155:LWF262172 MGB262155:MGB262172 MPX262155:MPX262172 MZT262155:MZT262172 NJP262155:NJP262172 NTL262155:NTL262172 ODH262155:ODH262172 OND262155:OND262172 OWZ262155:OWZ262172 PGV262155:PGV262172 PQR262155:PQR262172 QAN262155:QAN262172 QKJ262155:QKJ262172 QUF262155:QUF262172 REB262155:REB262172 RNX262155:RNX262172 RXT262155:RXT262172 SHP262155:SHP262172 SRL262155:SRL262172 TBH262155:TBH262172 TLD262155:TLD262172 TUZ262155:TUZ262172 UEV262155:UEV262172 UOR262155:UOR262172 UYN262155:UYN262172 VIJ262155:VIJ262172 VSF262155:VSF262172 WCB262155:WCB262172 WLX262155:WLX262172 WVT262155:WVT262172 L327691:L327708 JH327691:JH327708 TD327691:TD327708 ACZ327691:ACZ327708 AMV327691:AMV327708 AWR327691:AWR327708 BGN327691:BGN327708 BQJ327691:BQJ327708 CAF327691:CAF327708 CKB327691:CKB327708 CTX327691:CTX327708 DDT327691:DDT327708 DNP327691:DNP327708 DXL327691:DXL327708 EHH327691:EHH327708 ERD327691:ERD327708 FAZ327691:FAZ327708 FKV327691:FKV327708 FUR327691:FUR327708 GEN327691:GEN327708 GOJ327691:GOJ327708 GYF327691:GYF327708 HIB327691:HIB327708 HRX327691:HRX327708 IBT327691:IBT327708 ILP327691:ILP327708 IVL327691:IVL327708 JFH327691:JFH327708 JPD327691:JPD327708 JYZ327691:JYZ327708 KIV327691:KIV327708 KSR327691:KSR327708 LCN327691:LCN327708 LMJ327691:LMJ327708 LWF327691:LWF327708 MGB327691:MGB327708 MPX327691:MPX327708 MZT327691:MZT327708 NJP327691:NJP327708 NTL327691:NTL327708 ODH327691:ODH327708 OND327691:OND327708 OWZ327691:OWZ327708 PGV327691:PGV327708 PQR327691:PQR327708 QAN327691:QAN327708 QKJ327691:QKJ327708 QUF327691:QUF327708 REB327691:REB327708 RNX327691:RNX327708 RXT327691:RXT327708 SHP327691:SHP327708 SRL327691:SRL327708 TBH327691:TBH327708 TLD327691:TLD327708 TUZ327691:TUZ327708 UEV327691:UEV327708 UOR327691:UOR327708 UYN327691:UYN327708 VIJ327691:VIJ327708 VSF327691:VSF327708 WCB327691:WCB327708 WLX327691:WLX327708 WVT327691:WVT327708 L393227:L393244 JH393227:JH393244 TD393227:TD393244 ACZ393227:ACZ393244 AMV393227:AMV393244 AWR393227:AWR393244 BGN393227:BGN393244 BQJ393227:BQJ393244 CAF393227:CAF393244 CKB393227:CKB393244 CTX393227:CTX393244 DDT393227:DDT393244 DNP393227:DNP393244 DXL393227:DXL393244 EHH393227:EHH393244 ERD393227:ERD393244 FAZ393227:FAZ393244 FKV393227:FKV393244 FUR393227:FUR393244 GEN393227:GEN393244 GOJ393227:GOJ393244 GYF393227:GYF393244 HIB393227:HIB393244 HRX393227:HRX393244 IBT393227:IBT393244 ILP393227:ILP393244 IVL393227:IVL393244 JFH393227:JFH393244 JPD393227:JPD393244 JYZ393227:JYZ393244 KIV393227:KIV393244 KSR393227:KSR393244 LCN393227:LCN393244 LMJ393227:LMJ393244 LWF393227:LWF393244 MGB393227:MGB393244 MPX393227:MPX393244 MZT393227:MZT393244 NJP393227:NJP393244 NTL393227:NTL393244 ODH393227:ODH393244 OND393227:OND393244 OWZ393227:OWZ393244 PGV393227:PGV393244 PQR393227:PQR393244 QAN393227:QAN393244 QKJ393227:QKJ393244 QUF393227:QUF393244 REB393227:REB393244 RNX393227:RNX393244 RXT393227:RXT393244 SHP393227:SHP393244 SRL393227:SRL393244 TBH393227:TBH393244 TLD393227:TLD393244 TUZ393227:TUZ393244 UEV393227:UEV393244 UOR393227:UOR393244 UYN393227:UYN393244 VIJ393227:VIJ393244 VSF393227:VSF393244 WCB393227:WCB393244 WLX393227:WLX393244 WVT393227:WVT393244 L458763:L458780 JH458763:JH458780 TD458763:TD458780 ACZ458763:ACZ458780 AMV458763:AMV458780 AWR458763:AWR458780 BGN458763:BGN458780 BQJ458763:BQJ458780 CAF458763:CAF458780 CKB458763:CKB458780 CTX458763:CTX458780 DDT458763:DDT458780 DNP458763:DNP458780 DXL458763:DXL458780 EHH458763:EHH458780 ERD458763:ERD458780 FAZ458763:FAZ458780 FKV458763:FKV458780 FUR458763:FUR458780 GEN458763:GEN458780 GOJ458763:GOJ458780 GYF458763:GYF458780 HIB458763:HIB458780 HRX458763:HRX458780 IBT458763:IBT458780 ILP458763:ILP458780 IVL458763:IVL458780 JFH458763:JFH458780 JPD458763:JPD458780 JYZ458763:JYZ458780 KIV458763:KIV458780 KSR458763:KSR458780 LCN458763:LCN458780 LMJ458763:LMJ458780 LWF458763:LWF458780 MGB458763:MGB458780 MPX458763:MPX458780 MZT458763:MZT458780 NJP458763:NJP458780 NTL458763:NTL458780 ODH458763:ODH458780 OND458763:OND458780 OWZ458763:OWZ458780 PGV458763:PGV458780 PQR458763:PQR458780 QAN458763:QAN458780 QKJ458763:QKJ458780 QUF458763:QUF458780 REB458763:REB458780 RNX458763:RNX458780 RXT458763:RXT458780 SHP458763:SHP458780 SRL458763:SRL458780 TBH458763:TBH458780 TLD458763:TLD458780 TUZ458763:TUZ458780 UEV458763:UEV458780 UOR458763:UOR458780 UYN458763:UYN458780 VIJ458763:VIJ458780 VSF458763:VSF458780 WCB458763:WCB458780 WLX458763:WLX458780 WVT458763:WVT458780 L524299:L524316 JH524299:JH524316 TD524299:TD524316 ACZ524299:ACZ524316 AMV524299:AMV524316 AWR524299:AWR524316 BGN524299:BGN524316 BQJ524299:BQJ524316 CAF524299:CAF524316 CKB524299:CKB524316 CTX524299:CTX524316 DDT524299:DDT524316 DNP524299:DNP524316 DXL524299:DXL524316 EHH524299:EHH524316 ERD524299:ERD524316 FAZ524299:FAZ524316 FKV524299:FKV524316 FUR524299:FUR524316 GEN524299:GEN524316 GOJ524299:GOJ524316 GYF524299:GYF524316 HIB524299:HIB524316 HRX524299:HRX524316 IBT524299:IBT524316 ILP524299:ILP524316 IVL524299:IVL524316 JFH524299:JFH524316 JPD524299:JPD524316 JYZ524299:JYZ524316 KIV524299:KIV524316 KSR524299:KSR524316 LCN524299:LCN524316 LMJ524299:LMJ524316 LWF524299:LWF524316 MGB524299:MGB524316 MPX524299:MPX524316 MZT524299:MZT524316 NJP524299:NJP524316 NTL524299:NTL524316 ODH524299:ODH524316 OND524299:OND524316 OWZ524299:OWZ524316 PGV524299:PGV524316 PQR524299:PQR524316 QAN524299:QAN524316 QKJ524299:QKJ524316 QUF524299:QUF524316 REB524299:REB524316 RNX524299:RNX524316 RXT524299:RXT524316 SHP524299:SHP524316 SRL524299:SRL524316 TBH524299:TBH524316 TLD524299:TLD524316 TUZ524299:TUZ524316 UEV524299:UEV524316 UOR524299:UOR524316 UYN524299:UYN524316 VIJ524299:VIJ524316 VSF524299:VSF524316 WCB524299:WCB524316 WLX524299:WLX524316 WVT524299:WVT524316 L589835:L589852 JH589835:JH589852 TD589835:TD589852 ACZ589835:ACZ589852 AMV589835:AMV589852 AWR589835:AWR589852 BGN589835:BGN589852 BQJ589835:BQJ589852 CAF589835:CAF589852 CKB589835:CKB589852 CTX589835:CTX589852 DDT589835:DDT589852 DNP589835:DNP589852 DXL589835:DXL589852 EHH589835:EHH589852 ERD589835:ERD589852 FAZ589835:FAZ589852 FKV589835:FKV589852 FUR589835:FUR589852 GEN589835:GEN589852 GOJ589835:GOJ589852 GYF589835:GYF589852 HIB589835:HIB589852 HRX589835:HRX589852 IBT589835:IBT589852 ILP589835:ILP589852 IVL589835:IVL589852 JFH589835:JFH589852 JPD589835:JPD589852 JYZ589835:JYZ589852 KIV589835:KIV589852 KSR589835:KSR589852 LCN589835:LCN589852 LMJ589835:LMJ589852 LWF589835:LWF589852 MGB589835:MGB589852 MPX589835:MPX589852 MZT589835:MZT589852 NJP589835:NJP589852 NTL589835:NTL589852 ODH589835:ODH589852 OND589835:OND589852 OWZ589835:OWZ589852 PGV589835:PGV589852 PQR589835:PQR589852 QAN589835:QAN589852 QKJ589835:QKJ589852 QUF589835:QUF589852 REB589835:REB589852 RNX589835:RNX589852 RXT589835:RXT589852 SHP589835:SHP589852 SRL589835:SRL589852 TBH589835:TBH589852 TLD589835:TLD589852 TUZ589835:TUZ589852 UEV589835:UEV589852 UOR589835:UOR589852 UYN589835:UYN589852 VIJ589835:VIJ589852 VSF589835:VSF589852 WCB589835:WCB589852 WLX589835:WLX589852 WVT589835:WVT589852 L655371:L655388 JH655371:JH655388 TD655371:TD655388 ACZ655371:ACZ655388 AMV655371:AMV655388 AWR655371:AWR655388 BGN655371:BGN655388 BQJ655371:BQJ655388 CAF655371:CAF655388 CKB655371:CKB655388 CTX655371:CTX655388 DDT655371:DDT655388 DNP655371:DNP655388 DXL655371:DXL655388 EHH655371:EHH655388 ERD655371:ERD655388 FAZ655371:FAZ655388 FKV655371:FKV655388 FUR655371:FUR655388 GEN655371:GEN655388 GOJ655371:GOJ655388 GYF655371:GYF655388 HIB655371:HIB655388 HRX655371:HRX655388 IBT655371:IBT655388 ILP655371:ILP655388 IVL655371:IVL655388 JFH655371:JFH655388 JPD655371:JPD655388 JYZ655371:JYZ655388 KIV655371:KIV655388 KSR655371:KSR655388 LCN655371:LCN655388 LMJ655371:LMJ655388 LWF655371:LWF655388 MGB655371:MGB655388 MPX655371:MPX655388 MZT655371:MZT655388 NJP655371:NJP655388 NTL655371:NTL655388 ODH655371:ODH655388 OND655371:OND655388 OWZ655371:OWZ655388 PGV655371:PGV655388 PQR655371:PQR655388 QAN655371:QAN655388 QKJ655371:QKJ655388 QUF655371:QUF655388 REB655371:REB655388 RNX655371:RNX655388 RXT655371:RXT655388 SHP655371:SHP655388 SRL655371:SRL655388 TBH655371:TBH655388 TLD655371:TLD655388 TUZ655371:TUZ655388 UEV655371:UEV655388 UOR655371:UOR655388 UYN655371:UYN655388 VIJ655371:VIJ655388 VSF655371:VSF655388 WCB655371:WCB655388 WLX655371:WLX655388 WVT655371:WVT655388 L720907:L720924 JH720907:JH720924 TD720907:TD720924 ACZ720907:ACZ720924 AMV720907:AMV720924 AWR720907:AWR720924 BGN720907:BGN720924 BQJ720907:BQJ720924 CAF720907:CAF720924 CKB720907:CKB720924 CTX720907:CTX720924 DDT720907:DDT720924 DNP720907:DNP720924 DXL720907:DXL720924 EHH720907:EHH720924 ERD720907:ERD720924 FAZ720907:FAZ720924 FKV720907:FKV720924 FUR720907:FUR720924 GEN720907:GEN720924 GOJ720907:GOJ720924 GYF720907:GYF720924 HIB720907:HIB720924 HRX720907:HRX720924 IBT720907:IBT720924 ILP720907:ILP720924 IVL720907:IVL720924 JFH720907:JFH720924 JPD720907:JPD720924 JYZ720907:JYZ720924 KIV720907:KIV720924 KSR720907:KSR720924 LCN720907:LCN720924 LMJ720907:LMJ720924 LWF720907:LWF720924 MGB720907:MGB720924 MPX720907:MPX720924 MZT720907:MZT720924 NJP720907:NJP720924 NTL720907:NTL720924 ODH720907:ODH720924 OND720907:OND720924 OWZ720907:OWZ720924 PGV720907:PGV720924 PQR720907:PQR720924 QAN720907:QAN720924 QKJ720907:QKJ720924 QUF720907:QUF720924 REB720907:REB720924 RNX720907:RNX720924 RXT720907:RXT720924 SHP720907:SHP720924 SRL720907:SRL720924 TBH720907:TBH720924 TLD720907:TLD720924 TUZ720907:TUZ720924 UEV720907:UEV720924 UOR720907:UOR720924 UYN720907:UYN720924 VIJ720907:VIJ720924 VSF720907:VSF720924 WCB720907:WCB720924 WLX720907:WLX720924 WVT720907:WVT720924 L786443:L786460 JH786443:JH786460 TD786443:TD786460 ACZ786443:ACZ786460 AMV786443:AMV786460 AWR786443:AWR786460 BGN786443:BGN786460 BQJ786443:BQJ786460 CAF786443:CAF786460 CKB786443:CKB786460 CTX786443:CTX786460 DDT786443:DDT786460 DNP786443:DNP786460 DXL786443:DXL786460 EHH786443:EHH786460 ERD786443:ERD786460 FAZ786443:FAZ786460 FKV786443:FKV786460 FUR786443:FUR786460 GEN786443:GEN786460 GOJ786443:GOJ786460 GYF786443:GYF786460 HIB786443:HIB786460 HRX786443:HRX786460 IBT786443:IBT786460 ILP786443:ILP786460 IVL786443:IVL786460 JFH786443:JFH786460 JPD786443:JPD786460 JYZ786443:JYZ786460 KIV786443:KIV786460 KSR786443:KSR786460 LCN786443:LCN786460 LMJ786443:LMJ786460 LWF786443:LWF786460 MGB786443:MGB786460 MPX786443:MPX786460 MZT786443:MZT786460 NJP786443:NJP786460 NTL786443:NTL786460 ODH786443:ODH786460 OND786443:OND786460 OWZ786443:OWZ786460 PGV786443:PGV786460 PQR786443:PQR786460 QAN786443:QAN786460 QKJ786443:QKJ786460 QUF786443:QUF786460 REB786443:REB786460 RNX786443:RNX786460 RXT786443:RXT786460 SHP786443:SHP786460 SRL786443:SRL786460 TBH786443:TBH786460 TLD786443:TLD786460 TUZ786443:TUZ786460 UEV786443:UEV786460 UOR786443:UOR786460 UYN786443:UYN786460 VIJ786443:VIJ786460 VSF786443:VSF786460 WCB786443:WCB786460 WLX786443:WLX786460 WVT786443:WVT786460 L851979:L851996 JH851979:JH851996 TD851979:TD851996 ACZ851979:ACZ851996 AMV851979:AMV851996 AWR851979:AWR851996 BGN851979:BGN851996 BQJ851979:BQJ851996 CAF851979:CAF851996 CKB851979:CKB851996 CTX851979:CTX851996 DDT851979:DDT851996 DNP851979:DNP851996 DXL851979:DXL851996 EHH851979:EHH851996 ERD851979:ERD851996 FAZ851979:FAZ851996 FKV851979:FKV851996 FUR851979:FUR851996 GEN851979:GEN851996 GOJ851979:GOJ851996 GYF851979:GYF851996 HIB851979:HIB851996 HRX851979:HRX851996 IBT851979:IBT851996 ILP851979:ILP851996 IVL851979:IVL851996 JFH851979:JFH851996 JPD851979:JPD851996 JYZ851979:JYZ851996 KIV851979:KIV851996 KSR851979:KSR851996 LCN851979:LCN851996 LMJ851979:LMJ851996 LWF851979:LWF851996 MGB851979:MGB851996 MPX851979:MPX851996 MZT851979:MZT851996 NJP851979:NJP851996 NTL851979:NTL851996 ODH851979:ODH851996 OND851979:OND851996 OWZ851979:OWZ851996 PGV851979:PGV851996 PQR851979:PQR851996 QAN851979:QAN851996 QKJ851979:QKJ851996 QUF851979:QUF851996 REB851979:REB851996 RNX851979:RNX851996 RXT851979:RXT851996 SHP851979:SHP851996 SRL851979:SRL851996 TBH851979:TBH851996 TLD851979:TLD851996 TUZ851979:TUZ851996 UEV851979:UEV851996 UOR851979:UOR851996 UYN851979:UYN851996 VIJ851979:VIJ851996 VSF851979:VSF851996 WCB851979:WCB851996 WLX851979:WLX851996 WVT851979:WVT851996 L917515:L917532 JH917515:JH917532 TD917515:TD917532 ACZ917515:ACZ917532 AMV917515:AMV917532 AWR917515:AWR917532 BGN917515:BGN917532 BQJ917515:BQJ917532 CAF917515:CAF917532 CKB917515:CKB917532 CTX917515:CTX917532 DDT917515:DDT917532 DNP917515:DNP917532 DXL917515:DXL917532 EHH917515:EHH917532 ERD917515:ERD917532 FAZ917515:FAZ917532 FKV917515:FKV917532 FUR917515:FUR917532 GEN917515:GEN917532 GOJ917515:GOJ917532 GYF917515:GYF917532 HIB917515:HIB917532 HRX917515:HRX917532 IBT917515:IBT917532 ILP917515:ILP917532 IVL917515:IVL917532 JFH917515:JFH917532 JPD917515:JPD917532 JYZ917515:JYZ917532 KIV917515:KIV917532 KSR917515:KSR917532 LCN917515:LCN917532 LMJ917515:LMJ917532 LWF917515:LWF917532 MGB917515:MGB917532 MPX917515:MPX917532 MZT917515:MZT917532 NJP917515:NJP917532 NTL917515:NTL917532 ODH917515:ODH917532 OND917515:OND917532 OWZ917515:OWZ917532 PGV917515:PGV917532 PQR917515:PQR917532 QAN917515:QAN917532 QKJ917515:QKJ917532 QUF917515:QUF917532 REB917515:REB917532 RNX917515:RNX917532 RXT917515:RXT917532 SHP917515:SHP917532 SRL917515:SRL917532 TBH917515:TBH917532 TLD917515:TLD917532 TUZ917515:TUZ917532 UEV917515:UEV917532 UOR917515:UOR917532 UYN917515:UYN917532 VIJ917515:VIJ917532 VSF917515:VSF917532 WCB917515:WCB917532 WLX917515:WLX917532 WVT917515:WVT917532 L983051:L983068 JH983051:JH983068 TD983051:TD983068 ACZ983051:ACZ983068 AMV983051:AMV983068 AWR983051:AWR983068 BGN983051:BGN983068 BQJ983051:BQJ983068 CAF983051:CAF983068 CKB983051:CKB983068 CTX983051:CTX983068 DDT983051:DDT983068 DNP983051:DNP983068 DXL983051:DXL983068 EHH983051:EHH983068 ERD983051:ERD983068 FAZ983051:FAZ983068 FKV983051:FKV983068 FUR983051:FUR983068 GEN983051:GEN983068 GOJ983051:GOJ983068 GYF983051:GYF983068 HIB983051:HIB983068 HRX983051:HRX983068 IBT983051:IBT983068 ILP983051:ILP983068 IVL983051:IVL983068 JFH983051:JFH983068 JPD983051:JPD983068 JYZ983051:JYZ983068 KIV983051:KIV983068 KSR983051:KSR983068 LCN983051:LCN983068 LMJ983051:LMJ983068 LWF983051:LWF983068 MGB983051:MGB983068 MPX983051:MPX983068 MZT983051:MZT983068 NJP983051:NJP983068 NTL983051:NTL983068 ODH983051:ODH983068 OND983051:OND983068 OWZ983051:OWZ983068 PGV983051:PGV983068 PQR983051:PQR983068 QAN983051:QAN983068 QKJ983051:QKJ983068 QUF983051:QUF983068 REB983051:REB983068 RNX983051:RNX983068 RXT983051:RXT983068 SHP983051:SHP983068 SRL983051:SRL983068 TBH983051:TBH983068 TLD983051:TLD983068 TUZ983051:TUZ983068 UEV983051:UEV983068 UOR983051:UOR983068 UYN983051:UYN983068 VIJ983051:VIJ983068 VSF983051:VSF983068 WCB983051:WCB983068 WLX983051:WLX983068 WVT983051:WVT983068 L30:L48 JH30:JH48 TD30:TD48 ACZ30:ACZ48 AMV30:AMV48 AWR30:AWR48 BGN30:BGN48 BQJ30:BQJ48 CAF30:CAF48 CKB30:CKB48 CTX30:CTX48 DDT30:DDT48 DNP30:DNP48 DXL30:DXL48 EHH30:EHH48 ERD30:ERD48 FAZ30:FAZ48 FKV30:FKV48 FUR30:FUR48 GEN30:GEN48 GOJ30:GOJ48 GYF30:GYF48 HIB30:HIB48 HRX30:HRX48 IBT30:IBT48 ILP30:ILP48 IVL30:IVL48 JFH30:JFH48 JPD30:JPD48 JYZ30:JYZ48 KIV30:KIV48 KSR30:KSR48 LCN30:LCN48 LMJ30:LMJ48 LWF30:LWF48 MGB30:MGB48 MPX30:MPX48 MZT30:MZT48 NJP30:NJP48 NTL30:NTL48 ODH30:ODH48 OND30:OND48 OWZ30:OWZ48 PGV30:PGV48 PQR30:PQR48 QAN30:QAN48 QKJ30:QKJ48 QUF30:QUF48 REB30:REB48 RNX30:RNX48 RXT30:RXT48 SHP30:SHP48 SRL30:SRL48 TBH30:TBH48 TLD30:TLD48 TUZ30:TUZ48 UEV30:UEV48 UOR30:UOR48 UYN30:UYN48 VIJ30:VIJ48 VSF30:VSF48 WCB30:WCB48 WLX30:WLX48 WVT30:WVT48 L65566:L65584 JH65566:JH65584 TD65566:TD65584 ACZ65566:ACZ65584 AMV65566:AMV65584 AWR65566:AWR65584 BGN65566:BGN65584 BQJ65566:BQJ65584 CAF65566:CAF65584 CKB65566:CKB65584 CTX65566:CTX65584 DDT65566:DDT65584 DNP65566:DNP65584 DXL65566:DXL65584 EHH65566:EHH65584 ERD65566:ERD65584 FAZ65566:FAZ65584 FKV65566:FKV65584 FUR65566:FUR65584 GEN65566:GEN65584 GOJ65566:GOJ65584 GYF65566:GYF65584 HIB65566:HIB65584 HRX65566:HRX65584 IBT65566:IBT65584 ILP65566:ILP65584 IVL65566:IVL65584 JFH65566:JFH65584 JPD65566:JPD65584 JYZ65566:JYZ65584 KIV65566:KIV65584 KSR65566:KSR65584 LCN65566:LCN65584 LMJ65566:LMJ65584 LWF65566:LWF65584 MGB65566:MGB65584 MPX65566:MPX65584 MZT65566:MZT65584 NJP65566:NJP65584 NTL65566:NTL65584 ODH65566:ODH65584 OND65566:OND65584 OWZ65566:OWZ65584 PGV65566:PGV65584 PQR65566:PQR65584 QAN65566:QAN65584 QKJ65566:QKJ65584 QUF65566:QUF65584 REB65566:REB65584 RNX65566:RNX65584 RXT65566:RXT65584 SHP65566:SHP65584 SRL65566:SRL65584 TBH65566:TBH65584 TLD65566:TLD65584 TUZ65566:TUZ65584 UEV65566:UEV65584 UOR65566:UOR65584 UYN65566:UYN65584 VIJ65566:VIJ65584 VSF65566:VSF65584 WCB65566:WCB65584 WLX65566:WLX65584 WVT65566:WVT65584 L131102:L131120 JH131102:JH131120 TD131102:TD131120 ACZ131102:ACZ131120 AMV131102:AMV131120 AWR131102:AWR131120 BGN131102:BGN131120 BQJ131102:BQJ131120 CAF131102:CAF131120 CKB131102:CKB131120 CTX131102:CTX131120 DDT131102:DDT131120 DNP131102:DNP131120 DXL131102:DXL131120 EHH131102:EHH131120 ERD131102:ERD131120 FAZ131102:FAZ131120 FKV131102:FKV131120 FUR131102:FUR131120 GEN131102:GEN131120 GOJ131102:GOJ131120 GYF131102:GYF131120 HIB131102:HIB131120 HRX131102:HRX131120 IBT131102:IBT131120 ILP131102:ILP131120 IVL131102:IVL131120 JFH131102:JFH131120 JPD131102:JPD131120 JYZ131102:JYZ131120 KIV131102:KIV131120 KSR131102:KSR131120 LCN131102:LCN131120 LMJ131102:LMJ131120 LWF131102:LWF131120 MGB131102:MGB131120 MPX131102:MPX131120 MZT131102:MZT131120 NJP131102:NJP131120 NTL131102:NTL131120 ODH131102:ODH131120 OND131102:OND131120 OWZ131102:OWZ131120 PGV131102:PGV131120 PQR131102:PQR131120 QAN131102:QAN131120 QKJ131102:QKJ131120 QUF131102:QUF131120 REB131102:REB131120 RNX131102:RNX131120 RXT131102:RXT131120 SHP131102:SHP131120 SRL131102:SRL131120 TBH131102:TBH131120 TLD131102:TLD131120 TUZ131102:TUZ131120 UEV131102:UEV131120 UOR131102:UOR131120 UYN131102:UYN131120 VIJ131102:VIJ131120 VSF131102:VSF131120 WCB131102:WCB131120 WLX131102:WLX131120 WVT131102:WVT131120 L196638:L196656 JH196638:JH196656 TD196638:TD196656 ACZ196638:ACZ196656 AMV196638:AMV196656 AWR196638:AWR196656 BGN196638:BGN196656 BQJ196638:BQJ196656 CAF196638:CAF196656 CKB196638:CKB196656 CTX196638:CTX196656 DDT196638:DDT196656 DNP196638:DNP196656 DXL196638:DXL196656 EHH196638:EHH196656 ERD196638:ERD196656 FAZ196638:FAZ196656 FKV196638:FKV196656 FUR196638:FUR196656 GEN196638:GEN196656 GOJ196638:GOJ196656 GYF196638:GYF196656 HIB196638:HIB196656 HRX196638:HRX196656 IBT196638:IBT196656 ILP196638:ILP196656 IVL196638:IVL196656 JFH196638:JFH196656 JPD196638:JPD196656 JYZ196638:JYZ196656 KIV196638:KIV196656 KSR196638:KSR196656 LCN196638:LCN196656 LMJ196638:LMJ196656 LWF196638:LWF196656 MGB196638:MGB196656 MPX196638:MPX196656 MZT196638:MZT196656 NJP196638:NJP196656 NTL196638:NTL196656 ODH196638:ODH196656 OND196638:OND196656 OWZ196638:OWZ196656 PGV196638:PGV196656 PQR196638:PQR196656 QAN196638:QAN196656 QKJ196638:QKJ196656 QUF196638:QUF196656 REB196638:REB196656 RNX196638:RNX196656 RXT196638:RXT196656 SHP196638:SHP196656 SRL196638:SRL196656 TBH196638:TBH196656 TLD196638:TLD196656 TUZ196638:TUZ196656 UEV196638:UEV196656 UOR196638:UOR196656 UYN196638:UYN196656 VIJ196638:VIJ196656 VSF196638:VSF196656 WCB196638:WCB196656 WLX196638:WLX196656 WVT196638:WVT196656 L262174:L262192 JH262174:JH262192 TD262174:TD262192 ACZ262174:ACZ262192 AMV262174:AMV262192 AWR262174:AWR262192 BGN262174:BGN262192 BQJ262174:BQJ262192 CAF262174:CAF262192 CKB262174:CKB262192 CTX262174:CTX262192 DDT262174:DDT262192 DNP262174:DNP262192 DXL262174:DXL262192 EHH262174:EHH262192 ERD262174:ERD262192 FAZ262174:FAZ262192 FKV262174:FKV262192 FUR262174:FUR262192 GEN262174:GEN262192 GOJ262174:GOJ262192 GYF262174:GYF262192 HIB262174:HIB262192 HRX262174:HRX262192 IBT262174:IBT262192 ILP262174:ILP262192 IVL262174:IVL262192 JFH262174:JFH262192 JPD262174:JPD262192 JYZ262174:JYZ262192 KIV262174:KIV262192 KSR262174:KSR262192 LCN262174:LCN262192 LMJ262174:LMJ262192 LWF262174:LWF262192 MGB262174:MGB262192 MPX262174:MPX262192 MZT262174:MZT262192 NJP262174:NJP262192 NTL262174:NTL262192 ODH262174:ODH262192 OND262174:OND262192 OWZ262174:OWZ262192 PGV262174:PGV262192 PQR262174:PQR262192 QAN262174:QAN262192 QKJ262174:QKJ262192 QUF262174:QUF262192 REB262174:REB262192 RNX262174:RNX262192 RXT262174:RXT262192 SHP262174:SHP262192 SRL262174:SRL262192 TBH262174:TBH262192 TLD262174:TLD262192 TUZ262174:TUZ262192 UEV262174:UEV262192 UOR262174:UOR262192 UYN262174:UYN262192 VIJ262174:VIJ262192 VSF262174:VSF262192 WCB262174:WCB262192 WLX262174:WLX262192 WVT262174:WVT262192 L327710:L327728 JH327710:JH327728 TD327710:TD327728 ACZ327710:ACZ327728 AMV327710:AMV327728 AWR327710:AWR327728 BGN327710:BGN327728 BQJ327710:BQJ327728 CAF327710:CAF327728 CKB327710:CKB327728 CTX327710:CTX327728 DDT327710:DDT327728 DNP327710:DNP327728 DXL327710:DXL327728 EHH327710:EHH327728 ERD327710:ERD327728 FAZ327710:FAZ327728 FKV327710:FKV327728 FUR327710:FUR327728 GEN327710:GEN327728 GOJ327710:GOJ327728 GYF327710:GYF327728 HIB327710:HIB327728 HRX327710:HRX327728 IBT327710:IBT327728 ILP327710:ILP327728 IVL327710:IVL327728 JFH327710:JFH327728 JPD327710:JPD327728 JYZ327710:JYZ327728 KIV327710:KIV327728 KSR327710:KSR327728 LCN327710:LCN327728 LMJ327710:LMJ327728 LWF327710:LWF327728 MGB327710:MGB327728 MPX327710:MPX327728 MZT327710:MZT327728 NJP327710:NJP327728 NTL327710:NTL327728 ODH327710:ODH327728 OND327710:OND327728 OWZ327710:OWZ327728 PGV327710:PGV327728 PQR327710:PQR327728 QAN327710:QAN327728 QKJ327710:QKJ327728 QUF327710:QUF327728 REB327710:REB327728 RNX327710:RNX327728 RXT327710:RXT327728 SHP327710:SHP327728 SRL327710:SRL327728 TBH327710:TBH327728 TLD327710:TLD327728 TUZ327710:TUZ327728 UEV327710:UEV327728 UOR327710:UOR327728 UYN327710:UYN327728 VIJ327710:VIJ327728 VSF327710:VSF327728 WCB327710:WCB327728 WLX327710:WLX327728 WVT327710:WVT327728 L393246:L393264 JH393246:JH393264 TD393246:TD393264 ACZ393246:ACZ393264 AMV393246:AMV393264 AWR393246:AWR393264 BGN393246:BGN393264 BQJ393246:BQJ393264 CAF393246:CAF393264 CKB393246:CKB393264 CTX393246:CTX393264 DDT393246:DDT393264 DNP393246:DNP393264 DXL393246:DXL393264 EHH393246:EHH393264 ERD393246:ERD393264 FAZ393246:FAZ393264 FKV393246:FKV393264 FUR393246:FUR393264 GEN393246:GEN393264 GOJ393246:GOJ393264 GYF393246:GYF393264 HIB393246:HIB393264 HRX393246:HRX393264 IBT393246:IBT393264 ILP393246:ILP393264 IVL393246:IVL393264 JFH393246:JFH393264 JPD393246:JPD393264 JYZ393246:JYZ393264 KIV393246:KIV393264 KSR393246:KSR393264 LCN393246:LCN393264 LMJ393246:LMJ393264 LWF393246:LWF393264 MGB393246:MGB393264 MPX393246:MPX393264 MZT393246:MZT393264 NJP393246:NJP393264 NTL393246:NTL393264 ODH393246:ODH393264 OND393246:OND393264 OWZ393246:OWZ393264 PGV393246:PGV393264 PQR393246:PQR393264 QAN393246:QAN393264 QKJ393246:QKJ393264 QUF393246:QUF393264 REB393246:REB393264 RNX393246:RNX393264 RXT393246:RXT393264 SHP393246:SHP393264 SRL393246:SRL393264 TBH393246:TBH393264 TLD393246:TLD393264 TUZ393246:TUZ393264 UEV393246:UEV393264 UOR393246:UOR393264 UYN393246:UYN393264 VIJ393246:VIJ393264 VSF393246:VSF393264 WCB393246:WCB393264 WLX393246:WLX393264 WVT393246:WVT393264 L458782:L458800 JH458782:JH458800 TD458782:TD458800 ACZ458782:ACZ458800 AMV458782:AMV458800 AWR458782:AWR458800 BGN458782:BGN458800 BQJ458782:BQJ458800 CAF458782:CAF458800 CKB458782:CKB458800 CTX458782:CTX458800 DDT458782:DDT458800 DNP458782:DNP458800 DXL458782:DXL458800 EHH458782:EHH458800 ERD458782:ERD458800 FAZ458782:FAZ458800 FKV458782:FKV458800 FUR458782:FUR458800 GEN458782:GEN458800 GOJ458782:GOJ458800 GYF458782:GYF458800 HIB458782:HIB458800 HRX458782:HRX458800 IBT458782:IBT458800 ILP458782:ILP458800 IVL458782:IVL458800 JFH458782:JFH458800 JPD458782:JPD458800 JYZ458782:JYZ458800 KIV458782:KIV458800 KSR458782:KSR458800 LCN458782:LCN458800 LMJ458782:LMJ458800 LWF458782:LWF458800 MGB458782:MGB458800 MPX458782:MPX458800 MZT458782:MZT458800 NJP458782:NJP458800 NTL458782:NTL458800 ODH458782:ODH458800 OND458782:OND458800 OWZ458782:OWZ458800 PGV458782:PGV458800 PQR458782:PQR458800 QAN458782:QAN458800 QKJ458782:QKJ458800 QUF458782:QUF458800 REB458782:REB458800 RNX458782:RNX458800 RXT458782:RXT458800 SHP458782:SHP458800 SRL458782:SRL458800 TBH458782:TBH458800 TLD458782:TLD458800 TUZ458782:TUZ458800 UEV458782:UEV458800 UOR458782:UOR458800 UYN458782:UYN458800 VIJ458782:VIJ458800 VSF458782:VSF458800 WCB458782:WCB458800 WLX458782:WLX458800 WVT458782:WVT458800 L524318:L524336 JH524318:JH524336 TD524318:TD524336 ACZ524318:ACZ524336 AMV524318:AMV524336 AWR524318:AWR524336 BGN524318:BGN524336 BQJ524318:BQJ524336 CAF524318:CAF524336 CKB524318:CKB524336 CTX524318:CTX524336 DDT524318:DDT524336 DNP524318:DNP524336 DXL524318:DXL524336 EHH524318:EHH524336 ERD524318:ERD524336 FAZ524318:FAZ524336 FKV524318:FKV524336 FUR524318:FUR524336 GEN524318:GEN524336 GOJ524318:GOJ524336 GYF524318:GYF524336 HIB524318:HIB524336 HRX524318:HRX524336 IBT524318:IBT524336 ILP524318:ILP524336 IVL524318:IVL524336 JFH524318:JFH524336 JPD524318:JPD524336 JYZ524318:JYZ524336 KIV524318:KIV524336 KSR524318:KSR524336 LCN524318:LCN524336 LMJ524318:LMJ524336 LWF524318:LWF524336 MGB524318:MGB524336 MPX524318:MPX524336 MZT524318:MZT524336 NJP524318:NJP524336 NTL524318:NTL524336 ODH524318:ODH524336 OND524318:OND524336 OWZ524318:OWZ524336 PGV524318:PGV524336 PQR524318:PQR524336 QAN524318:QAN524336 QKJ524318:QKJ524336 QUF524318:QUF524336 REB524318:REB524336 RNX524318:RNX524336 RXT524318:RXT524336 SHP524318:SHP524336 SRL524318:SRL524336 TBH524318:TBH524336 TLD524318:TLD524336 TUZ524318:TUZ524336 UEV524318:UEV524336 UOR524318:UOR524336 UYN524318:UYN524336 VIJ524318:VIJ524336 VSF524318:VSF524336 WCB524318:WCB524336 WLX524318:WLX524336 WVT524318:WVT524336 L589854:L589872 JH589854:JH589872 TD589854:TD589872 ACZ589854:ACZ589872 AMV589854:AMV589872 AWR589854:AWR589872 BGN589854:BGN589872 BQJ589854:BQJ589872 CAF589854:CAF589872 CKB589854:CKB589872 CTX589854:CTX589872 DDT589854:DDT589872 DNP589854:DNP589872 DXL589854:DXL589872 EHH589854:EHH589872 ERD589854:ERD589872 FAZ589854:FAZ589872 FKV589854:FKV589872 FUR589854:FUR589872 GEN589854:GEN589872 GOJ589854:GOJ589872 GYF589854:GYF589872 HIB589854:HIB589872 HRX589854:HRX589872 IBT589854:IBT589872 ILP589854:ILP589872 IVL589854:IVL589872 JFH589854:JFH589872 JPD589854:JPD589872 JYZ589854:JYZ589872 KIV589854:KIV589872 KSR589854:KSR589872 LCN589854:LCN589872 LMJ589854:LMJ589872 LWF589854:LWF589872 MGB589854:MGB589872 MPX589854:MPX589872 MZT589854:MZT589872 NJP589854:NJP589872 NTL589854:NTL589872 ODH589854:ODH589872 OND589854:OND589872 OWZ589854:OWZ589872 PGV589854:PGV589872 PQR589854:PQR589872 QAN589854:QAN589872 QKJ589854:QKJ589872 QUF589854:QUF589872 REB589854:REB589872 RNX589854:RNX589872 RXT589854:RXT589872 SHP589854:SHP589872 SRL589854:SRL589872 TBH589854:TBH589872 TLD589854:TLD589872 TUZ589854:TUZ589872 UEV589854:UEV589872 UOR589854:UOR589872 UYN589854:UYN589872 VIJ589854:VIJ589872 VSF589854:VSF589872 WCB589854:WCB589872 WLX589854:WLX589872 WVT589854:WVT589872 L655390:L655408 JH655390:JH655408 TD655390:TD655408 ACZ655390:ACZ655408 AMV655390:AMV655408 AWR655390:AWR655408 BGN655390:BGN655408 BQJ655390:BQJ655408 CAF655390:CAF655408 CKB655390:CKB655408 CTX655390:CTX655408 DDT655390:DDT655408 DNP655390:DNP655408 DXL655390:DXL655408 EHH655390:EHH655408 ERD655390:ERD655408 FAZ655390:FAZ655408 FKV655390:FKV655408 FUR655390:FUR655408 GEN655390:GEN655408 GOJ655390:GOJ655408 GYF655390:GYF655408 HIB655390:HIB655408 HRX655390:HRX655408 IBT655390:IBT655408 ILP655390:ILP655408 IVL655390:IVL655408 JFH655390:JFH655408 JPD655390:JPD655408 JYZ655390:JYZ655408 KIV655390:KIV655408 KSR655390:KSR655408 LCN655390:LCN655408 LMJ655390:LMJ655408 LWF655390:LWF655408 MGB655390:MGB655408 MPX655390:MPX655408 MZT655390:MZT655408 NJP655390:NJP655408 NTL655390:NTL655408 ODH655390:ODH655408 OND655390:OND655408 OWZ655390:OWZ655408 PGV655390:PGV655408 PQR655390:PQR655408 QAN655390:QAN655408 QKJ655390:QKJ655408 QUF655390:QUF655408 REB655390:REB655408 RNX655390:RNX655408 RXT655390:RXT655408 SHP655390:SHP655408 SRL655390:SRL655408 TBH655390:TBH655408 TLD655390:TLD655408 TUZ655390:TUZ655408 UEV655390:UEV655408 UOR655390:UOR655408 UYN655390:UYN655408 VIJ655390:VIJ655408 VSF655390:VSF655408 WCB655390:WCB655408 WLX655390:WLX655408 WVT655390:WVT655408 L720926:L720944 JH720926:JH720944 TD720926:TD720944 ACZ720926:ACZ720944 AMV720926:AMV720944 AWR720926:AWR720944 BGN720926:BGN720944 BQJ720926:BQJ720944 CAF720926:CAF720944 CKB720926:CKB720944 CTX720926:CTX720944 DDT720926:DDT720944 DNP720926:DNP720944 DXL720926:DXL720944 EHH720926:EHH720944 ERD720926:ERD720944 FAZ720926:FAZ720944 FKV720926:FKV720944 FUR720926:FUR720944 GEN720926:GEN720944 GOJ720926:GOJ720944 GYF720926:GYF720944 HIB720926:HIB720944 HRX720926:HRX720944 IBT720926:IBT720944 ILP720926:ILP720944 IVL720926:IVL720944 JFH720926:JFH720944 JPD720926:JPD720944 JYZ720926:JYZ720944 KIV720926:KIV720944 KSR720926:KSR720944 LCN720926:LCN720944 LMJ720926:LMJ720944 LWF720926:LWF720944 MGB720926:MGB720944 MPX720926:MPX720944 MZT720926:MZT720944 NJP720926:NJP720944 NTL720926:NTL720944 ODH720926:ODH720944 OND720926:OND720944 OWZ720926:OWZ720944 PGV720926:PGV720944 PQR720926:PQR720944 QAN720926:QAN720944 QKJ720926:QKJ720944 QUF720926:QUF720944 REB720926:REB720944 RNX720926:RNX720944 RXT720926:RXT720944 SHP720926:SHP720944 SRL720926:SRL720944 TBH720926:TBH720944 TLD720926:TLD720944 TUZ720926:TUZ720944 UEV720926:UEV720944 UOR720926:UOR720944 UYN720926:UYN720944 VIJ720926:VIJ720944 VSF720926:VSF720944 WCB720926:WCB720944 WLX720926:WLX720944 WVT720926:WVT720944 L786462:L786480 JH786462:JH786480 TD786462:TD786480 ACZ786462:ACZ786480 AMV786462:AMV786480 AWR786462:AWR786480 BGN786462:BGN786480 BQJ786462:BQJ786480 CAF786462:CAF786480 CKB786462:CKB786480 CTX786462:CTX786480 DDT786462:DDT786480 DNP786462:DNP786480 DXL786462:DXL786480 EHH786462:EHH786480 ERD786462:ERD786480 FAZ786462:FAZ786480 FKV786462:FKV786480 FUR786462:FUR786480 GEN786462:GEN786480 GOJ786462:GOJ786480 GYF786462:GYF786480 HIB786462:HIB786480 HRX786462:HRX786480 IBT786462:IBT786480 ILP786462:ILP786480 IVL786462:IVL786480 JFH786462:JFH786480 JPD786462:JPD786480 JYZ786462:JYZ786480 KIV786462:KIV786480 KSR786462:KSR786480 LCN786462:LCN786480 LMJ786462:LMJ786480 LWF786462:LWF786480 MGB786462:MGB786480 MPX786462:MPX786480 MZT786462:MZT786480 NJP786462:NJP786480 NTL786462:NTL786480 ODH786462:ODH786480 OND786462:OND786480 OWZ786462:OWZ786480 PGV786462:PGV786480 PQR786462:PQR786480 QAN786462:QAN786480 QKJ786462:QKJ786480 QUF786462:QUF786480 REB786462:REB786480 RNX786462:RNX786480 RXT786462:RXT786480 SHP786462:SHP786480 SRL786462:SRL786480 TBH786462:TBH786480 TLD786462:TLD786480 TUZ786462:TUZ786480 UEV786462:UEV786480 UOR786462:UOR786480 UYN786462:UYN786480 VIJ786462:VIJ786480 VSF786462:VSF786480 WCB786462:WCB786480 WLX786462:WLX786480 WVT786462:WVT786480 L851998:L852016 JH851998:JH852016 TD851998:TD852016 ACZ851998:ACZ852016 AMV851998:AMV852016 AWR851998:AWR852016 BGN851998:BGN852016 BQJ851998:BQJ852016 CAF851998:CAF852016 CKB851998:CKB852016 CTX851998:CTX852016 DDT851998:DDT852016 DNP851998:DNP852016 DXL851998:DXL852016 EHH851998:EHH852016 ERD851998:ERD852016 FAZ851998:FAZ852016 FKV851998:FKV852016 FUR851998:FUR852016 GEN851998:GEN852016 GOJ851998:GOJ852016 GYF851998:GYF852016 HIB851998:HIB852016 HRX851998:HRX852016 IBT851998:IBT852016 ILP851998:ILP852016 IVL851998:IVL852016 JFH851998:JFH852016 JPD851998:JPD852016 JYZ851998:JYZ852016 KIV851998:KIV852016 KSR851998:KSR852016 LCN851998:LCN852016 LMJ851998:LMJ852016 LWF851998:LWF852016 MGB851998:MGB852016 MPX851998:MPX852016 MZT851998:MZT852016 NJP851998:NJP852016 NTL851998:NTL852016 ODH851998:ODH852016 OND851998:OND852016 OWZ851998:OWZ852016 PGV851998:PGV852016 PQR851998:PQR852016 QAN851998:QAN852016 QKJ851998:QKJ852016 QUF851998:QUF852016 REB851998:REB852016 RNX851998:RNX852016 RXT851998:RXT852016 SHP851998:SHP852016 SRL851998:SRL852016 TBH851998:TBH852016 TLD851998:TLD852016 TUZ851998:TUZ852016 UEV851998:UEV852016 UOR851998:UOR852016 UYN851998:UYN852016 VIJ851998:VIJ852016 VSF851998:VSF852016 WCB851998:WCB852016 WLX851998:WLX852016 WVT851998:WVT852016 L917534:L917552 JH917534:JH917552 TD917534:TD917552 ACZ917534:ACZ917552 AMV917534:AMV917552 AWR917534:AWR917552 BGN917534:BGN917552 BQJ917534:BQJ917552 CAF917534:CAF917552 CKB917534:CKB917552 CTX917534:CTX917552 DDT917534:DDT917552 DNP917534:DNP917552 DXL917534:DXL917552 EHH917534:EHH917552 ERD917534:ERD917552 FAZ917534:FAZ917552 FKV917534:FKV917552 FUR917534:FUR917552 GEN917534:GEN917552 GOJ917534:GOJ917552 GYF917534:GYF917552 HIB917534:HIB917552 HRX917534:HRX917552 IBT917534:IBT917552 ILP917534:ILP917552 IVL917534:IVL917552 JFH917534:JFH917552 JPD917534:JPD917552 JYZ917534:JYZ917552 KIV917534:KIV917552 KSR917534:KSR917552 LCN917534:LCN917552 LMJ917534:LMJ917552 LWF917534:LWF917552 MGB917534:MGB917552 MPX917534:MPX917552 MZT917534:MZT917552 NJP917534:NJP917552 NTL917534:NTL917552 ODH917534:ODH917552 OND917534:OND917552 OWZ917534:OWZ917552 PGV917534:PGV917552 PQR917534:PQR917552 QAN917534:QAN917552 QKJ917534:QKJ917552 QUF917534:QUF917552 REB917534:REB917552 RNX917534:RNX917552 RXT917534:RXT917552 SHP917534:SHP917552 SRL917534:SRL917552 TBH917534:TBH917552 TLD917534:TLD917552 TUZ917534:TUZ917552 UEV917534:UEV917552 UOR917534:UOR917552 UYN917534:UYN917552 VIJ917534:VIJ917552 VSF917534:VSF917552 WCB917534:WCB917552 WLX917534:WLX917552 WVT917534:WVT917552 L983070:L983088 JH983070:JH983088 TD983070:TD983088 ACZ983070:ACZ983088 AMV983070:AMV983088 AWR983070:AWR983088 BGN983070:BGN983088 BQJ983070:BQJ983088 CAF983070:CAF983088 CKB983070:CKB983088 CTX983070:CTX983088 DDT983070:DDT983088 DNP983070:DNP983088 DXL983070:DXL983088 EHH983070:EHH983088 ERD983070:ERD983088 FAZ983070:FAZ983088 FKV983070:FKV983088 FUR983070:FUR983088 GEN983070:GEN983088 GOJ983070:GOJ983088 GYF983070:GYF983088 HIB983070:HIB983088 HRX983070:HRX983088 IBT983070:IBT983088 ILP983070:ILP983088 IVL983070:IVL983088 JFH983070:JFH983088 JPD983070:JPD983088 JYZ983070:JYZ983088 KIV983070:KIV983088 KSR983070:KSR983088 LCN983070:LCN983088 LMJ983070:LMJ983088 LWF983070:LWF983088 MGB983070:MGB983088 MPX983070:MPX983088 MZT983070:MZT983088 NJP983070:NJP983088 NTL983070:NTL983088 ODH983070:ODH983088 OND983070:OND983088 OWZ983070:OWZ983088 PGV983070:PGV983088 PQR983070:PQR983088 QAN983070:QAN983088 QKJ983070:QKJ983088 QUF983070:QUF983088 REB983070:REB983088 RNX983070:RNX983088 RXT983070:RXT983088 SHP983070:SHP983088 SRL983070:SRL983088 TBH983070:TBH983088 TLD983070:TLD983088 TUZ983070:TUZ983088 UEV983070:UEV983088 UOR983070:UOR983088 UYN983070:UYN983088 VIJ983070:VIJ983088 VSF983070:VSF983088 WCB983070:WCB983088 WLX983070:WLX983088 WVT983070:WVT983088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3"/>
  <sheetViews>
    <sheetView workbookViewId="0">
      <selection activeCell="I22" sqref="I22"/>
    </sheetView>
  </sheetViews>
  <sheetFormatPr baseColWidth="10" defaultRowHeight="12.75" x14ac:dyDescent="0.2"/>
  <cols>
    <col min="1" max="1" width="30.7109375" style="160" customWidth="1"/>
    <col min="2" max="2" width="13.7109375" style="160" customWidth="1"/>
    <col min="3" max="3" width="14.28515625" style="160" customWidth="1"/>
    <col min="4" max="4" width="13.28515625" style="160" customWidth="1"/>
    <col min="5" max="5" width="14.85546875" style="160" customWidth="1"/>
    <col min="6" max="11" width="13.7109375" style="160" customWidth="1"/>
    <col min="12" max="12" width="13.7109375" style="161" customWidth="1"/>
    <col min="13" max="13" width="13" style="162" customWidth="1"/>
    <col min="14" max="14" width="12.140625" style="162" customWidth="1"/>
    <col min="15" max="15" width="10.140625" style="162" customWidth="1"/>
    <col min="16" max="16" width="10.140625" style="183" customWidth="1"/>
    <col min="17" max="41" width="10.140625" style="162" customWidth="1"/>
    <col min="42" max="51" width="10.85546875" style="162" customWidth="1"/>
    <col min="52" max="52" width="10.85546875" style="184" hidden="1" customWidth="1"/>
    <col min="53" max="64" width="10.85546875" style="162" hidden="1" customWidth="1"/>
    <col min="65" max="65" width="10.85546875" style="184" hidden="1" customWidth="1"/>
    <col min="66" max="92" width="10.85546875" style="162" customWidth="1"/>
    <col min="93" max="98" width="11.42578125" style="162" customWidth="1"/>
    <col min="99" max="256" width="11.42578125" style="162"/>
    <col min="257" max="257" width="30.7109375" style="162" customWidth="1"/>
    <col min="258" max="258" width="13.7109375" style="162" customWidth="1"/>
    <col min="259" max="259" width="14.28515625" style="162" customWidth="1"/>
    <col min="260" max="260" width="13.28515625" style="162" customWidth="1"/>
    <col min="261" max="261" width="14.85546875" style="162" customWidth="1"/>
    <col min="262" max="268" width="13.7109375" style="162" customWidth="1"/>
    <col min="269" max="269" width="13" style="162" customWidth="1"/>
    <col min="270" max="270" width="12.140625" style="162" customWidth="1"/>
    <col min="271" max="297" width="10.140625" style="162" customWidth="1"/>
    <col min="298" max="307" width="10.85546875" style="162" customWidth="1"/>
    <col min="308" max="321" width="0" style="162" hidden="1" customWidth="1"/>
    <col min="322" max="348" width="10.85546875" style="162" customWidth="1"/>
    <col min="349" max="354" width="11.42578125" style="162" customWidth="1"/>
    <col min="355" max="512" width="11.42578125" style="162"/>
    <col min="513" max="513" width="30.7109375" style="162" customWidth="1"/>
    <col min="514" max="514" width="13.7109375" style="162" customWidth="1"/>
    <col min="515" max="515" width="14.28515625" style="162" customWidth="1"/>
    <col min="516" max="516" width="13.28515625" style="162" customWidth="1"/>
    <col min="517" max="517" width="14.85546875" style="162" customWidth="1"/>
    <col min="518" max="524" width="13.7109375" style="162" customWidth="1"/>
    <col min="525" max="525" width="13" style="162" customWidth="1"/>
    <col min="526" max="526" width="12.140625" style="162" customWidth="1"/>
    <col min="527" max="553" width="10.140625" style="162" customWidth="1"/>
    <col min="554" max="563" width="10.85546875" style="162" customWidth="1"/>
    <col min="564" max="577" width="0" style="162" hidden="1" customWidth="1"/>
    <col min="578" max="604" width="10.85546875" style="162" customWidth="1"/>
    <col min="605" max="610" width="11.42578125" style="162" customWidth="1"/>
    <col min="611" max="768" width="11.42578125" style="162"/>
    <col min="769" max="769" width="30.7109375" style="162" customWidth="1"/>
    <col min="770" max="770" width="13.7109375" style="162" customWidth="1"/>
    <col min="771" max="771" width="14.28515625" style="162" customWidth="1"/>
    <col min="772" max="772" width="13.28515625" style="162" customWidth="1"/>
    <col min="773" max="773" width="14.85546875" style="162" customWidth="1"/>
    <col min="774" max="780" width="13.7109375" style="162" customWidth="1"/>
    <col min="781" max="781" width="13" style="162" customWidth="1"/>
    <col min="782" max="782" width="12.140625" style="162" customWidth="1"/>
    <col min="783" max="809" width="10.140625" style="162" customWidth="1"/>
    <col min="810" max="819" width="10.85546875" style="162" customWidth="1"/>
    <col min="820" max="833" width="0" style="162" hidden="1" customWidth="1"/>
    <col min="834" max="860" width="10.85546875" style="162" customWidth="1"/>
    <col min="861" max="866" width="11.42578125" style="162" customWidth="1"/>
    <col min="867" max="1024" width="11.42578125" style="162"/>
    <col min="1025" max="1025" width="30.7109375" style="162" customWidth="1"/>
    <col min="1026" max="1026" width="13.7109375" style="162" customWidth="1"/>
    <col min="1027" max="1027" width="14.28515625" style="162" customWidth="1"/>
    <col min="1028" max="1028" width="13.28515625" style="162" customWidth="1"/>
    <col min="1029" max="1029" width="14.85546875" style="162" customWidth="1"/>
    <col min="1030" max="1036" width="13.7109375" style="162" customWidth="1"/>
    <col min="1037" max="1037" width="13" style="162" customWidth="1"/>
    <col min="1038" max="1038" width="12.140625" style="162" customWidth="1"/>
    <col min="1039" max="1065" width="10.140625" style="162" customWidth="1"/>
    <col min="1066" max="1075" width="10.85546875" style="162" customWidth="1"/>
    <col min="1076" max="1089" width="0" style="162" hidden="1" customWidth="1"/>
    <col min="1090" max="1116" width="10.85546875" style="162" customWidth="1"/>
    <col min="1117" max="1122" width="11.42578125" style="162" customWidth="1"/>
    <col min="1123" max="1280" width="11.42578125" style="162"/>
    <col min="1281" max="1281" width="30.7109375" style="162" customWidth="1"/>
    <col min="1282" max="1282" width="13.7109375" style="162" customWidth="1"/>
    <col min="1283" max="1283" width="14.28515625" style="162" customWidth="1"/>
    <col min="1284" max="1284" width="13.28515625" style="162" customWidth="1"/>
    <col min="1285" max="1285" width="14.85546875" style="162" customWidth="1"/>
    <col min="1286" max="1292" width="13.7109375" style="162" customWidth="1"/>
    <col min="1293" max="1293" width="13" style="162" customWidth="1"/>
    <col min="1294" max="1294" width="12.140625" style="162" customWidth="1"/>
    <col min="1295" max="1321" width="10.140625" style="162" customWidth="1"/>
    <col min="1322" max="1331" width="10.85546875" style="162" customWidth="1"/>
    <col min="1332" max="1345" width="0" style="162" hidden="1" customWidth="1"/>
    <col min="1346" max="1372" width="10.85546875" style="162" customWidth="1"/>
    <col min="1373" max="1378" width="11.42578125" style="162" customWidth="1"/>
    <col min="1379" max="1536" width="11.42578125" style="162"/>
    <col min="1537" max="1537" width="30.7109375" style="162" customWidth="1"/>
    <col min="1538" max="1538" width="13.7109375" style="162" customWidth="1"/>
    <col min="1539" max="1539" width="14.28515625" style="162" customWidth="1"/>
    <col min="1540" max="1540" width="13.28515625" style="162" customWidth="1"/>
    <col min="1541" max="1541" width="14.85546875" style="162" customWidth="1"/>
    <col min="1542" max="1548" width="13.7109375" style="162" customWidth="1"/>
    <col min="1549" max="1549" width="13" style="162" customWidth="1"/>
    <col min="1550" max="1550" width="12.140625" style="162" customWidth="1"/>
    <col min="1551" max="1577" width="10.140625" style="162" customWidth="1"/>
    <col min="1578" max="1587" width="10.85546875" style="162" customWidth="1"/>
    <col min="1588" max="1601" width="0" style="162" hidden="1" customWidth="1"/>
    <col min="1602" max="1628" width="10.85546875" style="162" customWidth="1"/>
    <col min="1629" max="1634" width="11.42578125" style="162" customWidth="1"/>
    <col min="1635" max="1792" width="11.42578125" style="162"/>
    <col min="1793" max="1793" width="30.7109375" style="162" customWidth="1"/>
    <col min="1794" max="1794" width="13.7109375" style="162" customWidth="1"/>
    <col min="1795" max="1795" width="14.28515625" style="162" customWidth="1"/>
    <col min="1796" max="1796" width="13.28515625" style="162" customWidth="1"/>
    <col min="1797" max="1797" width="14.85546875" style="162" customWidth="1"/>
    <col min="1798" max="1804" width="13.7109375" style="162" customWidth="1"/>
    <col min="1805" max="1805" width="13" style="162" customWidth="1"/>
    <col min="1806" max="1806" width="12.140625" style="162" customWidth="1"/>
    <col min="1807" max="1833" width="10.140625" style="162" customWidth="1"/>
    <col min="1834" max="1843" width="10.85546875" style="162" customWidth="1"/>
    <col min="1844" max="1857" width="0" style="162" hidden="1" customWidth="1"/>
    <col min="1858" max="1884" width="10.85546875" style="162" customWidth="1"/>
    <col min="1885" max="1890" width="11.42578125" style="162" customWidth="1"/>
    <col min="1891" max="2048" width="11.42578125" style="162"/>
    <col min="2049" max="2049" width="30.7109375" style="162" customWidth="1"/>
    <col min="2050" max="2050" width="13.7109375" style="162" customWidth="1"/>
    <col min="2051" max="2051" width="14.28515625" style="162" customWidth="1"/>
    <col min="2052" max="2052" width="13.28515625" style="162" customWidth="1"/>
    <col min="2053" max="2053" width="14.85546875" style="162" customWidth="1"/>
    <col min="2054" max="2060" width="13.7109375" style="162" customWidth="1"/>
    <col min="2061" max="2061" width="13" style="162" customWidth="1"/>
    <col min="2062" max="2062" width="12.140625" style="162" customWidth="1"/>
    <col min="2063" max="2089" width="10.140625" style="162" customWidth="1"/>
    <col min="2090" max="2099" width="10.85546875" style="162" customWidth="1"/>
    <col min="2100" max="2113" width="0" style="162" hidden="1" customWidth="1"/>
    <col min="2114" max="2140" width="10.85546875" style="162" customWidth="1"/>
    <col min="2141" max="2146" width="11.42578125" style="162" customWidth="1"/>
    <col min="2147" max="2304" width="11.42578125" style="162"/>
    <col min="2305" max="2305" width="30.7109375" style="162" customWidth="1"/>
    <col min="2306" max="2306" width="13.7109375" style="162" customWidth="1"/>
    <col min="2307" max="2307" width="14.28515625" style="162" customWidth="1"/>
    <col min="2308" max="2308" width="13.28515625" style="162" customWidth="1"/>
    <col min="2309" max="2309" width="14.85546875" style="162" customWidth="1"/>
    <col min="2310" max="2316" width="13.7109375" style="162" customWidth="1"/>
    <col min="2317" max="2317" width="13" style="162" customWidth="1"/>
    <col min="2318" max="2318" width="12.140625" style="162" customWidth="1"/>
    <col min="2319" max="2345" width="10.140625" style="162" customWidth="1"/>
    <col min="2346" max="2355" width="10.85546875" style="162" customWidth="1"/>
    <col min="2356" max="2369" width="0" style="162" hidden="1" customWidth="1"/>
    <col min="2370" max="2396" width="10.85546875" style="162" customWidth="1"/>
    <col min="2397" max="2402" width="11.42578125" style="162" customWidth="1"/>
    <col min="2403" max="2560" width="11.42578125" style="162"/>
    <col min="2561" max="2561" width="30.7109375" style="162" customWidth="1"/>
    <col min="2562" max="2562" width="13.7109375" style="162" customWidth="1"/>
    <col min="2563" max="2563" width="14.28515625" style="162" customWidth="1"/>
    <col min="2564" max="2564" width="13.28515625" style="162" customWidth="1"/>
    <col min="2565" max="2565" width="14.85546875" style="162" customWidth="1"/>
    <col min="2566" max="2572" width="13.7109375" style="162" customWidth="1"/>
    <col min="2573" max="2573" width="13" style="162" customWidth="1"/>
    <col min="2574" max="2574" width="12.140625" style="162" customWidth="1"/>
    <col min="2575" max="2601" width="10.140625" style="162" customWidth="1"/>
    <col min="2602" max="2611" width="10.85546875" style="162" customWidth="1"/>
    <col min="2612" max="2625" width="0" style="162" hidden="1" customWidth="1"/>
    <col min="2626" max="2652" width="10.85546875" style="162" customWidth="1"/>
    <col min="2653" max="2658" width="11.42578125" style="162" customWidth="1"/>
    <col min="2659" max="2816" width="11.42578125" style="162"/>
    <col min="2817" max="2817" width="30.7109375" style="162" customWidth="1"/>
    <col min="2818" max="2818" width="13.7109375" style="162" customWidth="1"/>
    <col min="2819" max="2819" width="14.28515625" style="162" customWidth="1"/>
    <col min="2820" max="2820" width="13.28515625" style="162" customWidth="1"/>
    <col min="2821" max="2821" width="14.85546875" style="162" customWidth="1"/>
    <col min="2822" max="2828" width="13.7109375" style="162" customWidth="1"/>
    <col min="2829" max="2829" width="13" style="162" customWidth="1"/>
    <col min="2830" max="2830" width="12.140625" style="162" customWidth="1"/>
    <col min="2831" max="2857" width="10.140625" style="162" customWidth="1"/>
    <col min="2858" max="2867" width="10.85546875" style="162" customWidth="1"/>
    <col min="2868" max="2881" width="0" style="162" hidden="1" customWidth="1"/>
    <col min="2882" max="2908" width="10.85546875" style="162" customWidth="1"/>
    <col min="2909" max="2914" width="11.42578125" style="162" customWidth="1"/>
    <col min="2915" max="3072" width="11.42578125" style="162"/>
    <col min="3073" max="3073" width="30.7109375" style="162" customWidth="1"/>
    <col min="3074" max="3074" width="13.7109375" style="162" customWidth="1"/>
    <col min="3075" max="3075" width="14.28515625" style="162" customWidth="1"/>
    <col min="3076" max="3076" width="13.28515625" style="162" customWidth="1"/>
    <col min="3077" max="3077" width="14.85546875" style="162" customWidth="1"/>
    <col min="3078" max="3084" width="13.7109375" style="162" customWidth="1"/>
    <col min="3085" max="3085" width="13" style="162" customWidth="1"/>
    <col min="3086" max="3086" width="12.140625" style="162" customWidth="1"/>
    <col min="3087" max="3113" width="10.140625" style="162" customWidth="1"/>
    <col min="3114" max="3123" width="10.85546875" style="162" customWidth="1"/>
    <col min="3124" max="3137" width="0" style="162" hidden="1" customWidth="1"/>
    <col min="3138" max="3164" width="10.85546875" style="162" customWidth="1"/>
    <col min="3165" max="3170" width="11.42578125" style="162" customWidth="1"/>
    <col min="3171" max="3328" width="11.42578125" style="162"/>
    <col min="3329" max="3329" width="30.7109375" style="162" customWidth="1"/>
    <col min="3330" max="3330" width="13.7109375" style="162" customWidth="1"/>
    <col min="3331" max="3331" width="14.28515625" style="162" customWidth="1"/>
    <col min="3332" max="3332" width="13.28515625" style="162" customWidth="1"/>
    <col min="3333" max="3333" width="14.85546875" style="162" customWidth="1"/>
    <col min="3334" max="3340" width="13.7109375" style="162" customWidth="1"/>
    <col min="3341" max="3341" width="13" style="162" customWidth="1"/>
    <col min="3342" max="3342" width="12.140625" style="162" customWidth="1"/>
    <col min="3343" max="3369" width="10.140625" style="162" customWidth="1"/>
    <col min="3370" max="3379" width="10.85546875" style="162" customWidth="1"/>
    <col min="3380" max="3393" width="0" style="162" hidden="1" customWidth="1"/>
    <col min="3394" max="3420" width="10.85546875" style="162" customWidth="1"/>
    <col min="3421" max="3426" width="11.42578125" style="162" customWidth="1"/>
    <col min="3427" max="3584" width="11.42578125" style="162"/>
    <col min="3585" max="3585" width="30.7109375" style="162" customWidth="1"/>
    <col min="3586" max="3586" width="13.7109375" style="162" customWidth="1"/>
    <col min="3587" max="3587" width="14.28515625" style="162" customWidth="1"/>
    <col min="3588" max="3588" width="13.28515625" style="162" customWidth="1"/>
    <col min="3589" max="3589" width="14.85546875" style="162" customWidth="1"/>
    <col min="3590" max="3596" width="13.7109375" style="162" customWidth="1"/>
    <col min="3597" max="3597" width="13" style="162" customWidth="1"/>
    <col min="3598" max="3598" width="12.140625" style="162" customWidth="1"/>
    <col min="3599" max="3625" width="10.140625" style="162" customWidth="1"/>
    <col min="3626" max="3635" width="10.85546875" style="162" customWidth="1"/>
    <col min="3636" max="3649" width="0" style="162" hidden="1" customWidth="1"/>
    <col min="3650" max="3676" width="10.85546875" style="162" customWidth="1"/>
    <col min="3677" max="3682" width="11.42578125" style="162" customWidth="1"/>
    <col min="3683" max="3840" width="11.42578125" style="162"/>
    <col min="3841" max="3841" width="30.7109375" style="162" customWidth="1"/>
    <col min="3842" max="3842" width="13.7109375" style="162" customWidth="1"/>
    <col min="3843" max="3843" width="14.28515625" style="162" customWidth="1"/>
    <col min="3844" max="3844" width="13.28515625" style="162" customWidth="1"/>
    <col min="3845" max="3845" width="14.85546875" style="162" customWidth="1"/>
    <col min="3846" max="3852" width="13.7109375" style="162" customWidth="1"/>
    <col min="3853" max="3853" width="13" style="162" customWidth="1"/>
    <col min="3854" max="3854" width="12.140625" style="162" customWidth="1"/>
    <col min="3855" max="3881" width="10.140625" style="162" customWidth="1"/>
    <col min="3882" max="3891" width="10.85546875" style="162" customWidth="1"/>
    <col min="3892" max="3905" width="0" style="162" hidden="1" customWidth="1"/>
    <col min="3906" max="3932" width="10.85546875" style="162" customWidth="1"/>
    <col min="3933" max="3938" width="11.42578125" style="162" customWidth="1"/>
    <col min="3939" max="4096" width="11.42578125" style="162"/>
    <col min="4097" max="4097" width="30.7109375" style="162" customWidth="1"/>
    <col min="4098" max="4098" width="13.7109375" style="162" customWidth="1"/>
    <col min="4099" max="4099" width="14.28515625" style="162" customWidth="1"/>
    <col min="4100" max="4100" width="13.28515625" style="162" customWidth="1"/>
    <col min="4101" max="4101" width="14.85546875" style="162" customWidth="1"/>
    <col min="4102" max="4108" width="13.7109375" style="162" customWidth="1"/>
    <col min="4109" max="4109" width="13" style="162" customWidth="1"/>
    <col min="4110" max="4110" width="12.140625" style="162" customWidth="1"/>
    <col min="4111" max="4137" width="10.140625" style="162" customWidth="1"/>
    <col min="4138" max="4147" width="10.85546875" style="162" customWidth="1"/>
    <col min="4148" max="4161" width="0" style="162" hidden="1" customWidth="1"/>
    <col min="4162" max="4188" width="10.85546875" style="162" customWidth="1"/>
    <col min="4189" max="4194" width="11.42578125" style="162" customWidth="1"/>
    <col min="4195" max="4352" width="11.42578125" style="162"/>
    <col min="4353" max="4353" width="30.7109375" style="162" customWidth="1"/>
    <col min="4354" max="4354" width="13.7109375" style="162" customWidth="1"/>
    <col min="4355" max="4355" width="14.28515625" style="162" customWidth="1"/>
    <col min="4356" max="4356" width="13.28515625" style="162" customWidth="1"/>
    <col min="4357" max="4357" width="14.85546875" style="162" customWidth="1"/>
    <col min="4358" max="4364" width="13.7109375" style="162" customWidth="1"/>
    <col min="4365" max="4365" width="13" style="162" customWidth="1"/>
    <col min="4366" max="4366" width="12.140625" style="162" customWidth="1"/>
    <col min="4367" max="4393" width="10.140625" style="162" customWidth="1"/>
    <col min="4394" max="4403" width="10.85546875" style="162" customWidth="1"/>
    <col min="4404" max="4417" width="0" style="162" hidden="1" customWidth="1"/>
    <col min="4418" max="4444" width="10.85546875" style="162" customWidth="1"/>
    <col min="4445" max="4450" width="11.42578125" style="162" customWidth="1"/>
    <col min="4451" max="4608" width="11.42578125" style="162"/>
    <col min="4609" max="4609" width="30.7109375" style="162" customWidth="1"/>
    <col min="4610" max="4610" width="13.7109375" style="162" customWidth="1"/>
    <col min="4611" max="4611" width="14.28515625" style="162" customWidth="1"/>
    <col min="4612" max="4612" width="13.28515625" style="162" customWidth="1"/>
    <col min="4613" max="4613" width="14.85546875" style="162" customWidth="1"/>
    <col min="4614" max="4620" width="13.7109375" style="162" customWidth="1"/>
    <col min="4621" max="4621" width="13" style="162" customWidth="1"/>
    <col min="4622" max="4622" width="12.140625" style="162" customWidth="1"/>
    <col min="4623" max="4649" width="10.140625" style="162" customWidth="1"/>
    <col min="4650" max="4659" width="10.85546875" style="162" customWidth="1"/>
    <col min="4660" max="4673" width="0" style="162" hidden="1" customWidth="1"/>
    <col min="4674" max="4700" width="10.85546875" style="162" customWidth="1"/>
    <col min="4701" max="4706" width="11.42578125" style="162" customWidth="1"/>
    <col min="4707" max="4864" width="11.42578125" style="162"/>
    <col min="4865" max="4865" width="30.7109375" style="162" customWidth="1"/>
    <col min="4866" max="4866" width="13.7109375" style="162" customWidth="1"/>
    <col min="4867" max="4867" width="14.28515625" style="162" customWidth="1"/>
    <col min="4868" max="4868" width="13.28515625" style="162" customWidth="1"/>
    <col min="4869" max="4869" width="14.85546875" style="162" customWidth="1"/>
    <col min="4870" max="4876" width="13.7109375" style="162" customWidth="1"/>
    <col min="4877" max="4877" width="13" style="162" customWidth="1"/>
    <col min="4878" max="4878" width="12.140625" style="162" customWidth="1"/>
    <col min="4879" max="4905" width="10.140625" style="162" customWidth="1"/>
    <col min="4906" max="4915" width="10.85546875" style="162" customWidth="1"/>
    <col min="4916" max="4929" width="0" style="162" hidden="1" customWidth="1"/>
    <col min="4930" max="4956" width="10.85546875" style="162" customWidth="1"/>
    <col min="4957" max="4962" width="11.42578125" style="162" customWidth="1"/>
    <col min="4963" max="5120" width="11.42578125" style="162"/>
    <col min="5121" max="5121" width="30.7109375" style="162" customWidth="1"/>
    <col min="5122" max="5122" width="13.7109375" style="162" customWidth="1"/>
    <col min="5123" max="5123" width="14.28515625" style="162" customWidth="1"/>
    <col min="5124" max="5124" width="13.28515625" style="162" customWidth="1"/>
    <col min="5125" max="5125" width="14.85546875" style="162" customWidth="1"/>
    <col min="5126" max="5132" width="13.7109375" style="162" customWidth="1"/>
    <col min="5133" max="5133" width="13" style="162" customWidth="1"/>
    <col min="5134" max="5134" width="12.140625" style="162" customWidth="1"/>
    <col min="5135" max="5161" width="10.140625" style="162" customWidth="1"/>
    <col min="5162" max="5171" width="10.85546875" style="162" customWidth="1"/>
    <col min="5172" max="5185" width="0" style="162" hidden="1" customWidth="1"/>
    <col min="5186" max="5212" width="10.85546875" style="162" customWidth="1"/>
    <col min="5213" max="5218" width="11.42578125" style="162" customWidth="1"/>
    <col min="5219" max="5376" width="11.42578125" style="162"/>
    <col min="5377" max="5377" width="30.7109375" style="162" customWidth="1"/>
    <col min="5378" max="5378" width="13.7109375" style="162" customWidth="1"/>
    <col min="5379" max="5379" width="14.28515625" style="162" customWidth="1"/>
    <col min="5380" max="5380" width="13.28515625" style="162" customWidth="1"/>
    <col min="5381" max="5381" width="14.85546875" style="162" customWidth="1"/>
    <col min="5382" max="5388" width="13.7109375" style="162" customWidth="1"/>
    <col min="5389" max="5389" width="13" style="162" customWidth="1"/>
    <col min="5390" max="5390" width="12.140625" style="162" customWidth="1"/>
    <col min="5391" max="5417" width="10.140625" style="162" customWidth="1"/>
    <col min="5418" max="5427" width="10.85546875" style="162" customWidth="1"/>
    <col min="5428" max="5441" width="0" style="162" hidden="1" customWidth="1"/>
    <col min="5442" max="5468" width="10.85546875" style="162" customWidth="1"/>
    <col min="5469" max="5474" width="11.42578125" style="162" customWidth="1"/>
    <col min="5475" max="5632" width="11.42578125" style="162"/>
    <col min="5633" max="5633" width="30.7109375" style="162" customWidth="1"/>
    <col min="5634" max="5634" width="13.7109375" style="162" customWidth="1"/>
    <col min="5635" max="5635" width="14.28515625" style="162" customWidth="1"/>
    <col min="5636" max="5636" width="13.28515625" style="162" customWidth="1"/>
    <col min="5637" max="5637" width="14.85546875" style="162" customWidth="1"/>
    <col min="5638" max="5644" width="13.7109375" style="162" customWidth="1"/>
    <col min="5645" max="5645" width="13" style="162" customWidth="1"/>
    <col min="5646" max="5646" width="12.140625" style="162" customWidth="1"/>
    <col min="5647" max="5673" width="10.140625" style="162" customWidth="1"/>
    <col min="5674" max="5683" width="10.85546875" style="162" customWidth="1"/>
    <col min="5684" max="5697" width="0" style="162" hidden="1" customWidth="1"/>
    <col min="5698" max="5724" width="10.85546875" style="162" customWidth="1"/>
    <col min="5725" max="5730" width="11.42578125" style="162" customWidth="1"/>
    <col min="5731" max="5888" width="11.42578125" style="162"/>
    <col min="5889" max="5889" width="30.7109375" style="162" customWidth="1"/>
    <col min="5890" max="5890" width="13.7109375" style="162" customWidth="1"/>
    <col min="5891" max="5891" width="14.28515625" style="162" customWidth="1"/>
    <col min="5892" max="5892" width="13.28515625" style="162" customWidth="1"/>
    <col min="5893" max="5893" width="14.85546875" style="162" customWidth="1"/>
    <col min="5894" max="5900" width="13.7109375" style="162" customWidth="1"/>
    <col min="5901" max="5901" width="13" style="162" customWidth="1"/>
    <col min="5902" max="5902" width="12.140625" style="162" customWidth="1"/>
    <col min="5903" max="5929" width="10.140625" style="162" customWidth="1"/>
    <col min="5930" max="5939" width="10.85546875" style="162" customWidth="1"/>
    <col min="5940" max="5953" width="0" style="162" hidden="1" customWidth="1"/>
    <col min="5954" max="5980" width="10.85546875" style="162" customWidth="1"/>
    <col min="5981" max="5986" width="11.42578125" style="162" customWidth="1"/>
    <col min="5987" max="6144" width="11.42578125" style="162"/>
    <col min="6145" max="6145" width="30.7109375" style="162" customWidth="1"/>
    <col min="6146" max="6146" width="13.7109375" style="162" customWidth="1"/>
    <col min="6147" max="6147" width="14.28515625" style="162" customWidth="1"/>
    <col min="6148" max="6148" width="13.28515625" style="162" customWidth="1"/>
    <col min="6149" max="6149" width="14.85546875" style="162" customWidth="1"/>
    <col min="6150" max="6156" width="13.7109375" style="162" customWidth="1"/>
    <col min="6157" max="6157" width="13" style="162" customWidth="1"/>
    <col min="6158" max="6158" width="12.140625" style="162" customWidth="1"/>
    <col min="6159" max="6185" width="10.140625" style="162" customWidth="1"/>
    <col min="6186" max="6195" width="10.85546875" style="162" customWidth="1"/>
    <col min="6196" max="6209" width="0" style="162" hidden="1" customWidth="1"/>
    <col min="6210" max="6236" width="10.85546875" style="162" customWidth="1"/>
    <col min="6237" max="6242" width="11.42578125" style="162" customWidth="1"/>
    <col min="6243" max="6400" width="11.42578125" style="162"/>
    <col min="6401" max="6401" width="30.7109375" style="162" customWidth="1"/>
    <col min="6402" max="6402" width="13.7109375" style="162" customWidth="1"/>
    <col min="6403" max="6403" width="14.28515625" style="162" customWidth="1"/>
    <col min="6404" max="6404" width="13.28515625" style="162" customWidth="1"/>
    <col min="6405" max="6405" width="14.85546875" style="162" customWidth="1"/>
    <col min="6406" max="6412" width="13.7109375" style="162" customWidth="1"/>
    <col min="6413" max="6413" width="13" style="162" customWidth="1"/>
    <col min="6414" max="6414" width="12.140625" style="162" customWidth="1"/>
    <col min="6415" max="6441" width="10.140625" style="162" customWidth="1"/>
    <col min="6442" max="6451" width="10.85546875" style="162" customWidth="1"/>
    <col min="6452" max="6465" width="0" style="162" hidden="1" customWidth="1"/>
    <col min="6466" max="6492" width="10.85546875" style="162" customWidth="1"/>
    <col min="6493" max="6498" width="11.42578125" style="162" customWidth="1"/>
    <col min="6499" max="6656" width="11.42578125" style="162"/>
    <col min="6657" max="6657" width="30.7109375" style="162" customWidth="1"/>
    <col min="6658" max="6658" width="13.7109375" style="162" customWidth="1"/>
    <col min="6659" max="6659" width="14.28515625" style="162" customWidth="1"/>
    <col min="6660" max="6660" width="13.28515625" style="162" customWidth="1"/>
    <col min="6661" max="6661" width="14.85546875" style="162" customWidth="1"/>
    <col min="6662" max="6668" width="13.7109375" style="162" customWidth="1"/>
    <col min="6669" max="6669" width="13" style="162" customWidth="1"/>
    <col min="6670" max="6670" width="12.140625" style="162" customWidth="1"/>
    <col min="6671" max="6697" width="10.140625" style="162" customWidth="1"/>
    <col min="6698" max="6707" width="10.85546875" style="162" customWidth="1"/>
    <col min="6708" max="6721" width="0" style="162" hidden="1" customWidth="1"/>
    <col min="6722" max="6748" width="10.85546875" style="162" customWidth="1"/>
    <col min="6749" max="6754" width="11.42578125" style="162" customWidth="1"/>
    <col min="6755" max="6912" width="11.42578125" style="162"/>
    <col min="6913" max="6913" width="30.7109375" style="162" customWidth="1"/>
    <col min="6914" max="6914" width="13.7109375" style="162" customWidth="1"/>
    <col min="6915" max="6915" width="14.28515625" style="162" customWidth="1"/>
    <col min="6916" max="6916" width="13.28515625" style="162" customWidth="1"/>
    <col min="6917" max="6917" width="14.85546875" style="162" customWidth="1"/>
    <col min="6918" max="6924" width="13.7109375" style="162" customWidth="1"/>
    <col min="6925" max="6925" width="13" style="162" customWidth="1"/>
    <col min="6926" max="6926" width="12.140625" style="162" customWidth="1"/>
    <col min="6927" max="6953" width="10.140625" style="162" customWidth="1"/>
    <col min="6954" max="6963" width="10.85546875" style="162" customWidth="1"/>
    <col min="6964" max="6977" width="0" style="162" hidden="1" customWidth="1"/>
    <col min="6978" max="7004" width="10.85546875" style="162" customWidth="1"/>
    <col min="7005" max="7010" width="11.42578125" style="162" customWidth="1"/>
    <col min="7011" max="7168" width="11.42578125" style="162"/>
    <col min="7169" max="7169" width="30.7109375" style="162" customWidth="1"/>
    <col min="7170" max="7170" width="13.7109375" style="162" customWidth="1"/>
    <col min="7171" max="7171" width="14.28515625" style="162" customWidth="1"/>
    <col min="7172" max="7172" width="13.28515625" style="162" customWidth="1"/>
    <col min="7173" max="7173" width="14.85546875" style="162" customWidth="1"/>
    <col min="7174" max="7180" width="13.7109375" style="162" customWidth="1"/>
    <col min="7181" max="7181" width="13" style="162" customWidth="1"/>
    <col min="7182" max="7182" width="12.140625" style="162" customWidth="1"/>
    <col min="7183" max="7209" width="10.140625" style="162" customWidth="1"/>
    <col min="7210" max="7219" width="10.85546875" style="162" customWidth="1"/>
    <col min="7220" max="7233" width="0" style="162" hidden="1" customWidth="1"/>
    <col min="7234" max="7260" width="10.85546875" style="162" customWidth="1"/>
    <col min="7261" max="7266" width="11.42578125" style="162" customWidth="1"/>
    <col min="7267" max="7424" width="11.42578125" style="162"/>
    <col min="7425" max="7425" width="30.7109375" style="162" customWidth="1"/>
    <col min="7426" max="7426" width="13.7109375" style="162" customWidth="1"/>
    <col min="7427" max="7427" width="14.28515625" style="162" customWidth="1"/>
    <col min="7428" max="7428" width="13.28515625" style="162" customWidth="1"/>
    <col min="7429" max="7429" width="14.85546875" style="162" customWidth="1"/>
    <col min="7430" max="7436" width="13.7109375" style="162" customWidth="1"/>
    <col min="7437" max="7437" width="13" style="162" customWidth="1"/>
    <col min="7438" max="7438" width="12.140625" style="162" customWidth="1"/>
    <col min="7439" max="7465" width="10.140625" style="162" customWidth="1"/>
    <col min="7466" max="7475" width="10.85546875" style="162" customWidth="1"/>
    <col min="7476" max="7489" width="0" style="162" hidden="1" customWidth="1"/>
    <col min="7490" max="7516" width="10.85546875" style="162" customWidth="1"/>
    <col min="7517" max="7522" width="11.42578125" style="162" customWidth="1"/>
    <col min="7523" max="7680" width="11.42578125" style="162"/>
    <col min="7681" max="7681" width="30.7109375" style="162" customWidth="1"/>
    <col min="7682" max="7682" width="13.7109375" style="162" customWidth="1"/>
    <col min="7683" max="7683" width="14.28515625" style="162" customWidth="1"/>
    <col min="7684" max="7684" width="13.28515625" style="162" customWidth="1"/>
    <col min="7685" max="7685" width="14.85546875" style="162" customWidth="1"/>
    <col min="7686" max="7692" width="13.7109375" style="162" customWidth="1"/>
    <col min="7693" max="7693" width="13" style="162" customWidth="1"/>
    <col min="7694" max="7694" width="12.140625" style="162" customWidth="1"/>
    <col min="7695" max="7721" width="10.140625" style="162" customWidth="1"/>
    <col min="7722" max="7731" width="10.85546875" style="162" customWidth="1"/>
    <col min="7732" max="7745" width="0" style="162" hidden="1" customWidth="1"/>
    <col min="7746" max="7772" width="10.85546875" style="162" customWidth="1"/>
    <col min="7773" max="7778" width="11.42578125" style="162" customWidth="1"/>
    <col min="7779" max="7936" width="11.42578125" style="162"/>
    <col min="7937" max="7937" width="30.7109375" style="162" customWidth="1"/>
    <col min="7938" max="7938" width="13.7109375" style="162" customWidth="1"/>
    <col min="7939" max="7939" width="14.28515625" style="162" customWidth="1"/>
    <col min="7940" max="7940" width="13.28515625" style="162" customWidth="1"/>
    <col min="7941" max="7941" width="14.85546875" style="162" customWidth="1"/>
    <col min="7942" max="7948" width="13.7109375" style="162" customWidth="1"/>
    <col min="7949" max="7949" width="13" style="162" customWidth="1"/>
    <col min="7950" max="7950" width="12.140625" style="162" customWidth="1"/>
    <col min="7951" max="7977" width="10.140625" style="162" customWidth="1"/>
    <col min="7978" max="7987" width="10.85546875" style="162" customWidth="1"/>
    <col min="7988" max="8001" width="0" style="162" hidden="1" customWidth="1"/>
    <col min="8002" max="8028" width="10.85546875" style="162" customWidth="1"/>
    <col min="8029" max="8034" width="11.42578125" style="162" customWidth="1"/>
    <col min="8035" max="8192" width="11.42578125" style="162"/>
    <col min="8193" max="8193" width="30.7109375" style="162" customWidth="1"/>
    <col min="8194" max="8194" width="13.7109375" style="162" customWidth="1"/>
    <col min="8195" max="8195" width="14.28515625" style="162" customWidth="1"/>
    <col min="8196" max="8196" width="13.28515625" style="162" customWidth="1"/>
    <col min="8197" max="8197" width="14.85546875" style="162" customWidth="1"/>
    <col min="8198" max="8204" width="13.7109375" style="162" customWidth="1"/>
    <col min="8205" max="8205" width="13" style="162" customWidth="1"/>
    <col min="8206" max="8206" width="12.140625" style="162" customWidth="1"/>
    <col min="8207" max="8233" width="10.140625" style="162" customWidth="1"/>
    <col min="8234" max="8243" width="10.85546875" style="162" customWidth="1"/>
    <col min="8244" max="8257" width="0" style="162" hidden="1" customWidth="1"/>
    <col min="8258" max="8284" width="10.85546875" style="162" customWidth="1"/>
    <col min="8285" max="8290" width="11.42578125" style="162" customWidth="1"/>
    <col min="8291" max="8448" width="11.42578125" style="162"/>
    <col min="8449" max="8449" width="30.7109375" style="162" customWidth="1"/>
    <col min="8450" max="8450" width="13.7109375" style="162" customWidth="1"/>
    <col min="8451" max="8451" width="14.28515625" style="162" customWidth="1"/>
    <col min="8452" max="8452" width="13.28515625" style="162" customWidth="1"/>
    <col min="8453" max="8453" width="14.85546875" style="162" customWidth="1"/>
    <col min="8454" max="8460" width="13.7109375" style="162" customWidth="1"/>
    <col min="8461" max="8461" width="13" style="162" customWidth="1"/>
    <col min="8462" max="8462" width="12.140625" style="162" customWidth="1"/>
    <col min="8463" max="8489" width="10.140625" style="162" customWidth="1"/>
    <col min="8490" max="8499" width="10.85546875" style="162" customWidth="1"/>
    <col min="8500" max="8513" width="0" style="162" hidden="1" customWidth="1"/>
    <col min="8514" max="8540" width="10.85546875" style="162" customWidth="1"/>
    <col min="8541" max="8546" width="11.42578125" style="162" customWidth="1"/>
    <col min="8547" max="8704" width="11.42578125" style="162"/>
    <col min="8705" max="8705" width="30.7109375" style="162" customWidth="1"/>
    <col min="8706" max="8706" width="13.7109375" style="162" customWidth="1"/>
    <col min="8707" max="8707" width="14.28515625" style="162" customWidth="1"/>
    <col min="8708" max="8708" width="13.28515625" style="162" customWidth="1"/>
    <col min="8709" max="8709" width="14.85546875" style="162" customWidth="1"/>
    <col min="8710" max="8716" width="13.7109375" style="162" customWidth="1"/>
    <col min="8717" max="8717" width="13" style="162" customWidth="1"/>
    <col min="8718" max="8718" width="12.140625" style="162" customWidth="1"/>
    <col min="8719" max="8745" width="10.140625" style="162" customWidth="1"/>
    <col min="8746" max="8755" width="10.85546875" style="162" customWidth="1"/>
    <col min="8756" max="8769" width="0" style="162" hidden="1" customWidth="1"/>
    <col min="8770" max="8796" width="10.85546875" style="162" customWidth="1"/>
    <col min="8797" max="8802" width="11.42578125" style="162" customWidth="1"/>
    <col min="8803" max="8960" width="11.42578125" style="162"/>
    <col min="8961" max="8961" width="30.7109375" style="162" customWidth="1"/>
    <col min="8962" max="8962" width="13.7109375" style="162" customWidth="1"/>
    <col min="8963" max="8963" width="14.28515625" style="162" customWidth="1"/>
    <col min="8964" max="8964" width="13.28515625" style="162" customWidth="1"/>
    <col min="8965" max="8965" width="14.85546875" style="162" customWidth="1"/>
    <col min="8966" max="8972" width="13.7109375" style="162" customWidth="1"/>
    <col min="8973" max="8973" width="13" style="162" customWidth="1"/>
    <col min="8974" max="8974" width="12.140625" style="162" customWidth="1"/>
    <col min="8975" max="9001" width="10.140625" style="162" customWidth="1"/>
    <col min="9002" max="9011" width="10.85546875" style="162" customWidth="1"/>
    <col min="9012" max="9025" width="0" style="162" hidden="1" customWidth="1"/>
    <col min="9026" max="9052" width="10.85546875" style="162" customWidth="1"/>
    <col min="9053" max="9058" width="11.42578125" style="162" customWidth="1"/>
    <col min="9059" max="9216" width="11.42578125" style="162"/>
    <col min="9217" max="9217" width="30.7109375" style="162" customWidth="1"/>
    <col min="9218" max="9218" width="13.7109375" style="162" customWidth="1"/>
    <col min="9219" max="9219" width="14.28515625" style="162" customWidth="1"/>
    <col min="9220" max="9220" width="13.28515625" style="162" customWidth="1"/>
    <col min="9221" max="9221" width="14.85546875" style="162" customWidth="1"/>
    <col min="9222" max="9228" width="13.7109375" style="162" customWidth="1"/>
    <col min="9229" max="9229" width="13" style="162" customWidth="1"/>
    <col min="9230" max="9230" width="12.140625" style="162" customWidth="1"/>
    <col min="9231" max="9257" width="10.140625" style="162" customWidth="1"/>
    <col min="9258" max="9267" width="10.85546875" style="162" customWidth="1"/>
    <col min="9268" max="9281" width="0" style="162" hidden="1" customWidth="1"/>
    <col min="9282" max="9308" width="10.85546875" style="162" customWidth="1"/>
    <col min="9309" max="9314" width="11.42578125" style="162" customWidth="1"/>
    <col min="9315" max="9472" width="11.42578125" style="162"/>
    <col min="9473" max="9473" width="30.7109375" style="162" customWidth="1"/>
    <col min="9474" max="9474" width="13.7109375" style="162" customWidth="1"/>
    <col min="9475" max="9475" width="14.28515625" style="162" customWidth="1"/>
    <col min="9476" max="9476" width="13.28515625" style="162" customWidth="1"/>
    <col min="9477" max="9477" width="14.85546875" style="162" customWidth="1"/>
    <col min="9478" max="9484" width="13.7109375" style="162" customWidth="1"/>
    <col min="9485" max="9485" width="13" style="162" customWidth="1"/>
    <col min="9486" max="9486" width="12.140625" style="162" customWidth="1"/>
    <col min="9487" max="9513" width="10.140625" style="162" customWidth="1"/>
    <col min="9514" max="9523" width="10.85546875" style="162" customWidth="1"/>
    <col min="9524" max="9537" width="0" style="162" hidden="1" customWidth="1"/>
    <col min="9538" max="9564" width="10.85546875" style="162" customWidth="1"/>
    <col min="9565" max="9570" width="11.42578125" style="162" customWidth="1"/>
    <col min="9571" max="9728" width="11.42578125" style="162"/>
    <col min="9729" max="9729" width="30.7109375" style="162" customWidth="1"/>
    <col min="9730" max="9730" width="13.7109375" style="162" customWidth="1"/>
    <col min="9731" max="9731" width="14.28515625" style="162" customWidth="1"/>
    <col min="9732" max="9732" width="13.28515625" style="162" customWidth="1"/>
    <col min="9733" max="9733" width="14.85546875" style="162" customWidth="1"/>
    <col min="9734" max="9740" width="13.7109375" style="162" customWidth="1"/>
    <col min="9741" max="9741" width="13" style="162" customWidth="1"/>
    <col min="9742" max="9742" width="12.140625" style="162" customWidth="1"/>
    <col min="9743" max="9769" width="10.140625" style="162" customWidth="1"/>
    <col min="9770" max="9779" width="10.85546875" style="162" customWidth="1"/>
    <col min="9780" max="9793" width="0" style="162" hidden="1" customWidth="1"/>
    <col min="9794" max="9820" width="10.85546875" style="162" customWidth="1"/>
    <col min="9821" max="9826" width="11.42578125" style="162" customWidth="1"/>
    <col min="9827" max="9984" width="11.42578125" style="162"/>
    <col min="9985" max="9985" width="30.7109375" style="162" customWidth="1"/>
    <col min="9986" max="9986" width="13.7109375" style="162" customWidth="1"/>
    <col min="9987" max="9987" width="14.28515625" style="162" customWidth="1"/>
    <col min="9988" max="9988" width="13.28515625" style="162" customWidth="1"/>
    <col min="9989" max="9989" width="14.85546875" style="162" customWidth="1"/>
    <col min="9990" max="9996" width="13.7109375" style="162" customWidth="1"/>
    <col min="9997" max="9997" width="13" style="162" customWidth="1"/>
    <col min="9998" max="9998" width="12.140625" style="162" customWidth="1"/>
    <col min="9999" max="10025" width="10.140625" style="162" customWidth="1"/>
    <col min="10026" max="10035" width="10.85546875" style="162" customWidth="1"/>
    <col min="10036" max="10049" width="0" style="162" hidden="1" customWidth="1"/>
    <col min="10050" max="10076" width="10.85546875" style="162" customWidth="1"/>
    <col min="10077" max="10082" width="11.42578125" style="162" customWidth="1"/>
    <col min="10083" max="10240" width="11.42578125" style="162"/>
    <col min="10241" max="10241" width="30.7109375" style="162" customWidth="1"/>
    <col min="10242" max="10242" width="13.7109375" style="162" customWidth="1"/>
    <col min="10243" max="10243" width="14.28515625" style="162" customWidth="1"/>
    <col min="10244" max="10244" width="13.28515625" style="162" customWidth="1"/>
    <col min="10245" max="10245" width="14.85546875" style="162" customWidth="1"/>
    <col min="10246" max="10252" width="13.7109375" style="162" customWidth="1"/>
    <col min="10253" max="10253" width="13" style="162" customWidth="1"/>
    <col min="10254" max="10254" width="12.140625" style="162" customWidth="1"/>
    <col min="10255" max="10281" width="10.140625" style="162" customWidth="1"/>
    <col min="10282" max="10291" width="10.85546875" style="162" customWidth="1"/>
    <col min="10292" max="10305" width="0" style="162" hidden="1" customWidth="1"/>
    <col min="10306" max="10332" width="10.85546875" style="162" customWidth="1"/>
    <col min="10333" max="10338" width="11.42578125" style="162" customWidth="1"/>
    <col min="10339" max="10496" width="11.42578125" style="162"/>
    <col min="10497" max="10497" width="30.7109375" style="162" customWidth="1"/>
    <col min="10498" max="10498" width="13.7109375" style="162" customWidth="1"/>
    <col min="10499" max="10499" width="14.28515625" style="162" customWidth="1"/>
    <col min="10500" max="10500" width="13.28515625" style="162" customWidth="1"/>
    <col min="10501" max="10501" width="14.85546875" style="162" customWidth="1"/>
    <col min="10502" max="10508" width="13.7109375" style="162" customWidth="1"/>
    <col min="10509" max="10509" width="13" style="162" customWidth="1"/>
    <col min="10510" max="10510" width="12.140625" style="162" customWidth="1"/>
    <col min="10511" max="10537" width="10.140625" style="162" customWidth="1"/>
    <col min="10538" max="10547" width="10.85546875" style="162" customWidth="1"/>
    <col min="10548" max="10561" width="0" style="162" hidden="1" customWidth="1"/>
    <col min="10562" max="10588" width="10.85546875" style="162" customWidth="1"/>
    <col min="10589" max="10594" width="11.42578125" style="162" customWidth="1"/>
    <col min="10595" max="10752" width="11.42578125" style="162"/>
    <col min="10753" max="10753" width="30.7109375" style="162" customWidth="1"/>
    <col min="10754" max="10754" width="13.7109375" style="162" customWidth="1"/>
    <col min="10755" max="10755" width="14.28515625" style="162" customWidth="1"/>
    <col min="10756" max="10756" width="13.28515625" style="162" customWidth="1"/>
    <col min="10757" max="10757" width="14.85546875" style="162" customWidth="1"/>
    <col min="10758" max="10764" width="13.7109375" style="162" customWidth="1"/>
    <col min="10765" max="10765" width="13" style="162" customWidth="1"/>
    <col min="10766" max="10766" width="12.140625" style="162" customWidth="1"/>
    <col min="10767" max="10793" width="10.140625" style="162" customWidth="1"/>
    <col min="10794" max="10803" width="10.85546875" style="162" customWidth="1"/>
    <col min="10804" max="10817" width="0" style="162" hidden="1" customWidth="1"/>
    <col min="10818" max="10844" width="10.85546875" style="162" customWidth="1"/>
    <col min="10845" max="10850" width="11.42578125" style="162" customWidth="1"/>
    <col min="10851" max="11008" width="11.42578125" style="162"/>
    <col min="11009" max="11009" width="30.7109375" style="162" customWidth="1"/>
    <col min="11010" max="11010" width="13.7109375" style="162" customWidth="1"/>
    <col min="11011" max="11011" width="14.28515625" style="162" customWidth="1"/>
    <col min="11012" max="11012" width="13.28515625" style="162" customWidth="1"/>
    <col min="11013" max="11013" width="14.85546875" style="162" customWidth="1"/>
    <col min="11014" max="11020" width="13.7109375" style="162" customWidth="1"/>
    <col min="11021" max="11021" width="13" style="162" customWidth="1"/>
    <col min="11022" max="11022" width="12.140625" style="162" customWidth="1"/>
    <col min="11023" max="11049" width="10.140625" style="162" customWidth="1"/>
    <col min="11050" max="11059" width="10.85546875" style="162" customWidth="1"/>
    <col min="11060" max="11073" width="0" style="162" hidden="1" customWidth="1"/>
    <col min="11074" max="11100" width="10.85546875" style="162" customWidth="1"/>
    <col min="11101" max="11106" width="11.42578125" style="162" customWidth="1"/>
    <col min="11107" max="11264" width="11.42578125" style="162"/>
    <col min="11265" max="11265" width="30.7109375" style="162" customWidth="1"/>
    <col min="11266" max="11266" width="13.7109375" style="162" customWidth="1"/>
    <col min="11267" max="11267" width="14.28515625" style="162" customWidth="1"/>
    <col min="11268" max="11268" width="13.28515625" style="162" customWidth="1"/>
    <col min="11269" max="11269" width="14.85546875" style="162" customWidth="1"/>
    <col min="11270" max="11276" width="13.7109375" style="162" customWidth="1"/>
    <col min="11277" max="11277" width="13" style="162" customWidth="1"/>
    <col min="11278" max="11278" width="12.140625" style="162" customWidth="1"/>
    <col min="11279" max="11305" width="10.140625" style="162" customWidth="1"/>
    <col min="11306" max="11315" width="10.85546875" style="162" customWidth="1"/>
    <col min="11316" max="11329" width="0" style="162" hidden="1" customWidth="1"/>
    <col min="11330" max="11356" width="10.85546875" style="162" customWidth="1"/>
    <col min="11357" max="11362" width="11.42578125" style="162" customWidth="1"/>
    <col min="11363" max="11520" width="11.42578125" style="162"/>
    <col min="11521" max="11521" width="30.7109375" style="162" customWidth="1"/>
    <col min="11522" max="11522" width="13.7109375" style="162" customWidth="1"/>
    <col min="11523" max="11523" width="14.28515625" style="162" customWidth="1"/>
    <col min="11524" max="11524" width="13.28515625" style="162" customWidth="1"/>
    <col min="11525" max="11525" width="14.85546875" style="162" customWidth="1"/>
    <col min="11526" max="11532" width="13.7109375" style="162" customWidth="1"/>
    <col min="11533" max="11533" width="13" style="162" customWidth="1"/>
    <col min="11534" max="11534" width="12.140625" style="162" customWidth="1"/>
    <col min="11535" max="11561" width="10.140625" style="162" customWidth="1"/>
    <col min="11562" max="11571" width="10.85546875" style="162" customWidth="1"/>
    <col min="11572" max="11585" width="0" style="162" hidden="1" customWidth="1"/>
    <col min="11586" max="11612" width="10.85546875" style="162" customWidth="1"/>
    <col min="11613" max="11618" width="11.42578125" style="162" customWidth="1"/>
    <col min="11619" max="11776" width="11.42578125" style="162"/>
    <col min="11777" max="11777" width="30.7109375" style="162" customWidth="1"/>
    <col min="11778" max="11778" width="13.7109375" style="162" customWidth="1"/>
    <col min="11779" max="11779" width="14.28515625" style="162" customWidth="1"/>
    <col min="11780" max="11780" width="13.28515625" style="162" customWidth="1"/>
    <col min="11781" max="11781" width="14.85546875" style="162" customWidth="1"/>
    <col min="11782" max="11788" width="13.7109375" style="162" customWidth="1"/>
    <col min="11789" max="11789" width="13" style="162" customWidth="1"/>
    <col min="11790" max="11790" width="12.140625" style="162" customWidth="1"/>
    <col min="11791" max="11817" width="10.140625" style="162" customWidth="1"/>
    <col min="11818" max="11827" width="10.85546875" style="162" customWidth="1"/>
    <col min="11828" max="11841" width="0" style="162" hidden="1" customWidth="1"/>
    <col min="11842" max="11868" width="10.85546875" style="162" customWidth="1"/>
    <col min="11869" max="11874" width="11.42578125" style="162" customWidth="1"/>
    <col min="11875" max="12032" width="11.42578125" style="162"/>
    <col min="12033" max="12033" width="30.7109375" style="162" customWidth="1"/>
    <col min="12034" max="12034" width="13.7109375" style="162" customWidth="1"/>
    <col min="12035" max="12035" width="14.28515625" style="162" customWidth="1"/>
    <col min="12036" max="12036" width="13.28515625" style="162" customWidth="1"/>
    <col min="12037" max="12037" width="14.85546875" style="162" customWidth="1"/>
    <col min="12038" max="12044" width="13.7109375" style="162" customWidth="1"/>
    <col min="12045" max="12045" width="13" style="162" customWidth="1"/>
    <col min="12046" max="12046" width="12.140625" style="162" customWidth="1"/>
    <col min="12047" max="12073" width="10.140625" style="162" customWidth="1"/>
    <col min="12074" max="12083" width="10.85546875" style="162" customWidth="1"/>
    <col min="12084" max="12097" width="0" style="162" hidden="1" customWidth="1"/>
    <col min="12098" max="12124" width="10.85546875" style="162" customWidth="1"/>
    <col min="12125" max="12130" width="11.42578125" style="162" customWidth="1"/>
    <col min="12131" max="12288" width="11.42578125" style="162"/>
    <col min="12289" max="12289" width="30.7109375" style="162" customWidth="1"/>
    <col min="12290" max="12290" width="13.7109375" style="162" customWidth="1"/>
    <col min="12291" max="12291" width="14.28515625" style="162" customWidth="1"/>
    <col min="12292" max="12292" width="13.28515625" style="162" customWidth="1"/>
    <col min="12293" max="12293" width="14.85546875" style="162" customWidth="1"/>
    <col min="12294" max="12300" width="13.7109375" style="162" customWidth="1"/>
    <col min="12301" max="12301" width="13" style="162" customWidth="1"/>
    <col min="12302" max="12302" width="12.140625" style="162" customWidth="1"/>
    <col min="12303" max="12329" width="10.140625" style="162" customWidth="1"/>
    <col min="12330" max="12339" width="10.85546875" style="162" customWidth="1"/>
    <col min="12340" max="12353" width="0" style="162" hidden="1" customWidth="1"/>
    <col min="12354" max="12380" width="10.85546875" style="162" customWidth="1"/>
    <col min="12381" max="12386" width="11.42578125" style="162" customWidth="1"/>
    <col min="12387" max="12544" width="11.42578125" style="162"/>
    <col min="12545" max="12545" width="30.7109375" style="162" customWidth="1"/>
    <col min="12546" max="12546" width="13.7109375" style="162" customWidth="1"/>
    <col min="12547" max="12547" width="14.28515625" style="162" customWidth="1"/>
    <col min="12548" max="12548" width="13.28515625" style="162" customWidth="1"/>
    <col min="12549" max="12549" width="14.85546875" style="162" customWidth="1"/>
    <col min="12550" max="12556" width="13.7109375" style="162" customWidth="1"/>
    <col min="12557" max="12557" width="13" style="162" customWidth="1"/>
    <col min="12558" max="12558" width="12.140625" style="162" customWidth="1"/>
    <col min="12559" max="12585" width="10.140625" style="162" customWidth="1"/>
    <col min="12586" max="12595" width="10.85546875" style="162" customWidth="1"/>
    <col min="12596" max="12609" width="0" style="162" hidden="1" customWidth="1"/>
    <col min="12610" max="12636" width="10.85546875" style="162" customWidth="1"/>
    <col min="12637" max="12642" width="11.42578125" style="162" customWidth="1"/>
    <col min="12643" max="12800" width="11.42578125" style="162"/>
    <col min="12801" max="12801" width="30.7109375" style="162" customWidth="1"/>
    <col min="12802" max="12802" width="13.7109375" style="162" customWidth="1"/>
    <col min="12803" max="12803" width="14.28515625" style="162" customWidth="1"/>
    <col min="12804" max="12804" width="13.28515625" style="162" customWidth="1"/>
    <col min="12805" max="12805" width="14.85546875" style="162" customWidth="1"/>
    <col min="12806" max="12812" width="13.7109375" style="162" customWidth="1"/>
    <col min="12813" max="12813" width="13" style="162" customWidth="1"/>
    <col min="12814" max="12814" width="12.140625" style="162" customWidth="1"/>
    <col min="12815" max="12841" width="10.140625" style="162" customWidth="1"/>
    <col min="12842" max="12851" width="10.85546875" style="162" customWidth="1"/>
    <col min="12852" max="12865" width="0" style="162" hidden="1" customWidth="1"/>
    <col min="12866" max="12892" width="10.85546875" style="162" customWidth="1"/>
    <col min="12893" max="12898" width="11.42578125" style="162" customWidth="1"/>
    <col min="12899" max="13056" width="11.42578125" style="162"/>
    <col min="13057" max="13057" width="30.7109375" style="162" customWidth="1"/>
    <col min="13058" max="13058" width="13.7109375" style="162" customWidth="1"/>
    <col min="13059" max="13059" width="14.28515625" style="162" customWidth="1"/>
    <col min="13060" max="13060" width="13.28515625" style="162" customWidth="1"/>
    <col min="13061" max="13061" width="14.85546875" style="162" customWidth="1"/>
    <col min="13062" max="13068" width="13.7109375" style="162" customWidth="1"/>
    <col min="13069" max="13069" width="13" style="162" customWidth="1"/>
    <col min="13070" max="13070" width="12.140625" style="162" customWidth="1"/>
    <col min="13071" max="13097" width="10.140625" style="162" customWidth="1"/>
    <col min="13098" max="13107" width="10.85546875" style="162" customWidth="1"/>
    <col min="13108" max="13121" width="0" style="162" hidden="1" customWidth="1"/>
    <col min="13122" max="13148" width="10.85546875" style="162" customWidth="1"/>
    <col min="13149" max="13154" width="11.42578125" style="162" customWidth="1"/>
    <col min="13155" max="13312" width="11.42578125" style="162"/>
    <col min="13313" max="13313" width="30.7109375" style="162" customWidth="1"/>
    <col min="13314" max="13314" width="13.7109375" style="162" customWidth="1"/>
    <col min="13315" max="13315" width="14.28515625" style="162" customWidth="1"/>
    <col min="13316" max="13316" width="13.28515625" style="162" customWidth="1"/>
    <col min="13317" max="13317" width="14.85546875" style="162" customWidth="1"/>
    <col min="13318" max="13324" width="13.7109375" style="162" customWidth="1"/>
    <col min="13325" max="13325" width="13" style="162" customWidth="1"/>
    <col min="13326" max="13326" width="12.140625" style="162" customWidth="1"/>
    <col min="13327" max="13353" width="10.140625" style="162" customWidth="1"/>
    <col min="13354" max="13363" width="10.85546875" style="162" customWidth="1"/>
    <col min="13364" max="13377" width="0" style="162" hidden="1" customWidth="1"/>
    <col min="13378" max="13404" width="10.85546875" style="162" customWidth="1"/>
    <col min="13405" max="13410" width="11.42578125" style="162" customWidth="1"/>
    <col min="13411" max="13568" width="11.42578125" style="162"/>
    <col min="13569" max="13569" width="30.7109375" style="162" customWidth="1"/>
    <col min="13570" max="13570" width="13.7109375" style="162" customWidth="1"/>
    <col min="13571" max="13571" width="14.28515625" style="162" customWidth="1"/>
    <col min="13572" max="13572" width="13.28515625" style="162" customWidth="1"/>
    <col min="13573" max="13573" width="14.85546875" style="162" customWidth="1"/>
    <col min="13574" max="13580" width="13.7109375" style="162" customWidth="1"/>
    <col min="13581" max="13581" width="13" style="162" customWidth="1"/>
    <col min="13582" max="13582" width="12.140625" style="162" customWidth="1"/>
    <col min="13583" max="13609" width="10.140625" style="162" customWidth="1"/>
    <col min="13610" max="13619" width="10.85546875" style="162" customWidth="1"/>
    <col min="13620" max="13633" width="0" style="162" hidden="1" customWidth="1"/>
    <col min="13634" max="13660" width="10.85546875" style="162" customWidth="1"/>
    <col min="13661" max="13666" width="11.42578125" style="162" customWidth="1"/>
    <col min="13667" max="13824" width="11.42578125" style="162"/>
    <col min="13825" max="13825" width="30.7109375" style="162" customWidth="1"/>
    <col min="13826" max="13826" width="13.7109375" style="162" customWidth="1"/>
    <col min="13827" max="13827" width="14.28515625" style="162" customWidth="1"/>
    <col min="13828" max="13828" width="13.28515625" style="162" customWidth="1"/>
    <col min="13829" max="13829" width="14.85546875" style="162" customWidth="1"/>
    <col min="13830" max="13836" width="13.7109375" style="162" customWidth="1"/>
    <col min="13837" max="13837" width="13" style="162" customWidth="1"/>
    <col min="13838" max="13838" width="12.140625" style="162" customWidth="1"/>
    <col min="13839" max="13865" width="10.140625" style="162" customWidth="1"/>
    <col min="13866" max="13875" width="10.85546875" style="162" customWidth="1"/>
    <col min="13876" max="13889" width="0" style="162" hidden="1" customWidth="1"/>
    <col min="13890" max="13916" width="10.85546875" style="162" customWidth="1"/>
    <col min="13917" max="13922" width="11.42578125" style="162" customWidth="1"/>
    <col min="13923" max="14080" width="11.42578125" style="162"/>
    <col min="14081" max="14081" width="30.7109375" style="162" customWidth="1"/>
    <col min="14082" max="14082" width="13.7109375" style="162" customWidth="1"/>
    <col min="14083" max="14083" width="14.28515625" style="162" customWidth="1"/>
    <col min="14084" max="14084" width="13.28515625" style="162" customWidth="1"/>
    <col min="14085" max="14085" width="14.85546875" style="162" customWidth="1"/>
    <col min="14086" max="14092" width="13.7109375" style="162" customWidth="1"/>
    <col min="14093" max="14093" width="13" style="162" customWidth="1"/>
    <col min="14094" max="14094" width="12.140625" style="162" customWidth="1"/>
    <col min="14095" max="14121" width="10.140625" style="162" customWidth="1"/>
    <col min="14122" max="14131" width="10.85546875" style="162" customWidth="1"/>
    <col min="14132" max="14145" width="0" style="162" hidden="1" customWidth="1"/>
    <col min="14146" max="14172" width="10.85546875" style="162" customWidth="1"/>
    <col min="14173" max="14178" width="11.42578125" style="162" customWidth="1"/>
    <col min="14179" max="14336" width="11.42578125" style="162"/>
    <col min="14337" max="14337" width="30.7109375" style="162" customWidth="1"/>
    <col min="14338" max="14338" width="13.7109375" style="162" customWidth="1"/>
    <col min="14339" max="14339" width="14.28515625" style="162" customWidth="1"/>
    <col min="14340" max="14340" width="13.28515625" style="162" customWidth="1"/>
    <col min="14341" max="14341" width="14.85546875" style="162" customWidth="1"/>
    <col min="14342" max="14348" width="13.7109375" style="162" customWidth="1"/>
    <col min="14349" max="14349" width="13" style="162" customWidth="1"/>
    <col min="14350" max="14350" width="12.140625" style="162" customWidth="1"/>
    <col min="14351" max="14377" width="10.140625" style="162" customWidth="1"/>
    <col min="14378" max="14387" width="10.85546875" style="162" customWidth="1"/>
    <col min="14388" max="14401" width="0" style="162" hidden="1" customWidth="1"/>
    <col min="14402" max="14428" width="10.85546875" style="162" customWidth="1"/>
    <col min="14429" max="14434" width="11.42578125" style="162" customWidth="1"/>
    <col min="14435" max="14592" width="11.42578125" style="162"/>
    <col min="14593" max="14593" width="30.7109375" style="162" customWidth="1"/>
    <col min="14594" max="14594" width="13.7109375" style="162" customWidth="1"/>
    <col min="14595" max="14595" width="14.28515625" style="162" customWidth="1"/>
    <col min="14596" max="14596" width="13.28515625" style="162" customWidth="1"/>
    <col min="14597" max="14597" width="14.85546875" style="162" customWidth="1"/>
    <col min="14598" max="14604" width="13.7109375" style="162" customWidth="1"/>
    <col min="14605" max="14605" width="13" style="162" customWidth="1"/>
    <col min="14606" max="14606" width="12.140625" style="162" customWidth="1"/>
    <col min="14607" max="14633" width="10.140625" style="162" customWidth="1"/>
    <col min="14634" max="14643" width="10.85546875" style="162" customWidth="1"/>
    <col min="14644" max="14657" width="0" style="162" hidden="1" customWidth="1"/>
    <col min="14658" max="14684" width="10.85546875" style="162" customWidth="1"/>
    <col min="14685" max="14690" width="11.42578125" style="162" customWidth="1"/>
    <col min="14691" max="14848" width="11.42578125" style="162"/>
    <col min="14849" max="14849" width="30.7109375" style="162" customWidth="1"/>
    <col min="14850" max="14850" width="13.7109375" style="162" customWidth="1"/>
    <col min="14851" max="14851" width="14.28515625" style="162" customWidth="1"/>
    <col min="14852" max="14852" width="13.28515625" style="162" customWidth="1"/>
    <col min="14853" max="14853" width="14.85546875" style="162" customWidth="1"/>
    <col min="14854" max="14860" width="13.7109375" style="162" customWidth="1"/>
    <col min="14861" max="14861" width="13" style="162" customWidth="1"/>
    <col min="14862" max="14862" width="12.140625" style="162" customWidth="1"/>
    <col min="14863" max="14889" width="10.140625" style="162" customWidth="1"/>
    <col min="14890" max="14899" width="10.85546875" style="162" customWidth="1"/>
    <col min="14900" max="14913" width="0" style="162" hidden="1" customWidth="1"/>
    <col min="14914" max="14940" width="10.85546875" style="162" customWidth="1"/>
    <col min="14941" max="14946" width="11.42578125" style="162" customWidth="1"/>
    <col min="14947" max="15104" width="11.42578125" style="162"/>
    <col min="15105" max="15105" width="30.7109375" style="162" customWidth="1"/>
    <col min="15106" max="15106" width="13.7109375" style="162" customWidth="1"/>
    <col min="15107" max="15107" width="14.28515625" style="162" customWidth="1"/>
    <col min="15108" max="15108" width="13.28515625" style="162" customWidth="1"/>
    <col min="15109" max="15109" width="14.85546875" style="162" customWidth="1"/>
    <col min="15110" max="15116" width="13.7109375" style="162" customWidth="1"/>
    <col min="15117" max="15117" width="13" style="162" customWidth="1"/>
    <col min="15118" max="15118" width="12.140625" style="162" customWidth="1"/>
    <col min="15119" max="15145" width="10.140625" style="162" customWidth="1"/>
    <col min="15146" max="15155" width="10.85546875" style="162" customWidth="1"/>
    <col min="15156" max="15169" width="0" style="162" hidden="1" customWidth="1"/>
    <col min="15170" max="15196" width="10.85546875" style="162" customWidth="1"/>
    <col min="15197" max="15202" width="11.42578125" style="162" customWidth="1"/>
    <col min="15203" max="15360" width="11.42578125" style="162"/>
    <col min="15361" max="15361" width="30.7109375" style="162" customWidth="1"/>
    <col min="15362" max="15362" width="13.7109375" style="162" customWidth="1"/>
    <col min="15363" max="15363" width="14.28515625" style="162" customWidth="1"/>
    <col min="15364" max="15364" width="13.28515625" style="162" customWidth="1"/>
    <col min="15365" max="15365" width="14.85546875" style="162" customWidth="1"/>
    <col min="15366" max="15372" width="13.7109375" style="162" customWidth="1"/>
    <col min="15373" max="15373" width="13" style="162" customWidth="1"/>
    <col min="15374" max="15374" width="12.140625" style="162" customWidth="1"/>
    <col min="15375" max="15401" width="10.140625" style="162" customWidth="1"/>
    <col min="15402" max="15411" width="10.85546875" style="162" customWidth="1"/>
    <col min="15412" max="15425" width="0" style="162" hidden="1" customWidth="1"/>
    <col min="15426" max="15452" width="10.85546875" style="162" customWidth="1"/>
    <col min="15453" max="15458" width="11.42578125" style="162" customWidth="1"/>
    <col min="15459" max="15616" width="11.42578125" style="162"/>
    <col min="15617" max="15617" width="30.7109375" style="162" customWidth="1"/>
    <col min="15618" max="15618" width="13.7109375" style="162" customWidth="1"/>
    <col min="15619" max="15619" width="14.28515625" style="162" customWidth="1"/>
    <col min="15620" max="15620" width="13.28515625" style="162" customWidth="1"/>
    <col min="15621" max="15621" width="14.85546875" style="162" customWidth="1"/>
    <col min="15622" max="15628" width="13.7109375" style="162" customWidth="1"/>
    <col min="15629" max="15629" width="13" style="162" customWidth="1"/>
    <col min="15630" max="15630" width="12.140625" style="162" customWidth="1"/>
    <col min="15631" max="15657" width="10.140625" style="162" customWidth="1"/>
    <col min="15658" max="15667" width="10.85546875" style="162" customWidth="1"/>
    <col min="15668" max="15681" width="0" style="162" hidden="1" customWidth="1"/>
    <col min="15682" max="15708" width="10.85546875" style="162" customWidth="1"/>
    <col min="15709" max="15714" width="11.42578125" style="162" customWidth="1"/>
    <col min="15715" max="15872" width="11.42578125" style="162"/>
    <col min="15873" max="15873" width="30.7109375" style="162" customWidth="1"/>
    <col min="15874" max="15874" width="13.7109375" style="162" customWidth="1"/>
    <col min="15875" max="15875" width="14.28515625" style="162" customWidth="1"/>
    <col min="15876" max="15876" width="13.28515625" style="162" customWidth="1"/>
    <col min="15877" max="15877" width="14.85546875" style="162" customWidth="1"/>
    <col min="15878" max="15884" width="13.7109375" style="162" customWidth="1"/>
    <col min="15885" max="15885" width="13" style="162" customWidth="1"/>
    <col min="15886" max="15886" width="12.140625" style="162" customWidth="1"/>
    <col min="15887" max="15913" width="10.140625" style="162" customWidth="1"/>
    <col min="15914" max="15923" width="10.85546875" style="162" customWidth="1"/>
    <col min="15924" max="15937" width="0" style="162" hidden="1" customWidth="1"/>
    <col min="15938" max="15964" width="10.85546875" style="162" customWidth="1"/>
    <col min="15965" max="15970" width="11.42578125" style="162" customWidth="1"/>
    <col min="15971" max="16128" width="11.42578125" style="162"/>
    <col min="16129" max="16129" width="30.7109375" style="162" customWidth="1"/>
    <col min="16130" max="16130" width="13.7109375" style="162" customWidth="1"/>
    <col min="16131" max="16131" width="14.28515625" style="162" customWidth="1"/>
    <col min="16132" max="16132" width="13.28515625" style="162" customWidth="1"/>
    <col min="16133" max="16133" width="14.85546875" style="162" customWidth="1"/>
    <col min="16134" max="16140" width="13.7109375" style="162" customWidth="1"/>
    <col min="16141" max="16141" width="13" style="162" customWidth="1"/>
    <col min="16142" max="16142" width="12.140625" style="162" customWidth="1"/>
    <col min="16143" max="16169" width="10.140625" style="162" customWidth="1"/>
    <col min="16170" max="16179" width="10.85546875" style="162" customWidth="1"/>
    <col min="16180" max="16193" width="0" style="162" hidden="1" customWidth="1"/>
    <col min="16194" max="16220" width="10.85546875" style="162" customWidth="1"/>
    <col min="16221" max="16226" width="11.42578125" style="162" customWidth="1"/>
    <col min="16227" max="16384" width="11.42578125" style="162"/>
  </cols>
  <sheetData>
    <row r="1" spans="1:74" s="3" customFormat="1" ht="12.75" customHeight="1" x14ac:dyDescent="0.15">
      <c r="A1" s="1"/>
      <c r="B1" s="2"/>
      <c r="C1" s="2"/>
      <c r="D1" s="2"/>
      <c r="E1" s="2"/>
      <c r="F1" s="2"/>
      <c r="G1" s="2"/>
      <c r="H1" s="2"/>
      <c r="I1" s="2"/>
      <c r="J1" s="2"/>
      <c r="K1" s="2"/>
      <c r="P1" s="167"/>
      <c r="AZ1" s="168"/>
      <c r="BM1" s="168"/>
    </row>
    <row r="2" spans="1:74" s="3" customFormat="1" ht="12.75" customHeight="1" x14ac:dyDescent="0.15">
      <c r="A2" s="1"/>
      <c r="B2" s="2"/>
      <c r="C2" s="2"/>
      <c r="D2" s="2"/>
      <c r="E2" s="2"/>
      <c r="F2" s="2"/>
      <c r="G2" s="2"/>
      <c r="H2" s="2"/>
      <c r="I2" s="2"/>
      <c r="J2" s="2"/>
      <c r="K2" s="2"/>
      <c r="P2" s="167"/>
      <c r="AZ2" s="168"/>
      <c r="BM2" s="168"/>
    </row>
    <row r="3" spans="1:74" s="3" customFormat="1" ht="12.75" customHeight="1" x14ac:dyDescent="0.2">
      <c r="A3" s="1"/>
      <c r="B3" s="2"/>
      <c r="C3" s="2"/>
      <c r="D3" s="4"/>
      <c r="E3" s="2"/>
      <c r="F3" s="2"/>
      <c r="G3" s="2"/>
      <c r="H3" s="2"/>
      <c r="I3" s="2"/>
      <c r="J3" s="2"/>
      <c r="K3" s="2"/>
      <c r="P3" s="167"/>
      <c r="AZ3" s="168"/>
      <c r="BM3" s="168"/>
    </row>
    <row r="4" spans="1:74" s="3" customFormat="1" ht="12.75" customHeight="1" x14ac:dyDescent="0.15">
      <c r="A4" s="1"/>
      <c r="B4" s="2"/>
      <c r="C4" s="2"/>
      <c r="D4" s="2"/>
      <c r="E4" s="2"/>
      <c r="F4" s="2"/>
      <c r="G4" s="2"/>
      <c r="H4" s="2"/>
      <c r="I4" s="2"/>
      <c r="J4" s="2"/>
      <c r="K4" s="2"/>
      <c r="P4" s="167"/>
      <c r="AZ4" s="168"/>
      <c r="BM4" s="168"/>
    </row>
    <row r="5" spans="1:74" s="3" customFormat="1" ht="12.75" customHeight="1" x14ac:dyDescent="0.15">
      <c r="A5" s="5"/>
      <c r="B5" s="2"/>
      <c r="C5" s="2"/>
      <c r="D5" s="2"/>
      <c r="E5" s="2"/>
      <c r="F5" s="2"/>
      <c r="G5" s="2"/>
      <c r="H5" s="2"/>
      <c r="I5" s="2"/>
      <c r="J5" s="2"/>
      <c r="K5" s="2"/>
      <c r="P5" s="167"/>
      <c r="AZ5" s="168"/>
      <c r="BM5" s="168"/>
    </row>
    <row r="6" spans="1:74" s="3" customFormat="1" ht="39.75" customHeight="1" x14ac:dyDescent="0.15">
      <c r="A6" s="491"/>
      <c r="B6" s="491"/>
      <c r="C6" s="491"/>
      <c r="D6" s="491"/>
      <c r="E6" s="491"/>
      <c r="F6" s="491"/>
      <c r="G6" s="491"/>
      <c r="H6" s="491"/>
      <c r="I6" s="491"/>
      <c r="J6" s="491"/>
      <c r="K6" s="491"/>
      <c r="L6" s="491"/>
      <c r="M6" s="6"/>
      <c r="N6" s="7"/>
      <c r="P6" s="167"/>
      <c r="AZ6" s="168"/>
      <c r="BM6" s="168"/>
    </row>
    <row r="7" spans="1:74" s="3" customFormat="1" ht="30" customHeight="1" x14ac:dyDescent="0.2">
      <c r="A7" s="8"/>
      <c r="B7" s="9"/>
      <c r="C7" s="9"/>
      <c r="D7" s="9"/>
      <c r="E7" s="9"/>
      <c r="F7" s="9"/>
      <c r="G7" s="9"/>
      <c r="H7" s="9"/>
      <c r="I7" s="9"/>
      <c r="J7" s="9"/>
      <c r="K7" s="9"/>
      <c r="L7" s="9"/>
      <c r="M7" s="10"/>
      <c r="N7" s="10"/>
      <c r="P7" s="167"/>
      <c r="AZ7" s="168"/>
      <c r="BM7" s="168"/>
    </row>
    <row r="8" spans="1:74" s="13" customFormat="1" ht="21" customHeight="1" x14ac:dyDescent="0.2">
      <c r="A8" s="456"/>
      <c r="B8" s="492"/>
      <c r="C8" s="493"/>
      <c r="D8" s="492"/>
      <c r="E8" s="493"/>
      <c r="F8" s="492"/>
      <c r="G8" s="494"/>
      <c r="H8" s="494"/>
      <c r="I8" s="494"/>
      <c r="J8" s="495"/>
      <c r="K8" s="492"/>
      <c r="L8" s="494"/>
      <c r="M8" s="495"/>
      <c r="N8" s="489"/>
      <c r="O8" s="490"/>
      <c r="P8" s="20"/>
      <c r="Q8" s="11"/>
      <c r="R8" s="3"/>
      <c r="S8" s="3"/>
      <c r="T8" s="3"/>
      <c r="U8" s="3"/>
      <c r="V8" s="3"/>
      <c r="W8" s="3"/>
      <c r="X8" s="3"/>
      <c r="Y8" s="3"/>
      <c r="Z8" s="3"/>
      <c r="AA8" s="3"/>
      <c r="AB8" s="3"/>
      <c r="AC8" s="3"/>
      <c r="AD8" s="3"/>
      <c r="AE8" s="3"/>
      <c r="AF8" s="3"/>
      <c r="AG8" s="3"/>
      <c r="AH8" s="12"/>
      <c r="AI8" s="12"/>
      <c r="AJ8" s="12"/>
      <c r="AK8" s="12"/>
      <c r="AL8" s="12"/>
      <c r="AM8" s="12"/>
      <c r="AN8" s="12"/>
      <c r="AO8" s="12"/>
      <c r="AP8" s="12"/>
      <c r="AQ8" s="12"/>
      <c r="AR8" s="12"/>
      <c r="AS8" s="12"/>
      <c r="AT8" s="12"/>
      <c r="AU8" s="12"/>
      <c r="AV8" s="12"/>
      <c r="AW8" s="12"/>
      <c r="AX8" s="12"/>
      <c r="AY8" s="12"/>
      <c r="AZ8" s="168"/>
      <c r="BA8" s="12"/>
      <c r="BB8" s="12"/>
      <c r="BC8" s="12"/>
      <c r="BD8" s="12"/>
      <c r="BE8" s="12"/>
      <c r="BF8" s="12"/>
      <c r="BG8" s="12"/>
      <c r="BH8" s="12"/>
      <c r="BI8" s="12"/>
      <c r="BJ8" s="12"/>
      <c r="BK8" s="12"/>
      <c r="BL8" s="12"/>
      <c r="BM8" s="168"/>
      <c r="BN8" s="12"/>
      <c r="BO8" s="12"/>
      <c r="BP8" s="12"/>
      <c r="BQ8" s="12"/>
      <c r="BR8" s="12"/>
      <c r="BS8" s="12"/>
      <c r="BT8" s="12"/>
      <c r="BU8" s="12"/>
    </row>
    <row r="9" spans="1:74" s="13" customFormat="1" x14ac:dyDescent="0.2">
      <c r="A9" s="483"/>
      <c r="B9" s="14"/>
      <c r="C9" s="15"/>
      <c r="D9" s="169"/>
      <c r="E9" s="15"/>
      <c r="F9" s="16"/>
      <c r="G9" s="17"/>
      <c r="H9" s="17"/>
      <c r="I9" s="17"/>
      <c r="J9" s="18"/>
      <c r="K9" s="19"/>
      <c r="L9" s="17"/>
      <c r="M9" s="18"/>
      <c r="N9" s="194"/>
      <c r="O9" s="194"/>
      <c r="P9" s="20"/>
      <c r="Q9" s="20"/>
      <c r="R9" s="3"/>
      <c r="S9" s="3"/>
      <c r="T9" s="3"/>
      <c r="U9" s="3"/>
      <c r="V9" s="3"/>
      <c r="W9" s="3"/>
      <c r="X9" s="3"/>
      <c r="Y9" s="3"/>
      <c r="Z9" s="3"/>
      <c r="AA9" s="3"/>
      <c r="AB9" s="3"/>
      <c r="AC9" s="3"/>
      <c r="AD9" s="3"/>
      <c r="AE9" s="3"/>
      <c r="AF9" s="3"/>
      <c r="AG9" s="3"/>
      <c r="AH9" s="3"/>
      <c r="AI9" s="12"/>
      <c r="AJ9" s="12"/>
      <c r="AK9" s="12"/>
      <c r="AL9" s="12"/>
      <c r="AM9" s="12"/>
      <c r="AN9" s="12"/>
      <c r="AO9" s="12"/>
      <c r="AP9" s="12"/>
      <c r="AQ9" s="12"/>
      <c r="AR9" s="12"/>
      <c r="AS9" s="12"/>
      <c r="AT9" s="12"/>
      <c r="AU9" s="12"/>
      <c r="AV9" s="12"/>
      <c r="AW9" s="12"/>
      <c r="AX9" s="12"/>
      <c r="AY9" s="12"/>
      <c r="AZ9" s="168"/>
      <c r="BA9" s="12"/>
      <c r="BB9" s="12"/>
      <c r="BC9" s="12"/>
      <c r="BD9" s="12"/>
      <c r="BE9" s="12"/>
      <c r="BF9" s="12"/>
      <c r="BG9" s="12"/>
      <c r="BH9" s="12"/>
      <c r="BI9" s="12"/>
      <c r="BJ9" s="12"/>
      <c r="BK9" s="12"/>
      <c r="BL9" s="12"/>
      <c r="BM9" s="168"/>
      <c r="BN9" s="12"/>
      <c r="BO9" s="12"/>
      <c r="BP9" s="12"/>
      <c r="BQ9" s="12"/>
      <c r="BR9" s="12"/>
      <c r="BS9" s="12"/>
      <c r="BT9" s="12"/>
      <c r="BU9" s="12"/>
      <c r="BV9" s="12"/>
    </row>
    <row r="10" spans="1:74" s="13" customFormat="1" ht="15.75" customHeight="1" x14ac:dyDescent="0.2">
      <c r="A10" s="21"/>
      <c r="B10" s="22"/>
      <c r="C10" s="23"/>
      <c r="D10" s="24"/>
      <c r="E10" s="23"/>
      <c r="F10" s="25"/>
      <c r="G10" s="22"/>
      <c r="H10" s="22"/>
      <c r="I10" s="22"/>
      <c r="J10" s="23"/>
      <c r="K10" s="24"/>
      <c r="L10" s="22"/>
      <c r="M10" s="23"/>
      <c r="N10" s="26"/>
      <c r="O10" s="26"/>
      <c r="P10" s="165"/>
      <c r="Q10" s="27"/>
      <c r="R10" s="28"/>
      <c r="S10" s="28"/>
      <c r="T10" s="28"/>
      <c r="U10" s="28"/>
      <c r="V10" s="28"/>
      <c r="W10" s="28"/>
      <c r="X10" s="28"/>
      <c r="Y10" s="28"/>
      <c r="Z10" s="3"/>
      <c r="AA10" s="29"/>
      <c r="AB10" s="29"/>
      <c r="AC10" s="3"/>
      <c r="AD10" s="3"/>
      <c r="AE10" s="3"/>
      <c r="AF10" s="3"/>
      <c r="AG10" s="3"/>
      <c r="AH10" s="3"/>
      <c r="AI10" s="12"/>
      <c r="AJ10" s="12"/>
      <c r="AK10" s="12"/>
      <c r="AL10" s="12"/>
      <c r="AM10" s="12"/>
      <c r="AN10" s="12"/>
      <c r="AO10" s="12"/>
      <c r="AP10" s="12"/>
      <c r="AQ10" s="12"/>
      <c r="AR10" s="12"/>
      <c r="AS10" s="12"/>
      <c r="AT10" s="12"/>
      <c r="AU10" s="12"/>
      <c r="AV10" s="12"/>
      <c r="AW10" s="12"/>
      <c r="AX10" s="12"/>
      <c r="AY10" s="12"/>
      <c r="AZ10" s="168"/>
      <c r="BA10" s="12"/>
      <c r="BB10" s="12"/>
      <c r="BC10" s="12"/>
      <c r="BD10" s="12"/>
      <c r="BE10" s="12"/>
      <c r="BF10" s="12"/>
      <c r="BG10" s="12"/>
      <c r="BH10" s="12"/>
      <c r="BI10" s="12"/>
      <c r="BJ10" s="12"/>
      <c r="BK10" s="12"/>
      <c r="BL10" s="12"/>
      <c r="BM10" s="168"/>
      <c r="BN10" s="12"/>
      <c r="BO10" s="12"/>
      <c r="BP10" s="12"/>
      <c r="BQ10" s="12"/>
      <c r="BR10" s="12"/>
      <c r="BS10" s="12"/>
      <c r="BT10" s="12"/>
      <c r="BU10" s="12"/>
      <c r="BV10" s="12"/>
    </row>
    <row r="11" spans="1:74" s="13" customFormat="1" ht="15.75" customHeight="1" x14ac:dyDescent="0.2">
      <c r="A11" s="30"/>
      <c r="B11" s="31"/>
      <c r="C11" s="32"/>
      <c r="D11" s="31"/>
      <c r="E11" s="33"/>
      <c r="F11" s="34"/>
      <c r="G11" s="35"/>
      <c r="H11" s="35"/>
      <c r="I11" s="35"/>
      <c r="J11" s="33"/>
      <c r="K11" s="36"/>
      <c r="L11" s="35"/>
      <c r="M11" s="33"/>
      <c r="N11" s="32"/>
      <c r="O11" s="32"/>
      <c r="P11" s="166"/>
      <c r="Q11" s="27"/>
      <c r="R11" s="28"/>
      <c r="S11" s="28"/>
      <c r="T11" s="28"/>
      <c r="U11" s="28"/>
      <c r="V11" s="28"/>
      <c r="W11" s="28"/>
      <c r="X11" s="28"/>
      <c r="Y11" s="28"/>
      <c r="Z11" s="3"/>
      <c r="AE11" s="3"/>
      <c r="AF11" s="3"/>
      <c r="AG11" s="3"/>
      <c r="AH11" s="3"/>
      <c r="AI11" s="12"/>
      <c r="AJ11" s="12"/>
      <c r="AK11" s="12"/>
      <c r="AL11" s="12"/>
      <c r="AM11" s="12"/>
      <c r="AN11" s="12"/>
      <c r="AO11" s="12"/>
      <c r="AP11" s="12"/>
      <c r="AQ11" s="12"/>
      <c r="AR11" s="12"/>
      <c r="AS11" s="12"/>
      <c r="AT11" s="12"/>
      <c r="AU11" s="12"/>
      <c r="AV11" s="12"/>
      <c r="AW11" s="12"/>
      <c r="AX11" s="12"/>
      <c r="AY11" s="12"/>
      <c r="AZ11" s="168"/>
      <c r="BA11" s="12"/>
      <c r="BB11" s="37"/>
      <c r="BC11" s="37"/>
      <c r="BD11" s="37"/>
      <c r="BE11" s="37"/>
      <c r="BG11" s="38"/>
      <c r="BH11" s="38"/>
      <c r="BI11" s="38"/>
      <c r="BJ11" s="38"/>
      <c r="BK11" s="12"/>
      <c r="BL11" s="12"/>
      <c r="BM11" s="168"/>
      <c r="BN11" s="12"/>
      <c r="BO11" s="12"/>
      <c r="BP11" s="12"/>
      <c r="BQ11" s="12"/>
      <c r="BR11" s="12"/>
      <c r="BS11" s="12"/>
      <c r="BT11" s="12"/>
      <c r="BU11" s="12"/>
    </row>
    <row r="12" spans="1:74" s="13" customFormat="1" ht="15.75" customHeight="1" x14ac:dyDescent="0.2">
      <c r="A12" s="39"/>
      <c r="B12" s="40"/>
      <c r="C12" s="41"/>
      <c r="D12" s="40"/>
      <c r="E12" s="42"/>
      <c r="F12" s="43"/>
      <c r="G12" s="44"/>
      <c r="H12" s="44"/>
      <c r="I12" s="44"/>
      <c r="J12" s="42"/>
      <c r="K12" s="45"/>
      <c r="L12" s="44"/>
      <c r="M12" s="42"/>
      <c r="N12" s="41"/>
      <c r="O12" s="41"/>
      <c r="P12" s="166"/>
      <c r="Q12" s="27"/>
      <c r="R12" s="28"/>
      <c r="S12" s="28"/>
      <c r="T12" s="28"/>
      <c r="U12" s="28"/>
      <c r="V12" s="28"/>
      <c r="W12" s="28"/>
      <c r="X12" s="28"/>
      <c r="Y12" s="28"/>
      <c r="Z12" s="3"/>
      <c r="AE12" s="3"/>
      <c r="AF12" s="3"/>
      <c r="AG12" s="3"/>
      <c r="AH12" s="3"/>
      <c r="AI12" s="12"/>
      <c r="AJ12" s="12"/>
      <c r="AK12" s="12"/>
      <c r="AL12" s="12"/>
      <c r="AM12" s="12"/>
      <c r="AN12" s="12"/>
      <c r="AO12" s="12"/>
      <c r="AP12" s="12"/>
      <c r="AQ12" s="12"/>
      <c r="AR12" s="12"/>
      <c r="AS12" s="12"/>
      <c r="AT12" s="12"/>
      <c r="AU12" s="12"/>
      <c r="AV12" s="12"/>
      <c r="AW12" s="12"/>
      <c r="AX12" s="12"/>
      <c r="AY12" s="12"/>
      <c r="AZ12" s="168"/>
      <c r="BA12" s="12"/>
      <c r="BB12" s="37"/>
      <c r="BC12" s="37"/>
      <c r="BD12" s="37"/>
      <c r="BE12" s="37"/>
      <c r="BG12" s="38"/>
      <c r="BH12" s="38"/>
      <c r="BI12" s="38"/>
      <c r="BJ12" s="38"/>
      <c r="BK12" s="12"/>
      <c r="BL12" s="12"/>
      <c r="BM12" s="168"/>
      <c r="BN12" s="12"/>
      <c r="BO12" s="12"/>
      <c r="BP12" s="12"/>
      <c r="BQ12" s="12"/>
      <c r="BR12" s="12"/>
      <c r="BS12" s="12"/>
      <c r="BT12" s="12"/>
      <c r="BU12" s="12"/>
    </row>
    <row r="13" spans="1:74" s="13" customFormat="1" ht="15.75" customHeight="1" x14ac:dyDescent="0.2">
      <c r="A13" s="39"/>
      <c r="B13" s="40"/>
      <c r="C13" s="41"/>
      <c r="D13" s="40"/>
      <c r="E13" s="42"/>
      <c r="F13" s="43"/>
      <c r="G13" s="44"/>
      <c r="H13" s="44"/>
      <c r="I13" s="44"/>
      <c r="J13" s="42"/>
      <c r="K13" s="45"/>
      <c r="L13" s="44"/>
      <c r="M13" s="42"/>
      <c r="N13" s="41"/>
      <c r="O13" s="41"/>
      <c r="P13" s="166"/>
      <c r="Q13" s="27"/>
      <c r="R13" s="28"/>
      <c r="S13" s="28"/>
      <c r="T13" s="28"/>
      <c r="U13" s="28"/>
      <c r="V13" s="28"/>
      <c r="W13" s="28"/>
      <c r="X13" s="28"/>
      <c r="Y13" s="28"/>
      <c r="Z13" s="3"/>
      <c r="AE13" s="3"/>
      <c r="AF13" s="3"/>
      <c r="AG13" s="3"/>
      <c r="AH13" s="3"/>
      <c r="AI13" s="12"/>
      <c r="AJ13" s="12"/>
      <c r="AK13" s="12"/>
      <c r="AL13" s="12"/>
      <c r="AM13" s="12"/>
      <c r="AN13" s="12"/>
      <c r="AO13" s="12"/>
      <c r="AP13" s="12"/>
      <c r="AQ13" s="12"/>
      <c r="AR13" s="12"/>
      <c r="AS13" s="12"/>
      <c r="AT13" s="12"/>
      <c r="AU13" s="12"/>
      <c r="AV13" s="12"/>
      <c r="AW13" s="12"/>
      <c r="AX13" s="12"/>
      <c r="AY13" s="12"/>
      <c r="AZ13" s="168"/>
      <c r="BA13" s="12"/>
      <c r="BB13" s="37"/>
      <c r="BC13" s="37"/>
      <c r="BD13" s="37"/>
      <c r="BE13" s="37"/>
      <c r="BG13" s="38"/>
      <c r="BH13" s="38"/>
      <c r="BI13" s="38"/>
      <c r="BJ13" s="38"/>
      <c r="BK13" s="12"/>
      <c r="BL13" s="12"/>
      <c r="BM13" s="168"/>
      <c r="BN13" s="12"/>
      <c r="BO13" s="12"/>
      <c r="BP13" s="12"/>
      <c r="BQ13" s="12"/>
      <c r="BR13" s="12"/>
      <c r="BS13" s="12"/>
      <c r="BT13" s="12"/>
      <c r="BU13" s="12"/>
    </row>
    <row r="14" spans="1:74" s="13" customFormat="1" ht="15.75" customHeight="1" thickBot="1" x14ac:dyDescent="0.25">
      <c r="A14" s="46"/>
      <c r="B14" s="47"/>
      <c r="C14" s="48"/>
      <c r="D14" s="47"/>
      <c r="E14" s="49"/>
      <c r="F14" s="50"/>
      <c r="G14" s="51"/>
      <c r="H14" s="51"/>
      <c r="I14" s="51"/>
      <c r="J14" s="49"/>
      <c r="K14" s="52"/>
      <c r="L14" s="51"/>
      <c r="M14" s="49"/>
      <c r="N14" s="48"/>
      <c r="O14" s="48"/>
      <c r="P14" s="166"/>
      <c r="Q14" s="27"/>
      <c r="R14" s="28"/>
      <c r="S14" s="28"/>
      <c r="T14" s="28"/>
      <c r="U14" s="28"/>
      <c r="V14" s="28"/>
      <c r="W14" s="28"/>
      <c r="X14" s="28"/>
      <c r="Y14" s="28"/>
      <c r="Z14" s="3"/>
      <c r="AE14" s="3"/>
      <c r="AF14" s="3"/>
      <c r="AG14" s="3"/>
      <c r="AH14" s="3"/>
      <c r="AI14" s="12"/>
      <c r="AJ14" s="12"/>
      <c r="AK14" s="12"/>
      <c r="AL14" s="12"/>
      <c r="AM14" s="12"/>
      <c r="AN14" s="12"/>
      <c r="AO14" s="12"/>
      <c r="AP14" s="12"/>
      <c r="AQ14" s="12"/>
      <c r="AR14" s="12"/>
      <c r="AS14" s="12"/>
      <c r="AT14" s="12"/>
      <c r="AU14" s="12"/>
      <c r="AV14" s="12"/>
      <c r="AW14" s="12"/>
      <c r="AX14" s="12"/>
      <c r="AY14" s="12"/>
      <c r="AZ14" s="168"/>
      <c r="BA14" s="12"/>
      <c r="BB14" s="37"/>
      <c r="BC14" s="37"/>
      <c r="BD14" s="37"/>
      <c r="BE14" s="37"/>
      <c r="BG14" s="38"/>
      <c r="BH14" s="38"/>
      <c r="BI14" s="38"/>
      <c r="BJ14" s="38"/>
      <c r="BK14" s="12"/>
      <c r="BL14" s="12"/>
      <c r="BM14" s="168"/>
      <c r="BN14" s="12"/>
      <c r="BO14" s="12"/>
      <c r="BP14" s="12"/>
      <c r="BQ14" s="12"/>
      <c r="BR14" s="12"/>
      <c r="BS14" s="12"/>
      <c r="BT14" s="12"/>
      <c r="BU14" s="12"/>
    </row>
    <row r="15" spans="1:74" s="13" customFormat="1" ht="15.75" customHeight="1" thickTop="1" thickBot="1" x14ac:dyDescent="0.25">
      <c r="A15" s="53"/>
      <c r="B15" s="54"/>
      <c r="C15" s="55"/>
      <c r="D15" s="67"/>
      <c r="E15" s="66"/>
      <c r="F15" s="56"/>
      <c r="G15" s="57"/>
      <c r="H15" s="57"/>
      <c r="I15" s="57"/>
      <c r="J15" s="58"/>
      <c r="K15" s="59"/>
      <c r="L15" s="60"/>
      <c r="M15" s="61"/>
      <c r="N15" s="62"/>
      <c r="O15" s="63"/>
      <c r="P15" s="166"/>
      <c r="Q15" s="27"/>
      <c r="R15" s="28"/>
      <c r="S15" s="28"/>
      <c r="T15" s="28"/>
      <c r="U15" s="28"/>
      <c r="V15" s="28"/>
      <c r="W15" s="28"/>
      <c r="X15" s="28"/>
      <c r="Y15" s="28"/>
      <c r="Z15" s="3"/>
      <c r="AE15" s="3"/>
      <c r="AF15" s="3"/>
      <c r="AG15" s="3"/>
      <c r="AH15" s="3"/>
      <c r="AI15" s="12"/>
      <c r="AJ15" s="12"/>
      <c r="AK15" s="12"/>
      <c r="AL15" s="12"/>
      <c r="AM15" s="12"/>
      <c r="AN15" s="12"/>
      <c r="AO15" s="12"/>
      <c r="AP15" s="12"/>
      <c r="AQ15" s="12"/>
      <c r="AR15" s="12"/>
      <c r="AS15" s="12"/>
      <c r="AT15" s="12"/>
      <c r="AU15" s="12"/>
      <c r="AV15" s="12"/>
      <c r="AW15" s="12"/>
      <c r="AX15" s="12"/>
      <c r="AY15" s="12"/>
      <c r="AZ15" s="168"/>
      <c r="BA15" s="12"/>
      <c r="BB15" s="12"/>
      <c r="BC15" s="64"/>
      <c r="BD15" s="37"/>
      <c r="BE15" s="37"/>
      <c r="BI15" s="38"/>
      <c r="BJ15" s="38"/>
      <c r="BK15" s="12"/>
      <c r="BL15" s="12"/>
      <c r="BM15" s="168"/>
      <c r="BN15" s="12"/>
      <c r="BO15" s="12"/>
      <c r="BP15" s="12"/>
      <c r="BQ15" s="12"/>
      <c r="BR15" s="12"/>
      <c r="BS15" s="12"/>
      <c r="BT15" s="12"/>
      <c r="BU15" s="12"/>
    </row>
    <row r="16" spans="1:74" s="13" customFormat="1" ht="15.75" customHeight="1" thickTop="1" x14ac:dyDescent="0.2">
      <c r="A16" s="53"/>
      <c r="B16" s="65"/>
      <c r="C16" s="66"/>
      <c r="D16" s="67"/>
      <c r="E16" s="66"/>
      <c r="F16" s="68"/>
      <c r="G16" s="69"/>
      <c r="H16" s="69"/>
      <c r="I16" s="69"/>
      <c r="J16" s="66"/>
      <c r="K16" s="67"/>
      <c r="L16" s="69"/>
      <c r="M16" s="66"/>
      <c r="N16" s="70"/>
      <c r="O16" s="63"/>
      <c r="P16" s="166"/>
      <c r="Q16" s="27"/>
      <c r="R16" s="28"/>
      <c r="S16" s="28"/>
      <c r="T16" s="28"/>
      <c r="U16" s="28"/>
      <c r="V16" s="28"/>
      <c r="W16" s="28"/>
      <c r="X16" s="28"/>
      <c r="Y16" s="28"/>
      <c r="Z16" s="3"/>
      <c r="AE16" s="3"/>
      <c r="AF16" s="3"/>
      <c r="AG16" s="3"/>
      <c r="AH16" s="3"/>
      <c r="AI16" s="12"/>
      <c r="AJ16" s="12"/>
      <c r="AK16" s="12"/>
      <c r="AL16" s="12"/>
      <c r="AM16" s="12"/>
      <c r="AN16" s="12"/>
      <c r="AO16" s="12"/>
      <c r="AP16" s="12"/>
      <c r="AQ16" s="12"/>
      <c r="AR16" s="12"/>
      <c r="AS16" s="12"/>
      <c r="AT16" s="12"/>
      <c r="AU16" s="12"/>
      <c r="AV16" s="12"/>
      <c r="AW16" s="12"/>
      <c r="AX16" s="12"/>
      <c r="AY16" s="12"/>
      <c r="AZ16" s="168"/>
      <c r="BA16" s="12"/>
      <c r="BB16" s="12"/>
      <c r="BC16" s="64"/>
      <c r="BD16" s="37"/>
      <c r="BE16" s="64"/>
      <c r="BF16" s="12"/>
      <c r="BI16" s="38"/>
      <c r="BJ16" s="12"/>
      <c r="BK16" s="12"/>
      <c r="BL16" s="12"/>
      <c r="BM16" s="168"/>
      <c r="BN16" s="12"/>
      <c r="BO16" s="12"/>
      <c r="BP16" s="12"/>
      <c r="BQ16" s="12"/>
      <c r="BR16" s="12"/>
      <c r="BS16" s="12"/>
      <c r="BT16" s="12"/>
      <c r="BU16" s="12"/>
    </row>
    <row r="17" spans="1:73" s="13" customFormat="1" ht="36" customHeight="1" x14ac:dyDescent="0.2">
      <c r="A17" s="170"/>
      <c r="B17" s="71"/>
      <c r="C17" s="72"/>
      <c r="D17" s="73"/>
      <c r="E17" s="72"/>
      <c r="F17" s="74"/>
      <c r="G17" s="75"/>
      <c r="H17" s="75"/>
      <c r="I17" s="75"/>
      <c r="J17" s="72"/>
      <c r="K17" s="73"/>
      <c r="L17" s="75"/>
      <c r="M17" s="72"/>
      <c r="N17" s="76"/>
      <c r="O17" s="77"/>
      <c r="P17" s="166"/>
      <c r="Q17" s="27"/>
      <c r="R17" s="28"/>
      <c r="S17" s="28"/>
      <c r="T17" s="28"/>
      <c r="U17" s="28"/>
      <c r="V17" s="28"/>
      <c r="W17" s="28"/>
      <c r="X17" s="28"/>
      <c r="Y17" s="28"/>
      <c r="Z17" s="3"/>
      <c r="AE17" s="3"/>
      <c r="AF17" s="3"/>
      <c r="AG17" s="3"/>
      <c r="AH17" s="3"/>
      <c r="AI17" s="12"/>
      <c r="AJ17" s="12"/>
      <c r="AK17" s="12"/>
      <c r="AL17" s="12"/>
      <c r="AM17" s="12"/>
      <c r="AN17" s="12"/>
      <c r="AO17" s="12"/>
      <c r="AP17" s="12"/>
      <c r="AQ17" s="12"/>
      <c r="AR17" s="12"/>
      <c r="AS17" s="12"/>
      <c r="AT17" s="12"/>
      <c r="AU17" s="12"/>
      <c r="AV17" s="12"/>
      <c r="AW17" s="12"/>
      <c r="AX17" s="12"/>
      <c r="AY17" s="12"/>
      <c r="AZ17" s="168"/>
      <c r="BA17" s="12"/>
      <c r="BB17" s="12"/>
      <c r="BC17" s="64"/>
      <c r="BD17" s="37"/>
      <c r="BE17" s="64"/>
      <c r="BF17" s="12"/>
      <c r="BI17" s="38"/>
      <c r="BJ17" s="12"/>
      <c r="BK17" s="12"/>
      <c r="BL17" s="12"/>
      <c r="BM17" s="168"/>
      <c r="BN17" s="12"/>
      <c r="BO17" s="12"/>
      <c r="BP17" s="12"/>
      <c r="BQ17" s="12"/>
      <c r="BR17" s="12"/>
      <c r="BS17" s="12"/>
      <c r="BT17" s="12"/>
      <c r="BU17" s="12"/>
    </row>
    <row r="18" spans="1:73" s="13" customFormat="1" ht="24" customHeight="1" x14ac:dyDescent="0.2">
      <c r="A18" s="78"/>
      <c r="B18" s="79"/>
      <c r="C18" s="80"/>
      <c r="D18" s="81"/>
      <c r="E18" s="80"/>
      <c r="F18" s="82"/>
      <c r="G18" s="83"/>
      <c r="H18" s="83"/>
      <c r="I18" s="83"/>
      <c r="J18" s="80"/>
      <c r="K18" s="81"/>
      <c r="L18" s="83"/>
      <c r="M18" s="80"/>
      <c r="N18" s="84"/>
      <c r="O18" s="85"/>
      <c r="P18" s="166"/>
      <c r="Q18" s="27"/>
      <c r="R18" s="28"/>
      <c r="S18" s="28"/>
      <c r="T18" s="28"/>
      <c r="U18" s="28"/>
      <c r="V18" s="28"/>
      <c r="W18" s="28"/>
      <c r="X18" s="28"/>
      <c r="Y18" s="28"/>
      <c r="Z18" s="3"/>
      <c r="AE18" s="3"/>
      <c r="AF18" s="3"/>
      <c r="AG18" s="3"/>
      <c r="AH18" s="3"/>
      <c r="AI18" s="12"/>
      <c r="AJ18" s="12"/>
      <c r="AK18" s="12"/>
      <c r="AL18" s="12"/>
      <c r="AM18" s="12"/>
      <c r="AN18" s="12"/>
      <c r="AO18" s="12"/>
      <c r="AP18" s="12"/>
      <c r="AQ18" s="12"/>
      <c r="AR18" s="12"/>
      <c r="AS18" s="12"/>
      <c r="AT18" s="12"/>
      <c r="AU18" s="12"/>
      <c r="AV18" s="12"/>
      <c r="AW18" s="12"/>
      <c r="AX18" s="12"/>
      <c r="AY18" s="12"/>
      <c r="AZ18" s="168"/>
      <c r="BA18" s="12"/>
      <c r="BB18" s="12"/>
      <c r="BC18" s="12"/>
      <c r="BD18" s="64"/>
      <c r="BE18" s="64"/>
      <c r="BF18" s="12"/>
      <c r="BG18" s="3"/>
      <c r="BH18" s="12"/>
      <c r="BI18" s="12"/>
      <c r="BJ18" s="12"/>
      <c r="BK18" s="12"/>
      <c r="BL18" s="12"/>
      <c r="BM18" s="168"/>
      <c r="BN18" s="12"/>
      <c r="BO18" s="12"/>
      <c r="BP18" s="12"/>
      <c r="BQ18" s="12"/>
      <c r="BR18" s="12"/>
      <c r="BS18" s="12"/>
      <c r="BT18" s="12"/>
      <c r="BU18" s="12"/>
    </row>
    <row r="19" spans="1:73" s="13" customFormat="1" ht="15.75" customHeight="1" x14ac:dyDescent="0.2">
      <c r="A19" s="86"/>
      <c r="B19" s="79"/>
      <c r="C19" s="80"/>
      <c r="D19" s="81"/>
      <c r="E19" s="80"/>
      <c r="F19" s="82"/>
      <c r="G19" s="83"/>
      <c r="H19" s="83"/>
      <c r="I19" s="83"/>
      <c r="J19" s="80"/>
      <c r="K19" s="81"/>
      <c r="L19" s="83"/>
      <c r="M19" s="80"/>
      <c r="N19" s="84"/>
      <c r="O19" s="85"/>
      <c r="P19" s="166"/>
      <c r="Q19" s="27"/>
      <c r="R19" s="28"/>
      <c r="S19" s="28"/>
      <c r="T19" s="28"/>
      <c r="U19" s="28"/>
      <c r="V19" s="28"/>
      <c r="W19" s="28"/>
      <c r="X19" s="28"/>
      <c r="Y19" s="28"/>
      <c r="Z19" s="3"/>
      <c r="AE19" s="3"/>
      <c r="AF19" s="3"/>
      <c r="AG19" s="3"/>
      <c r="AH19" s="3"/>
      <c r="AI19" s="12"/>
      <c r="AJ19" s="12"/>
      <c r="AK19" s="12"/>
      <c r="AL19" s="12"/>
      <c r="AM19" s="12"/>
      <c r="AN19" s="12"/>
      <c r="AO19" s="12"/>
      <c r="AP19" s="12"/>
      <c r="AQ19" s="12"/>
      <c r="AR19" s="12"/>
      <c r="AS19" s="12"/>
      <c r="AT19" s="12"/>
      <c r="AU19" s="12"/>
      <c r="AV19" s="12"/>
      <c r="AW19" s="12"/>
      <c r="AX19" s="12"/>
      <c r="AY19" s="12"/>
      <c r="AZ19" s="168"/>
      <c r="BA19" s="12"/>
      <c r="BB19" s="12"/>
      <c r="BC19" s="12"/>
      <c r="BD19" s="64"/>
      <c r="BE19" s="64"/>
      <c r="BF19" s="12"/>
      <c r="BG19" s="3"/>
      <c r="BH19" s="12"/>
      <c r="BI19" s="12"/>
      <c r="BJ19" s="12"/>
      <c r="BK19" s="12"/>
      <c r="BL19" s="12"/>
      <c r="BM19" s="168"/>
      <c r="BN19" s="12"/>
      <c r="BO19" s="12"/>
      <c r="BP19" s="12"/>
      <c r="BQ19" s="12"/>
      <c r="BR19" s="12"/>
      <c r="BS19" s="12"/>
      <c r="BT19" s="12"/>
      <c r="BU19" s="12"/>
    </row>
    <row r="20" spans="1:73" s="3" customFormat="1" ht="18" customHeight="1" x14ac:dyDescent="0.15">
      <c r="A20" s="87"/>
      <c r="B20" s="171"/>
      <c r="C20" s="88"/>
      <c r="D20" s="88"/>
      <c r="E20" s="89"/>
      <c r="F20" s="88"/>
      <c r="G20" s="88"/>
      <c r="H20" s="88"/>
      <c r="I20" s="88"/>
      <c r="J20" s="89"/>
      <c r="K20" s="88"/>
      <c r="L20" s="88"/>
      <c r="M20" s="90"/>
      <c r="N20" s="28"/>
      <c r="O20" s="28"/>
      <c r="P20" s="172"/>
      <c r="Q20" s="28"/>
      <c r="R20" s="28"/>
      <c r="S20" s="28"/>
      <c r="T20" s="28"/>
      <c r="U20" s="28"/>
      <c r="V20" s="28"/>
      <c r="AZ20" s="168"/>
      <c r="BA20" s="29"/>
      <c r="BB20" s="29"/>
      <c r="BC20" s="29"/>
      <c r="BM20" s="168"/>
    </row>
    <row r="21" spans="1:73" s="3" customFormat="1" ht="30" customHeight="1" x14ac:dyDescent="0.2">
      <c r="A21" s="91"/>
      <c r="B21" s="92"/>
      <c r="C21" s="92"/>
      <c r="D21" s="93"/>
      <c r="E21" s="94"/>
      <c r="F21" s="94"/>
      <c r="G21" s="94"/>
      <c r="H21" s="94"/>
      <c r="I21" s="95"/>
      <c r="J21" s="95"/>
      <c r="K21" s="95"/>
      <c r="L21" s="95"/>
      <c r="M21" s="96"/>
      <c r="N21" s="96"/>
      <c r="P21" s="167"/>
      <c r="AZ21" s="168"/>
      <c r="BM21" s="168"/>
    </row>
    <row r="22" spans="1:73" s="13" customFormat="1" ht="29.25" customHeight="1" x14ac:dyDescent="0.15">
      <c r="A22" s="97"/>
      <c r="B22" s="98"/>
      <c r="C22" s="98"/>
      <c r="D22" s="99"/>
      <c r="E22" s="99"/>
      <c r="F22" s="2"/>
      <c r="G22" s="2"/>
      <c r="H22" s="2"/>
      <c r="I22" s="2"/>
      <c r="J22" s="2"/>
      <c r="K22" s="2"/>
      <c r="L22" s="2"/>
      <c r="M22" s="3"/>
      <c r="N22" s="3"/>
      <c r="O22" s="3"/>
      <c r="P22" s="167"/>
      <c r="Q22" s="3"/>
      <c r="R22" s="3"/>
      <c r="S22" s="3"/>
      <c r="T22" s="3"/>
      <c r="U22" s="3"/>
      <c r="V22" s="3"/>
      <c r="W22" s="3"/>
      <c r="AB22" s="3"/>
      <c r="AC22" s="3"/>
      <c r="AD22" s="3"/>
      <c r="AE22" s="3"/>
      <c r="AF22" s="12"/>
      <c r="AG22" s="12"/>
      <c r="AH22" s="12"/>
      <c r="AI22" s="12"/>
      <c r="AJ22" s="12"/>
      <c r="AK22" s="12"/>
      <c r="AL22" s="12"/>
      <c r="AM22" s="12"/>
      <c r="AN22" s="12"/>
      <c r="AO22" s="12"/>
      <c r="AP22" s="12"/>
      <c r="AQ22" s="12"/>
      <c r="AR22" s="12"/>
      <c r="AS22" s="12"/>
      <c r="AT22" s="12"/>
      <c r="AU22" s="12"/>
      <c r="AV22" s="12"/>
      <c r="AW22" s="12"/>
      <c r="AX22" s="12"/>
      <c r="AY22" s="12"/>
      <c r="AZ22" s="168"/>
      <c r="BA22" s="3"/>
      <c r="BB22" s="3"/>
      <c r="BC22" s="3"/>
      <c r="BD22" s="3"/>
      <c r="BE22" s="3"/>
      <c r="BF22" s="12"/>
      <c r="BG22" s="12"/>
      <c r="BH22" s="12"/>
      <c r="BI22" s="12"/>
      <c r="BJ22" s="12"/>
      <c r="BK22" s="12"/>
      <c r="BL22" s="12"/>
      <c r="BM22" s="168"/>
      <c r="BN22" s="12"/>
      <c r="BO22" s="12"/>
      <c r="BP22" s="12"/>
      <c r="BQ22" s="12"/>
    </row>
    <row r="23" spans="1:73" s="13" customFormat="1" ht="15.75" customHeight="1" x14ac:dyDescent="0.15">
      <c r="A23" s="100"/>
      <c r="B23" s="101"/>
      <c r="C23" s="101"/>
      <c r="D23" s="173"/>
      <c r="E23" s="102"/>
      <c r="F23" s="2"/>
      <c r="G23" s="103"/>
      <c r="H23" s="103"/>
      <c r="I23" s="104"/>
      <c r="J23" s="2"/>
      <c r="K23" s="2"/>
      <c r="L23" s="2"/>
      <c r="M23" s="3"/>
      <c r="N23" s="3"/>
      <c r="O23" s="3"/>
      <c r="P23" s="167"/>
      <c r="Q23" s="3"/>
      <c r="R23" s="3"/>
      <c r="S23" s="3"/>
      <c r="T23" s="3"/>
      <c r="U23" s="3"/>
      <c r="V23" s="29"/>
      <c r="W23" s="29"/>
      <c r="AB23" s="3"/>
      <c r="AC23" s="3"/>
      <c r="AD23" s="3"/>
      <c r="AE23" s="3"/>
      <c r="AF23" s="12"/>
      <c r="AG23" s="12"/>
      <c r="AH23" s="12"/>
      <c r="AI23" s="12"/>
      <c r="AJ23" s="12"/>
      <c r="AK23" s="12"/>
      <c r="AL23" s="12"/>
      <c r="AM23" s="12"/>
      <c r="AN23" s="12"/>
      <c r="AO23" s="12"/>
      <c r="AP23" s="12"/>
      <c r="AQ23" s="12"/>
      <c r="AR23" s="12"/>
      <c r="AS23" s="12"/>
      <c r="AT23" s="12"/>
      <c r="AU23" s="12"/>
      <c r="AV23" s="12"/>
      <c r="AW23" s="12"/>
      <c r="AX23" s="12"/>
      <c r="AY23" s="12"/>
      <c r="AZ23" s="168"/>
      <c r="BA23" s="37"/>
      <c r="BB23" s="37"/>
      <c r="BC23" s="37"/>
      <c r="BD23" s="3"/>
      <c r="BE23" s="38"/>
      <c r="BF23" s="38"/>
      <c r="BG23" s="12"/>
      <c r="BH23" s="12"/>
      <c r="BI23" s="12"/>
      <c r="BJ23" s="12"/>
      <c r="BK23" s="12"/>
      <c r="BL23" s="12"/>
      <c r="BM23" s="168"/>
      <c r="BN23" s="12"/>
      <c r="BO23" s="12"/>
      <c r="BP23" s="12"/>
      <c r="BQ23" s="12"/>
    </row>
    <row r="24" spans="1:73" s="13" customFormat="1" ht="15.75" customHeight="1" x14ac:dyDescent="0.15">
      <c r="A24" s="105"/>
      <c r="B24" s="106"/>
      <c r="C24" s="106"/>
      <c r="D24" s="173"/>
      <c r="E24" s="107"/>
      <c r="F24" s="3"/>
      <c r="G24" s="3"/>
      <c r="H24" s="3"/>
      <c r="I24" s="2"/>
      <c r="J24" s="2"/>
      <c r="K24" s="2"/>
      <c r="L24" s="2"/>
      <c r="M24" s="3"/>
      <c r="N24" s="3"/>
      <c r="O24" s="3"/>
      <c r="P24" s="167"/>
      <c r="Q24" s="3"/>
      <c r="R24" s="3"/>
      <c r="S24" s="3"/>
      <c r="T24" s="3"/>
      <c r="U24" s="3"/>
      <c r="V24" s="29"/>
      <c r="W24" s="29"/>
      <c r="AB24" s="3"/>
      <c r="AC24" s="3"/>
      <c r="AD24" s="3"/>
      <c r="AE24" s="3"/>
      <c r="AF24" s="12"/>
      <c r="AG24" s="12"/>
      <c r="AH24" s="12"/>
      <c r="AI24" s="12"/>
      <c r="AJ24" s="12"/>
      <c r="AK24" s="12"/>
      <c r="AL24" s="12"/>
      <c r="AM24" s="12"/>
      <c r="AN24" s="12"/>
      <c r="AO24" s="12"/>
      <c r="AP24" s="12"/>
      <c r="AQ24" s="12"/>
      <c r="AR24" s="12"/>
      <c r="AS24" s="12"/>
      <c r="AT24" s="12"/>
      <c r="AU24" s="12"/>
      <c r="AV24" s="12"/>
      <c r="AW24" s="12"/>
      <c r="AX24" s="12"/>
      <c r="AY24" s="12"/>
      <c r="AZ24" s="168"/>
      <c r="BA24" s="37"/>
      <c r="BB24" s="37"/>
      <c r="BC24" s="37"/>
      <c r="BD24" s="37"/>
      <c r="BE24" s="38"/>
      <c r="BF24" s="38"/>
      <c r="BG24" s="38"/>
      <c r="BH24" s="12"/>
      <c r="BI24" s="12"/>
      <c r="BJ24" s="12"/>
      <c r="BK24" s="12"/>
      <c r="BL24" s="12"/>
      <c r="BM24" s="168"/>
      <c r="BN24" s="12"/>
      <c r="BO24" s="12"/>
      <c r="BP24" s="12"/>
      <c r="BQ24" s="12"/>
    </row>
    <row r="25" spans="1:73" s="3" customFormat="1" ht="30" customHeight="1" x14ac:dyDescent="0.2">
      <c r="A25" s="480"/>
      <c r="B25" s="481"/>
      <c r="C25" s="481"/>
      <c r="D25" s="481"/>
      <c r="E25" s="481"/>
      <c r="F25" s="481"/>
      <c r="G25" s="481"/>
      <c r="H25" s="481"/>
      <c r="I25" s="481"/>
      <c r="J25" s="481"/>
      <c r="K25" s="95"/>
      <c r="L25" s="108"/>
      <c r="M25" s="109"/>
      <c r="N25" s="109"/>
      <c r="P25" s="167"/>
      <c r="AZ25" s="168"/>
      <c r="BM25" s="168"/>
    </row>
    <row r="26" spans="1:73" s="3" customFormat="1" ht="30" customHeight="1" x14ac:dyDescent="0.2">
      <c r="A26" s="480"/>
      <c r="B26" s="481"/>
      <c r="C26" s="481"/>
      <c r="D26" s="481"/>
      <c r="E26" s="481"/>
      <c r="F26" s="481"/>
      <c r="G26" s="481"/>
      <c r="H26" s="481"/>
      <c r="I26" s="481"/>
      <c r="J26" s="481"/>
      <c r="K26" s="95"/>
      <c r="L26" s="108"/>
      <c r="M26" s="109"/>
      <c r="N26" s="109"/>
      <c r="P26" s="167"/>
      <c r="AZ26" s="168"/>
      <c r="BM26" s="168"/>
    </row>
    <row r="27" spans="1:73" s="13" customFormat="1" ht="31.5" customHeight="1" x14ac:dyDescent="0.15">
      <c r="A27" s="458"/>
      <c r="B27" s="482"/>
      <c r="C27" s="484"/>
      <c r="D27" s="485"/>
      <c r="E27" s="485"/>
      <c r="F27" s="485"/>
      <c r="G27" s="485"/>
      <c r="H27" s="485"/>
      <c r="I27" s="486"/>
      <c r="J27" s="487"/>
      <c r="K27" s="488"/>
      <c r="L27" s="3"/>
      <c r="M27" s="3"/>
      <c r="N27" s="3"/>
      <c r="O27" s="3"/>
      <c r="P27" s="167"/>
      <c r="Q27" s="3"/>
      <c r="R27" s="3"/>
      <c r="S27" s="3"/>
      <c r="T27" s="3"/>
      <c r="U27" s="3"/>
      <c r="V27" s="3"/>
      <c r="W27" s="3"/>
      <c r="AB27" s="3"/>
      <c r="AC27" s="3"/>
      <c r="AD27" s="3"/>
      <c r="AE27" s="3"/>
      <c r="AF27" s="12"/>
      <c r="AG27" s="12"/>
      <c r="AH27" s="12"/>
      <c r="AI27" s="12"/>
      <c r="AJ27" s="12"/>
      <c r="AK27" s="12"/>
      <c r="AL27" s="12"/>
      <c r="AM27" s="12"/>
      <c r="AN27" s="12"/>
      <c r="AO27" s="12"/>
      <c r="AP27" s="12"/>
      <c r="AQ27" s="12"/>
      <c r="AR27" s="12"/>
      <c r="AS27" s="12"/>
      <c r="AT27" s="12"/>
      <c r="AU27" s="12"/>
      <c r="AV27" s="12"/>
      <c r="AW27" s="12"/>
      <c r="AX27" s="12"/>
      <c r="AY27" s="12"/>
      <c r="AZ27" s="168"/>
      <c r="BA27" s="3"/>
      <c r="BB27" s="3"/>
      <c r="BC27" s="3"/>
      <c r="BD27" s="3"/>
      <c r="BE27" s="3"/>
      <c r="BF27" s="12"/>
      <c r="BG27" s="12"/>
      <c r="BH27" s="12"/>
      <c r="BI27" s="12"/>
      <c r="BJ27" s="12"/>
      <c r="BK27" s="12"/>
      <c r="BL27" s="12"/>
      <c r="BM27" s="168"/>
      <c r="BN27" s="12"/>
      <c r="BO27" s="12"/>
      <c r="BP27" s="12"/>
      <c r="BQ27" s="12"/>
      <c r="BR27" s="12"/>
      <c r="BS27" s="12"/>
    </row>
    <row r="28" spans="1:73" s="13" customFormat="1" ht="26.25" customHeight="1" x14ac:dyDescent="0.15">
      <c r="A28" s="459"/>
      <c r="B28" s="483"/>
      <c r="C28" s="110"/>
      <c r="D28" s="111"/>
      <c r="E28" s="17"/>
      <c r="F28" s="17"/>
      <c r="G28" s="17"/>
      <c r="H28" s="111"/>
      <c r="I28" s="18"/>
      <c r="J28" s="111"/>
      <c r="K28" s="18"/>
      <c r="L28" s="3"/>
      <c r="M28" s="3"/>
      <c r="N28" s="3"/>
      <c r="O28" s="3"/>
      <c r="P28" s="167"/>
      <c r="Q28" s="3"/>
      <c r="R28" s="3"/>
      <c r="S28" s="3"/>
      <c r="T28" s="3"/>
      <c r="U28" s="3"/>
      <c r="V28" s="3"/>
      <c r="W28" s="3"/>
      <c r="AB28" s="3"/>
      <c r="AC28" s="3"/>
      <c r="AD28" s="3"/>
      <c r="AE28" s="3"/>
      <c r="AF28" s="12"/>
      <c r="AG28" s="12"/>
      <c r="AH28" s="12"/>
      <c r="AI28" s="12"/>
      <c r="AJ28" s="12"/>
      <c r="AK28" s="12"/>
      <c r="AL28" s="12"/>
      <c r="AM28" s="12"/>
      <c r="AN28" s="12"/>
      <c r="AO28" s="12"/>
      <c r="AP28" s="12"/>
      <c r="AQ28" s="12"/>
      <c r="AR28" s="12"/>
      <c r="AS28" s="12"/>
      <c r="AT28" s="12"/>
      <c r="AU28" s="12"/>
      <c r="AV28" s="12"/>
      <c r="AW28" s="12"/>
      <c r="AX28" s="12"/>
      <c r="AY28" s="12"/>
      <c r="AZ28" s="168"/>
      <c r="BA28" s="3"/>
      <c r="BB28" s="3"/>
      <c r="BC28" s="3"/>
      <c r="BD28" s="3"/>
      <c r="BE28" s="3"/>
      <c r="BF28" s="12"/>
      <c r="BG28" s="12"/>
      <c r="BH28" s="12"/>
      <c r="BI28" s="12"/>
      <c r="BJ28" s="12"/>
      <c r="BK28" s="12"/>
      <c r="BL28" s="12"/>
      <c r="BM28" s="168"/>
      <c r="BN28" s="12"/>
      <c r="BO28" s="12"/>
      <c r="BP28" s="12"/>
      <c r="BQ28" s="12"/>
      <c r="BR28" s="12"/>
      <c r="BS28" s="12"/>
    </row>
    <row r="29" spans="1:73" s="13" customFormat="1" ht="16.5" customHeight="1" x14ac:dyDescent="0.15">
      <c r="A29" s="112"/>
      <c r="B29" s="113"/>
      <c r="C29" s="79"/>
      <c r="D29" s="114"/>
      <c r="E29" s="114"/>
      <c r="F29" s="114"/>
      <c r="G29" s="114"/>
      <c r="H29" s="114"/>
      <c r="I29" s="115"/>
      <c r="J29" s="114"/>
      <c r="K29" s="115"/>
      <c r="L29" s="167"/>
      <c r="M29" s="3"/>
      <c r="N29" s="3"/>
      <c r="O29" s="3"/>
      <c r="P29" s="167"/>
      <c r="Q29" s="3"/>
      <c r="R29" s="3"/>
      <c r="S29" s="3"/>
      <c r="T29" s="3"/>
      <c r="U29" s="3"/>
      <c r="V29" s="3"/>
      <c r="W29" s="3"/>
      <c r="AB29" s="3"/>
      <c r="AC29" s="3"/>
      <c r="AD29" s="3"/>
      <c r="AE29" s="3"/>
      <c r="AF29" s="12"/>
      <c r="AG29" s="12"/>
      <c r="AH29" s="12"/>
      <c r="AI29" s="12"/>
      <c r="AJ29" s="12"/>
      <c r="AK29" s="12"/>
      <c r="AL29" s="12"/>
      <c r="AM29" s="12"/>
      <c r="AN29" s="12"/>
      <c r="AO29" s="12"/>
      <c r="AP29" s="12"/>
      <c r="AQ29" s="12"/>
      <c r="AR29" s="12"/>
      <c r="AS29" s="12"/>
      <c r="AT29" s="12"/>
      <c r="AU29" s="12"/>
      <c r="AV29" s="12"/>
      <c r="AW29" s="12"/>
      <c r="AX29" s="12"/>
      <c r="AY29" s="12"/>
      <c r="AZ29" s="168"/>
      <c r="BA29" s="3"/>
      <c r="BB29" s="3"/>
      <c r="BC29" s="3"/>
      <c r="BD29" s="3"/>
      <c r="BE29" s="3"/>
      <c r="BF29" s="12"/>
      <c r="BG29" s="12"/>
      <c r="BH29" s="12"/>
      <c r="BI29" s="12"/>
      <c r="BJ29" s="12"/>
      <c r="BK29" s="12"/>
      <c r="BL29" s="12"/>
      <c r="BM29" s="168"/>
      <c r="BN29" s="12"/>
      <c r="BO29" s="12"/>
      <c r="BP29" s="12"/>
      <c r="BQ29" s="12"/>
      <c r="BR29" s="12"/>
      <c r="BS29" s="12"/>
    </row>
    <row r="30" spans="1:73" s="13" customFormat="1" ht="17.25" customHeight="1" x14ac:dyDescent="0.15">
      <c r="A30" s="112"/>
      <c r="B30" s="113"/>
      <c r="C30" s="79"/>
      <c r="D30" s="114"/>
      <c r="E30" s="114"/>
      <c r="F30" s="114"/>
      <c r="G30" s="114"/>
      <c r="H30" s="114"/>
      <c r="I30" s="115"/>
      <c r="J30" s="174"/>
      <c r="K30" s="175"/>
      <c r="L30" s="3"/>
      <c r="M30" s="3"/>
      <c r="N30" s="3"/>
      <c r="O30" s="3"/>
      <c r="P30" s="167"/>
      <c r="Q30" s="3"/>
      <c r="R30" s="3"/>
      <c r="S30" s="3"/>
      <c r="T30" s="3"/>
      <c r="U30" s="3"/>
      <c r="V30" s="3"/>
      <c r="W30" s="3"/>
      <c r="AB30" s="3"/>
      <c r="AC30" s="3"/>
      <c r="AD30" s="3"/>
      <c r="AE30" s="3"/>
      <c r="AF30" s="12"/>
      <c r="AG30" s="12"/>
      <c r="AH30" s="12"/>
      <c r="AI30" s="12"/>
      <c r="AJ30" s="12"/>
      <c r="AK30" s="12"/>
      <c r="AL30" s="12"/>
      <c r="AM30" s="12"/>
      <c r="AN30" s="12"/>
      <c r="AO30" s="12"/>
      <c r="AP30" s="12"/>
      <c r="AQ30" s="12"/>
      <c r="AR30" s="12"/>
      <c r="AS30" s="12"/>
      <c r="AT30" s="12"/>
      <c r="AU30" s="12"/>
      <c r="AV30" s="12"/>
      <c r="AW30" s="12"/>
      <c r="AX30" s="12"/>
      <c r="AY30" s="12"/>
      <c r="AZ30" s="168"/>
      <c r="BA30" s="37"/>
      <c r="BB30" s="37"/>
      <c r="BC30" s="64"/>
      <c r="BD30" s="3"/>
      <c r="BE30" s="38"/>
      <c r="BF30" s="38"/>
      <c r="BG30" s="12"/>
      <c r="BH30" s="12"/>
      <c r="BI30" s="12"/>
      <c r="BJ30" s="12"/>
      <c r="BK30" s="12"/>
      <c r="BL30" s="12"/>
      <c r="BM30" s="168"/>
      <c r="BN30" s="12"/>
      <c r="BO30" s="12"/>
      <c r="BP30" s="12"/>
      <c r="BQ30" s="12"/>
      <c r="BR30" s="12"/>
      <c r="BS30" s="12"/>
    </row>
    <row r="31" spans="1:73" s="3" customFormat="1" ht="30" customHeight="1" x14ac:dyDescent="0.2">
      <c r="A31" s="116"/>
      <c r="B31" s="117"/>
      <c r="C31" s="117"/>
      <c r="D31" s="117"/>
      <c r="E31" s="117"/>
      <c r="F31" s="117"/>
      <c r="G31" s="117"/>
      <c r="H31" s="117"/>
      <c r="I31" s="117"/>
      <c r="J31" s="117"/>
      <c r="K31" s="95"/>
      <c r="L31" s="108"/>
      <c r="M31" s="109"/>
      <c r="N31" s="109"/>
      <c r="P31" s="167"/>
      <c r="AZ31" s="168"/>
      <c r="BM31" s="168"/>
    </row>
    <row r="32" spans="1:73" s="13" customFormat="1" ht="21" customHeight="1" x14ac:dyDescent="0.15">
      <c r="A32" s="458"/>
      <c r="B32" s="482"/>
      <c r="C32" s="3"/>
      <c r="D32" s="2"/>
      <c r="E32" s="3"/>
      <c r="F32" s="3"/>
      <c r="G32" s="3"/>
      <c r="H32" s="3"/>
      <c r="I32" s="3"/>
      <c r="J32" s="3"/>
      <c r="K32" s="3"/>
      <c r="L32" s="3"/>
      <c r="M32" s="3"/>
      <c r="N32" s="3"/>
      <c r="O32" s="3"/>
      <c r="P32" s="167"/>
      <c r="Q32" s="3"/>
      <c r="R32" s="3"/>
      <c r="S32" s="3"/>
      <c r="T32" s="3"/>
      <c r="U32" s="3"/>
      <c r="V32" s="3"/>
      <c r="W32" s="3"/>
      <c r="AB32" s="3"/>
      <c r="AC32" s="3"/>
      <c r="AD32" s="3"/>
      <c r="AE32" s="3"/>
      <c r="AF32" s="12"/>
      <c r="AG32" s="12"/>
      <c r="AH32" s="12"/>
      <c r="AI32" s="12"/>
      <c r="AJ32" s="12"/>
      <c r="AK32" s="12"/>
      <c r="AL32" s="12"/>
      <c r="AM32" s="12"/>
      <c r="AN32" s="12"/>
      <c r="AO32" s="12"/>
      <c r="AP32" s="12"/>
      <c r="AQ32" s="12"/>
      <c r="AR32" s="12"/>
      <c r="AS32" s="12"/>
      <c r="AT32" s="12"/>
      <c r="AU32" s="12"/>
      <c r="AV32" s="12"/>
      <c r="AW32" s="12"/>
      <c r="AX32" s="12"/>
      <c r="AY32" s="12"/>
      <c r="AZ32" s="168"/>
      <c r="BA32" s="3"/>
      <c r="BB32" s="3"/>
      <c r="BC32" s="3"/>
      <c r="BD32" s="3"/>
      <c r="BE32" s="3"/>
      <c r="BF32" s="12"/>
      <c r="BG32" s="12"/>
      <c r="BH32" s="12"/>
      <c r="BI32" s="12"/>
      <c r="BJ32" s="12"/>
      <c r="BK32" s="12"/>
      <c r="BL32" s="12"/>
      <c r="BM32" s="168"/>
    </row>
    <row r="33" spans="1:71" s="13" customFormat="1" ht="26.25" customHeight="1" x14ac:dyDescent="0.15">
      <c r="A33" s="459"/>
      <c r="B33" s="483"/>
      <c r="C33" s="3"/>
      <c r="D33" s="3"/>
      <c r="E33" s="3"/>
      <c r="F33" s="3"/>
      <c r="G33" s="3"/>
      <c r="H33" s="3"/>
      <c r="I33" s="3"/>
      <c r="J33" s="3"/>
      <c r="K33" s="3"/>
      <c r="L33" s="3"/>
      <c r="M33" s="3"/>
      <c r="N33" s="3"/>
      <c r="O33" s="3"/>
      <c r="P33" s="167"/>
      <c r="Q33" s="3"/>
      <c r="R33" s="3"/>
      <c r="S33" s="3"/>
      <c r="T33" s="3"/>
      <c r="U33" s="3"/>
      <c r="V33" s="3"/>
      <c r="W33" s="3"/>
      <c r="AB33" s="3"/>
      <c r="AC33" s="3"/>
      <c r="AD33" s="3"/>
      <c r="AE33" s="3"/>
      <c r="AF33" s="12"/>
      <c r="AG33" s="12"/>
      <c r="AH33" s="12"/>
      <c r="AI33" s="12"/>
      <c r="AJ33" s="12"/>
      <c r="AK33" s="12"/>
      <c r="AL33" s="12"/>
      <c r="AM33" s="12"/>
      <c r="AN33" s="12"/>
      <c r="AO33" s="12"/>
      <c r="AP33" s="12"/>
      <c r="AQ33" s="12"/>
      <c r="AR33" s="12"/>
      <c r="AS33" s="12"/>
      <c r="AT33" s="12"/>
      <c r="AU33" s="12"/>
      <c r="AV33" s="12"/>
      <c r="AW33" s="12"/>
      <c r="AX33" s="12"/>
      <c r="AY33" s="12"/>
      <c r="AZ33" s="168"/>
      <c r="BA33" s="3"/>
      <c r="BB33" s="3"/>
      <c r="BC33" s="3"/>
      <c r="BD33" s="3"/>
      <c r="BE33" s="3"/>
      <c r="BF33" s="12"/>
      <c r="BG33" s="12"/>
      <c r="BH33" s="12"/>
      <c r="BI33" s="12"/>
      <c r="BJ33" s="12"/>
      <c r="BK33" s="12"/>
      <c r="BL33" s="12"/>
      <c r="BM33" s="168"/>
    </row>
    <row r="34" spans="1:71" s="13" customFormat="1" ht="15.75" customHeight="1" x14ac:dyDescent="0.15">
      <c r="A34" s="118"/>
      <c r="B34" s="101"/>
      <c r="C34" s="176"/>
      <c r="D34" s="119"/>
      <c r="E34" s="120"/>
      <c r="F34" s="120"/>
      <c r="G34" s="121"/>
      <c r="H34" s="121"/>
      <c r="I34" s="3"/>
      <c r="J34" s="3"/>
      <c r="K34" s="3"/>
      <c r="L34" s="3"/>
      <c r="M34" s="3"/>
      <c r="N34" s="3"/>
      <c r="O34" s="3"/>
      <c r="P34" s="167"/>
      <c r="Q34" s="3"/>
      <c r="R34" s="3"/>
      <c r="S34" s="3"/>
      <c r="T34" s="3"/>
      <c r="U34" s="3"/>
      <c r="V34" s="3"/>
      <c r="W34" s="3"/>
      <c r="AB34" s="3"/>
      <c r="AC34" s="3"/>
      <c r="AD34" s="3"/>
      <c r="AE34" s="3"/>
      <c r="AF34" s="12"/>
      <c r="AG34" s="12"/>
      <c r="AH34" s="12"/>
      <c r="AI34" s="12"/>
      <c r="AJ34" s="12"/>
      <c r="AK34" s="12"/>
      <c r="AL34" s="12"/>
      <c r="AM34" s="12"/>
      <c r="AN34" s="12"/>
      <c r="AO34" s="12"/>
      <c r="AP34" s="12"/>
      <c r="AQ34" s="12"/>
      <c r="AR34" s="12"/>
      <c r="AS34" s="12"/>
      <c r="AT34" s="12"/>
      <c r="AU34" s="12"/>
      <c r="AV34" s="12"/>
      <c r="AW34" s="12"/>
      <c r="AX34" s="12"/>
      <c r="AY34" s="12"/>
      <c r="AZ34" s="168"/>
      <c r="BA34" s="37"/>
      <c r="BB34" s="37"/>
      <c r="BD34" s="3"/>
      <c r="BE34" s="38"/>
      <c r="BF34" s="38"/>
      <c r="BG34" s="12"/>
      <c r="BH34" s="12"/>
      <c r="BI34" s="12"/>
      <c r="BJ34" s="12"/>
      <c r="BK34" s="12"/>
      <c r="BL34" s="12"/>
      <c r="BM34" s="168"/>
    </row>
    <row r="35" spans="1:71" s="13" customFormat="1" ht="15.75" customHeight="1" x14ac:dyDescent="0.15">
      <c r="A35" s="122"/>
      <c r="B35" s="123"/>
      <c r="C35" s="177"/>
      <c r="D35" s="124"/>
      <c r="E35" s="124"/>
      <c r="F35" s="125"/>
      <c r="G35" s="124"/>
      <c r="H35" s="124"/>
      <c r="I35" s="124"/>
      <c r="J35" s="3"/>
      <c r="K35" s="107"/>
      <c r="L35" s="3"/>
      <c r="M35" s="3"/>
      <c r="N35" s="3"/>
      <c r="O35" s="3"/>
      <c r="P35" s="167"/>
      <c r="Q35" s="3"/>
      <c r="R35" s="3"/>
      <c r="S35" s="3"/>
      <c r="T35" s="3"/>
      <c r="U35" s="3"/>
      <c r="V35" s="3"/>
      <c r="W35" s="3"/>
      <c r="AB35" s="3"/>
      <c r="AC35" s="3"/>
      <c r="AD35" s="3"/>
      <c r="AE35" s="3"/>
      <c r="AF35" s="12"/>
      <c r="AG35" s="12"/>
      <c r="AH35" s="12"/>
      <c r="AI35" s="12"/>
      <c r="AJ35" s="12"/>
      <c r="AK35" s="12"/>
      <c r="AL35" s="12"/>
      <c r="AM35" s="12"/>
      <c r="AN35" s="12"/>
      <c r="AO35" s="12"/>
      <c r="AP35" s="12"/>
      <c r="AQ35" s="12"/>
      <c r="AR35" s="12"/>
      <c r="AS35" s="12"/>
      <c r="AT35" s="12"/>
      <c r="AU35" s="12"/>
      <c r="AV35" s="12"/>
      <c r="AW35" s="12"/>
      <c r="AX35" s="12"/>
      <c r="AY35" s="12"/>
      <c r="AZ35" s="168"/>
      <c r="BA35" s="3"/>
      <c r="BB35" s="3"/>
      <c r="BC35" s="3"/>
      <c r="BD35" s="3"/>
      <c r="BE35" s="3"/>
      <c r="BF35" s="12"/>
      <c r="BG35" s="12"/>
      <c r="BH35" s="12"/>
      <c r="BI35" s="12"/>
      <c r="BJ35" s="12"/>
      <c r="BK35" s="12"/>
      <c r="BL35" s="12"/>
      <c r="BM35" s="168"/>
      <c r="BN35" s="12"/>
      <c r="BO35" s="12"/>
      <c r="BP35" s="12"/>
      <c r="BQ35" s="12"/>
      <c r="BR35" s="12"/>
      <c r="BS35" s="12"/>
    </row>
    <row r="36" spans="1:71" s="3" customFormat="1" ht="30" customHeight="1" x14ac:dyDescent="0.2">
      <c r="A36" s="9"/>
      <c r="B36" s="126"/>
      <c r="C36" s="127"/>
      <c r="D36" s="127"/>
      <c r="E36" s="127"/>
      <c r="F36" s="128"/>
      <c r="G36" s="127"/>
      <c r="H36" s="127"/>
      <c r="I36" s="127"/>
      <c r="J36" s="127"/>
      <c r="K36" s="9"/>
      <c r="L36" s="108"/>
      <c r="M36" s="109"/>
      <c r="N36" s="109"/>
      <c r="P36" s="167"/>
      <c r="AZ36" s="168"/>
      <c r="BM36" s="168"/>
    </row>
    <row r="37" spans="1:71" s="13" customFormat="1" ht="10.5" x14ac:dyDescent="0.15">
      <c r="A37" s="21"/>
      <c r="B37" s="193"/>
      <c r="C37" s="194"/>
      <c r="D37" s="129"/>
      <c r="E37" s="129"/>
      <c r="F37" s="130"/>
      <c r="G37" s="129"/>
      <c r="H37" s="129"/>
      <c r="I37" s="129"/>
      <c r="J37" s="129"/>
      <c r="K37" s="107"/>
      <c r="L37" s="3"/>
      <c r="M37" s="3"/>
      <c r="N37" s="3"/>
      <c r="O37" s="3"/>
      <c r="P37" s="167"/>
      <c r="Q37" s="3"/>
      <c r="R37" s="3"/>
      <c r="S37" s="3"/>
      <c r="T37" s="3"/>
      <c r="U37" s="3"/>
      <c r="V37" s="3"/>
      <c r="W37" s="3"/>
      <c r="AB37" s="3"/>
      <c r="AC37" s="3"/>
      <c r="AD37" s="3"/>
      <c r="AE37" s="3"/>
      <c r="AF37" s="12"/>
      <c r="AG37" s="12"/>
      <c r="AH37" s="12"/>
      <c r="AI37" s="12"/>
      <c r="AJ37" s="12"/>
      <c r="AK37" s="12"/>
      <c r="AL37" s="12"/>
      <c r="AM37" s="12"/>
      <c r="AN37" s="12"/>
      <c r="AO37" s="12"/>
      <c r="AP37" s="12"/>
      <c r="AQ37" s="12"/>
      <c r="AR37" s="12"/>
      <c r="AS37" s="12"/>
      <c r="AT37" s="12"/>
      <c r="AU37" s="12"/>
      <c r="AV37" s="12"/>
      <c r="AW37" s="12"/>
      <c r="AX37" s="12"/>
      <c r="AY37" s="12"/>
      <c r="AZ37" s="168"/>
      <c r="BA37" s="3"/>
      <c r="BB37" s="3"/>
      <c r="BC37" s="3"/>
      <c r="BD37" s="3"/>
      <c r="BE37" s="3"/>
      <c r="BF37" s="12"/>
      <c r="BG37" s="12"/>
      <c r="BH37" s="12"/>
      <c r="BI37" s="12"/>
      <c r="BJ37" s="12"/>
      <c r="BK37" s="12"/>
      <c r="BL37" s="12"/>
      <c r="BM37" s="168"/>
      <c r="BN37" s="12"/>
      <c r="BO37" s="12"/>
      <c r="BP37" s="12"/>
      <c r="BQ37" s="12"/>
      <c r="BR37" s="12"/>
      <c r="BS37" s="12"/>
    </row>
    <row r="38" spans="1:71" s="13" customFormat="1" ht="15.75" customHeight="1" x14ac:dyDescent="0.15">
      <c r="A38" s="112"/>
      <c r="B38" s="131"/>
      <c r="C38" s="132"/>
      <c r="D38" s="178"/>
      <c r="E38" s="129"/>
      <c r="F38" s="130"/>
      <c r="G38" s="129"/>
      <c r="H38" s="129"/>
      <c r="I38" s="129"/>
      <c r="J38" s="129"/>
      <c r="K38" s="107"/>
      <c r="L38" s="3"/>
      <c r="M38" s="3"/>
      <c r="N38" s="3"/>
      <c r="O38" s="3"/>
      <c r="P38" s="167"/>
      <c r="Q38" s="3"/>
      <c r="R38" s="3"/>
      <c r="S38" s="3"/>
      <c r="T38" s="3"/>
      <c r="U38" s="3"/>
      <c r="V38" s="3"/>
      <c r="W38" s="3"/>
      <c r="AB38" s="3"/>
      <c r="AC38" s="3"/>
      <c r="AD38" s="3"/>
      <c r="AE38" s="3"/>
      <c r="AF38" s="12"/>
      <c r="AG38" s="12"/>
      <c r="AH38" s="12"/>
      <c r="AI38" s="12"/>
      <c r="AJ38" s="12"/>
      <c r="AK38" s="12"/>
      <c r="AL38" s="12"/>
      <c r="AM38" s="12"/>
      <c r="AN38" s="12"/>
      <c r="AO38" s="12"/>
      <c r="AP38" s="12"/>
      <c r="AQ38" s="12"/>
      <c r="AR38" s="12"/>
      <c r="AS38" s="12"/>
      <c r="AT38" s="12"/>
      <c r="AU38" s="12"/>
      <c r="AV38" s="12"/>
      <c r="AW38" s="12"/>
      <c r="AX38" s="12"/>
      <c r="AY38" s="12"/>
      <c r="AZ38" s="168"/>
      <c r="BA38" s="3"/>
      <c r="BB38" s="3"/>
      <c r="BC38" s="3"/>
      <c r="BD38" s="3"/>
      <c r="BE38" s="3"/>
      <c r="BF38" s="12"/>
      <c r="BG38" s="12"/>
      <c r="BH38" s="12"/>
      <c r="BI38" s="12"/>
      <c r="BJ38" s="12"/>
      <c r="BK38" s="12"/>
      <c r="BL38" s="12"/>
      <c r="BM38" s="168"/>
      <c r="BN38" s="12"/>
      <c r="BO38" s="12"/>
      <c r="BP38" s="12"/>
      <c r="BQ38" s="12"/>
      <c r="BR38" s="12"/>
      <c r="BS38" s="12"/>
    </row>
    <row r="39" spans="1:71" s="3" customFormat="1" ht="30" customHeight="1" x14ac:dyDescent="0.2">
      <c r="A39" s="9"/>
      <c r="B39" s="108"/>
      <c r="C39" s="108"/>
      <c r="D39" s="108"/>
      <c r="E39" s="108"/>
      <c r="F39" s="108"/>
      <c r="G39" s="108"/>
      <c r="H39" s="108"/>
      <c r="I39" s="108"/>
      <c r="J39" s="108"/>
      <c r="K39" s="108"/>
      <c r="L39" s="108"/>
      <c r="M39" s="109"/>
      <c r="N39" s="109"/>
      <c r="P39" s="167"/>
      <c r="AZ39" s="168"/>
      <c r="BM39" s="168"/>
    </row>
    <row r="40" spans="1:71" s="13" customFormat="1" ht="14.25" customHeight="1" x14ac:dyDescent="0.15">
      <c r="A40" s="456"/>
      <c r="B40" s="458"/>
      <c r="C40" s="460"/>
      <c r="D40" s="461"/>
      <c r="E40" s="462"/>
      <c r="F40" s="463"/>
      <c r="G40" s="3"/>
      <c r="H40" s="3"/>
      <c r="I40" s="3"/>
      <c r="J40" s="3"/>
      <c r="K40" s="3"/>
      <c r="L40" s="3"/>
      <c r="M40" s="3"/>
      <c r="N40" s="3"/>
      <c r="O40" s="3"/>
      <c r="P40" s="167"/>
      <c r="Q40" s="3"/>
      <c r="R40" s="3"/>
      <c r="S40" s="3"/>
      <c r="T40" s="3"/>
      <c r="U40" s="3"/>
      <c r="V40" s="3"/>
      <c r="W40" s="3"/>
      <c r="AB40" s="3"/>
      <c r="AC40" s="3"/>
      <c r="AD40" s="3"/>
      <c r="AE40" s="3"/>
      <c r="AF40" s="12"/>
      <c r="AG40" s="12"/>
      <c r="AH40" s="12"/>
      <c r="AI40" s="12"/>
      <c r="AJ40" s="12"/>
      <c r="AK40" s="12"/>
      <c r="AL40" s="12"/>
      <c r="AM40" s="12"/>
      <c r="AN40" s="12"/>
      <c r="AO40" s="12"/>
      <c r="AP40" s="12"/>
      <c r="AQ40" s="12"/>
      <c r="AR40" s="12"/>
      <c r="AS40" s="12"/>
      <c r="AT40" s="12"/>
      <c r="AU40" s="12"/>
      <c r="AV40" s="12"/>
      <c r="AW40" s="12"/>
      <c r="AX40" s="12"/>
      <c r="AY40" s="12"/>
      <c r="AZ40" s="168"/>
      <c r="BA40" s="3"/>
      <c r="BB40" s="3"/>
      <c r="BC40" s="3"/>
      <c r="BD40" s="3"/>
      <c r="BE40" s="3"/>
      <c r="BF40" s="12"/>
      <c r="BG40" s="12"/>
      <c r="BH40" s="12"/>
      <c r="BI40" s="12"/>
      <c r="BJ40" s="12"/>
      <c r="BK40" s="12"/>
      <c r="BL40" s="12"/>
      <c r="BM40" s="168"/>
      <c r="BN40" s="12"/>
      <c r="BO40" s="12"/>
      <c r="BP40" s="12"/>
      <c r="BQ40" s="12"/>
      <c r="BR40" s="12"/>
      <c r="BS40" s="12"/>
    </row>
    <row r="41" spans="1:71" s="13" customFormat="1" ht="10.5" x14ac:dyDescent="0.15">
      <c r="A41" s="457"/>
      <c r="B41" s="459"/>
      <c r="C41" s="19"/>
      <c r="D41" s="133"/>
      <c r="E41" s="134"/>
      <c r="F41" s="463"/>
      <c r="G41" s="3"/>
      <c r="H41" s="3"/>
      <c r="I41" s="3"/>
      <c r="J41" s="3"/>
      <c r="K41" s="3"/>
      <c r="L41" s="3"/>
      <c r="M41" s="3"/>
      <c r="N41" s="3"/>
      <c r="O41" s="3"/>
      <c r="P41" s="167"/>
      <c r="Q41" s="3"/>
      <c r="R41" s="3"/>
      <c r="S41" s="3"/>
      <c r="T41" s="3"/>
      <c r="U41" s="3"/>
      <c r="V41" s="3"/>
      <c r="W41" s="3"/>
      <c r="AB41" s="3"/>
      <c r="AC41" s="3"/>
      <c r="AD41" s="3"/>
      <c r="AE41" s="3"/>
      <c r="AF41" s="12"/>
      <c r="AG41" s="12"/>
      <c r="AH41" s="12"/>
      <c r="AI41" s="12"/>
      <c r="AJ41" s="12"/>
      <c r="AK41" s="12"/>
      <c r="AL41" s="12"/>
      <c r="AM41" s="12"/>
      <c r="AN41" s="12"/>
      <c r="AO41" s="12"/>
      <c r="AP41" s="12"/>
      <c r="AQ41" s="12"/>
      <c r="AR41" s="12"/>
      <c r="AS41" s="12"/>
      <c r="AT41" s="12"/>
      <c r="AU41" s="12"/>
      <c r="AV41" s="12"/>
      <c r="AW41" s="12"/>
      <c r="AX41" s="12"/>
      <c r="AY41" s="12"/>
      <c r="AZ41" s="168"/>
      <c r="BA41" s="12"/>
      <c r="BB41" s="12"/>
      <c r="BC41" s="12"/>
      <c r="BD41" s="12"/>
      <c r="BE41" s="12"/>
      <c r="BF41" s="12"/>
      <c r="BG41" s="12"/>
      <c r="BH41" s="12"/>
      <c r="BI41" s="12"/>
      <c r="BJ41" s="12"/>
      <c r="BK41" s="12"/>
      <c r="BL41" s="12"/>
      <c r="BM41" s="168"/>
      <c r="BN41" s="12"/>
      <c r="BO41" s="12"/>
      <c r="BP41" s="12"/>
      <c r="BQ41" s="12"/>
      <c r="BR41" s="12"/>
      <c r="BS41" s="12"/>
    </row>
    <row r="42" spans="1:71" s="13" customFormat="1" ht="15.75" customHeight="1" x14ac:dyDescent="0.15">
      <c r="A42" s="135"/>
      <c r="B42" s="136"/>
      <c r="C42" s="137"/>
      <c r="D42" s="138"/>
      <c r="E42" s="139"/>
      <c r="F42" s="179"/>
      <c r="G42" s="140"/>
      <c r="H42" s="3"/>
      <c r="I42" s="3"/>
      <c r="J42" s="3"/>
      <c r="K42" s="3"/>
      <c r="L42" s="3"/>
      <c r="M42" s="3"/>
      <c r="N42" s="3"/>
      <c r="O42" s="3"/>
      <c r="P42" s="167"/>
      <c r="Q42" s="3"/>
      <c r="R42" s="3"/>
      <c r="S42" s="3"/>
      <c r="T42" s="3"/>
      <c r="U42" s="3"/>
      <c r="V42" s="3"/>
      <c r="W42" s="3"/>
      <c r="AB42" s="3"/>
      <c r="AC42" s="3"/>
      <c r="AD42" s="3"/>
      <c r="AE42" s="3"/>
      <c r="AF42" s="12"/>
      <c r="AG42" s="12"/>
      <c r="AH42" s="12"/>
      <c r="AI42" s="12"/>
      <c r="AJ42" s="12"/>
      <c r="AK42" s="12"/>
      <c r="AL42" s="12"/>
      <c r="AM42" s="12"/>
      <c r="AN42" s="12"/>
      <c r="AO42" s="12"/>
      <c r="AP42" s="12"/>
      <c r="AQ42" s="12"/>
      <c r="AR42" s="12"/>
      <c r="AS42" s="12"/>
      <c r="AT42" s="12"/>
      <c r="AU42" s="12"/>
      <c r="AV42" s="12"/>
      <c r="AW42" s="12"/>
      <c r="AX42" s="12"/>
      <c r="AY42" s="12"/>
      <c r="AZ42" s="168"/>
      <c r="BA42" s="12"/>
      <c r="BB42" s="12"/>
      <c r="BC42" s="12"/>
      <c r="BD42" s="12"/>
      <c r="BE42" s="12"/>
      <c r="BF42" s="12"/>
      <c r="BG42" s="12"/>
      <c r="BH42" s="12"/>
      <c r="BI42" s="12"/>
      <c r="BJ42" s="12"/>
      <c r="BK42" s="12"/>
      <c r="BL42" s="12"/>
      <c r="BM42" s="168"/>
      <c r="BN42" s="12"/>
      <c r="BO42" s="12"/>
      <c r="BP42" s="12"/>
      <c r="BQ42" s="12"/>
      <c r="BR42" s="12"/>
      <c r="BS42" s="12"/>
    </row>
    <row r="43" spans="1:71" s="13" customFormat="1" ht="15.75" customHeight="1" x14ac:dyDescent="0.15">
      <c r="A43" s="141"/>
      <c r="B43" s="142"/>
      <c r="C43" s="143"/>
      <c r="D43" s="144"/>
      <c r="E43" s="145"/>
      <c r="F43" s="179"/>
      <c r="G43" s="140"/>
      <c r="H43" s="3"/>
      <c r="I43" s="3"/>
      <c r="J43" s="3"/>
      <c r="K43" s="3"/>
      <c r="L43" s="3"/>
      <c r="M43" s="3"/>
      <c r="N43" s="3"/>
      <c r="O43" s="3"/>
      <c r="P43" s="167"/>
      <c r="Q43" s="3"/>
      <c r="R43" s="3"/>
      <c r="S43" s="3"/>
      <c r="T43" s="3"/>
      <c r="U43" s="3"/>
      <c r="V43" s="3"/>
      <c r="W43" s="3"/>
      <c r="AB43" s="3"/>
      <c r="AC43" s="3"/>
      <c r="AD43" s="3"/>
      <c r="AE43" s="3"/>
      <c r="AF43" s="12"/>
      <c r="AG43" s="12"/>
      <c r="AH43" s="12"/>
      <c r="AI43" s="12"/>
      <c r="AJ43" s="12"/>
      <c r="AK43" s="12"/>
      <c r="AL43" s="12"/>
      <c r="AM43" s="12"/>
      <c r="AN43" s="12"/>
      <c r="AO43" s="12"/>
      <c r="AP43" s="12"/>
      <c r="AQ43" s="12"/>
      <c r="AR43" s="12"/>
      <c r="AS43" s="12"/>
      <c r="AT43" s="12"/>
      <c r="AU43" s="12"/>
      <c r="AV43" s="12"/>
      <c r="AW43" s="12"/>
      <c r="AX43" s="12"/>
      <c r="AY43" s="12"/>
      <c r="AZ43" s="168"/>
      <c r="BA43" s="12"/>
      <c r="BB43" s="12"/>
      <c r="BC43" s="12"/>
      <c r="BD43" s="12"/>
      <c r="BE43" s="12"/>
      <c r="BF43" s="12"/>
      <c r="BG43" s="12"/>
      <c r="BH43" s="12"/>
      <c r="BI43" s="12"/>
      <c r="BJ43" s="12"/>
      <c r="BK43" s="12"/>
      <c r="BL43" s="12"/>
      <c r="BM43" s="168"/>
      <c r="BN43" s="12"/>
      <c r="BO43" s="12"/>
      <c r="BP43" s="12"/>
      <c r="BQ43" s="12"/>
      <c r="BR43" s="12"/>
      <c r="BS43" s="12"/>
    </row>
    <row r="44" spans="1:71" s="3" customFormat="1" ht="30" customHeight="1" x14ac:dyDescent="0.2">
      <c r="A44" s="146"/>
      <c r="B44" s="147"/>
      <c r="C44" s="147"/>
      <c r="D44" s="148"/>
      <c r="E44" s="147"/>
      <c r="P44" s="167"/>
      <c r="AZ44" s="168"/>
      <c r="BM44" s="168"/>
    </row>
    <row r="45" spans="1:71" s="13" customFormat="1" ht="38.25" customHeight="1" x14ac:dyDescent="0.2">
      <c r="A45" s="149"/>
      <c r="B45" s="150"/>
      <c r="C45" s="150"/>
      <c r="D45" s="147"/>
      <c r="E45" s="147"/>
      <c r="F45" s="3"/>
      <c r="G45" s="3"/>
      <c r="H45" s="3"/>
      <c r="I45" s="3"/>
      <c r="J45" s="3"/>
      <c r="K45" s="3"/>
      <c r="L45" s="3"/>
      <c r="M45" s="3"/>
      <c r="N45" s="3"/>
      <c r="O45" s="3"/>
      <c r="P45" s="167"/>
      <c r="Q45" s="3"/>
      <c r="R45" s="3"/>
      <c r="S45" s="3"/>
      <c r="T45" s="3"/>
      <c r="U45" s="3"/>
      <c r="V45" s="3"/>
      <c r="W45" s="3"/>
      <c r="AB45" s="3"/>
      <c r="AC45" s="3"/>
      <c r="AD45" s="3"/>
      <c r="AE45" s="3"/>
      <c r="AF45" s="12"/>
      <c r="AG45" s="12"/>
      <c r="AH45" s="12"/>
      <c r="AI45" s="12"/>
      <c r="AJ45" s="12"/>
      <c r="AK45" s="12"/>
      <c r="AL45" s="12"/>
      <c r="AM45" s="12"/>
      <c r="AN45" s="12"/>
      <c r="AO45" s="12"/>
      <c r="AP45" s="12"/>
      <c r="AQ45" s="12"/>
      <c r="AR45" s="12"/>
      <c r="AS45" s="12"/>
      <c r="AT45" s="12"/>
      <c r="AU45" s="12"/>
      <c r="AV45" s="12"/>
      <c r="AW45" s="12"/>
      <c r="AX45" s="12"/>
      <c r="AY45" s="12"/>
      <c r="AZ45" s="168"/>
      <c r="BA45" s="3"/>
      <c r="BB45" s="3"/>
      <c r="BC45" s="3"/>
      <c r="BD45" s="3"/>
      <c r="BE45" s="3"/>
      <c r="BF45" s="12"/>
      <c r="BG45" s="12"/>
      <c r="BH45" s="12"/>
      <c r="BI45" s="12"/>
      <c r="BJ45" s="12"/>
      <c r="BK45" s="12"/>
      <c r="BL45" s="12"/>
      <c r="BM45" s="168"/>
      <c r="BN45" s="12"/>
      <c r="BO45" s="12"/>
      <c r="BP45" s="12"/>
      <c r="BQ45" s="12"/>
      <c r="BR45" s="12"/>
      <c r="BS45" s="12"/>
    </row>
    <row r="46" spans="1:71" s="13" customFormat="1" ht="15" customHeight="1" x14ac:dyDescent="0.2">
      <c r="A46" s="151"/>
      <c r="B46" s="101"/>
      <c r="C46" s="152"/>
      <c r="D46" s="180"/>
      <c r="E46" s="147"/>
      <c r="F46" s="3"/>
      <c r="G46" s="3"/>
      <c r="H46" s="3"/>
      <c r="I46" s="3"/>
      <c r="J46" s="3"/>
      <c r="K46" s="3"/>
      <c r="L46" s="3"/>
      <c r="M46" s="3"/>
      <c r="N46" s="3"/>
      <c r="O46" s="3"/>
      <c r="P46" s="167"/>
      <c r="Q46" s="3"/>
      <c r="R46" s="3"/>
      <c r="S46" s="3"/>
      <c r="T46" s="3"/>
      <c r="U46" s="3"/>
      <c r="V46" s="3"/>
      <c r="W46" s="3"/>
      <c r="AB46" s="3"/>
      <c r="AC46" s="3"/>
      <c r="AD46" s="3"/>
      <c r="AE46" s="3"/>
      <c r="AF46" s="12"/>
      <c r="AG46" s="12"/>
      <c r="AH46" s="12"/>
      <c r="AI46" s="12"/>
      <c r="AJ46" s="12"/>
      <c r="AK46" s="12"/>
      <c r="AL46" s="12"/>
      <c r="AM46" s="12"/>
      <c r="AN46" s="12"/>
      <c r="AO46" s="12"/>
      <c r="AP46" s="12"/>
      <c r="AQ46" s="12"/>
      <c r="AR46" s="12"/>
      <c r="AS46" s="12"/>
      <c r="AT46" s="12"/>
      <c r="AU46" s="12"/>
      <c r="AV46" s="12"/>
      <c r="AW46" s="12"/>
      <c r="AX46" s="12"/>
      <c r="AY46" s="12"/>
      <c r="AZ46" s="168"/>
      <c r="BA46" s="3"/>
      <c r="BB46" s="3"/>
      <c r="BC46" s="3"/>
      <c r="BD46" s="3"/>
      <c r="BE46" s="3"/>
      <c r="BF46" s="12"/>
      <c r="BG46" s="12"/>
      <c r="BH46" s="12"/>
      <c r="BI46" s="12"/>
      <c r="BJ46" s="12"/>
      <c r="BK46" s="12"/>
      <c r="BL46" s="12"/>
      <c r="BM46" s="168"/>
      <c r="BN46" s="12"/>
      <c r="BO46" s="12"/>
      <c r="BP46" s="12"/>
      <c r="BQ46" s="12"/>
      <c r="BR46" s="12"/>
      <c r="BS46" s="12"/>
    </row>
    <row r="47" spans="1:71" s="13" customFormat="1" ht="23.25" customHeight="1" x14ac:dyDescent="0.2">
      <c r="A47" s="153"/>
      <c r="B47" s="154"/>
      <c r="C47" s="155"/>
      <c r="D47" s="173"/>
      <c r="E47" s="147"/>
      <c r="F47" s="156"/>
      <c r="G47" s="156"/>
      <c r="H47" s="156"/>
      <c r="I47" s="156"/>
      <c r="J47" s="156"/>
      <c r="K47" s="156"/>
      <c r="L47" s="156"/>
      <c r="M47" s="3"/>
      <c r="N47" s="3"/>
      <c r="O47" s="3"/>
      <c r="P47" s="167"/>
      <c r="Q47" s="3"/>
      <c r="R47" s="3"/>
      <c r="S47" s="3"/>
      <c r="T47" s="3"/>
      <c r="U47" s="3"/>
      <c r="V47" s="3"/>
      <c r="W47" s="3"/>
      <c r="AB47" s="3"/>
      <c r="AC47" s="3"/>
      <c r="AD47" s="3"/>
      <c r="AE47" s="3"/>
      <c r="AZ47" s="168"/>
      <c r="BA47" s="37"/>
      <c r="BB47" s="37"/>
      <c r="BD47" s="3"/>
      <c r="BE47" s="38"/>
      <c r="BF47" s="12"/>
      <c r="BM47" s="168"/>
    </row>
    <row r="48" spans="1:71" s="159" customFormat="1" x14ac:dyDescent="0.2">
      <c r="A48" s="157"/>
      <c r="B48" s="123"/>
      <c r="C48" s="158"/>
      <c r="D48" s="181"/>
      <c r="F48" s="160"/>
      <c r="G48" s="160"/>
      <c r="H48" s="160"/>
      <c r="I48" s="160"/>
      <c r="J48" s="160"/>
      <c r="K48" s="160"/>
      <c r="L48" s="160"/>
      <c r="P48" s="181"/>
      <c r="AZ48" s="182"/>
      <c r="BM48" s="182"/>
    </row>
    <row r="49" spans="1:5" x14ac:dyDescent="0.2">
      <c r="A49" s="159"/>
      <c r="B49" s="159"/>
      <c r="C49" s="159"/>
      <c r="D49" s="159"/>
      <c r="E49" s="159"/>
    </row>
    <row r="50" spans="1:5" x14ac:dyDescent="0.2">
      <c r="A50" s="159"/>
      <c r="B50" s="159"/>
      <c r="C50" s="159"/>
      <c r="D50" s="159"/>
      <c r="E50" s="159"/>
    </row>
    <row r="51" spans="1:5" x14ac:dyDescent="0.2">
      <c r="A51" s="159"/>
      <c r="B51" s="159"/>
      <c r="C51" s="159"/>
      <c r="D51" s="159"/>
      <c r="E51" s="159"/>
    </row>
    <row r="52" spans="1:5" x14ac:dyDescent="0.2">
      <c r="A52" s="159"/>
      <c r="B52" s="159"/>
      <c r="C52" s="159"/>
      <c r="D52" s="159"/>
      <c r="E52" s="159"/>
    </row>
    <row r="53" spans="1:5" x14ac:dyDescent="0.2">
      <c r="A53" s="159"/>
      <c r="B53" s="159"/>
      <c r="C53" s="159"/>
      <c r="D53" s="159"/>
      <c r="E53" s="159"/>
    </row>
    <row r="54" spans="1:5" x14ac:dyDescent="0.2">
      <c r="A54" s="159"/>
      <c r="B54" s="159"/>
      <c r="C54" s="159"/>
      <c r="D54" s="159"/>
      <c r="E54" s="159"/>
    </row>
    <row r="55" spans="1:5" x14ac:dyDescent="0.2">
      <c r="A55" s="159"/>
      <c r="B55" s="159"/>
      <c r="C55" s="159"/>
      <c r="D55" s="159"/>
      <c r="E55" s="159"/>
    </row>
    <row r="201" spans="1:57" ht="15.75" customHeight="1" x14ac:dyDescent="0.2"/>
    <row r="202" spans="1:57" ht="15.75" customHeight="1" x14ac:dyDescent="0.2">
      <c r="A202" s="163"/>
      <c r="BE202" s="164"/>
    </row>
    <row r="203" spans="1:57" ht="15.75" customHeight="1" x14ac:dyDescent="0.2"/>
  </sheetData>
  <mergeCells count="19">
    <mergeCell ref="A6:L6"/>
    <mergeCell ref="A8:A9"/>
    <mergeCell ref="B8:C8"/>
    <mergeCell ref="D8:E8"/>
    <mergeCell ref="F8:J8"/>
    <mergeCell ref="K8:M8"/>
    <mergeCell ref="B40:B41"/>
    <mergeCell ref="C40:E40"/>
    <mergeCell ref="F40:F41"/>
    <mergeCell ref="N8:O8"/>
    <mergeCell ref="A25:J25"/>
    <mergeCell ref="A26:J26"/>
    <mergeCell ref="A27:A28"/>
    <mergeCell ref="B27:B28"/>
    <mergeCell ref="C27:I27"/>
    <mergeCell ref="J27:K27"/>
    <mergeCell ref="A32:A33"/>
    <mergeCell ref="B32:B33"/>
    <mergeCell ref="A40:A41"/>
  </mergeCells>
  <dataValidations count="1">
    <dataValidation allowBlank="1" showInputMessage="1" showErrorMessage="1" errorTitle="Error" error="Por favor ingrese números enteros"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whole" allowBlank="1" showInputMessage="1" showErrorMessage="1" errorTitle="Error" error="Por favor ingrese números enteros">
          <x14:formula1>
            <xm:f>0</xm:f>
          </x14:formula1>
          <x14:formula2>
            <xm:f>10000000000</xm:f>
          </x14:formula2>
          <xm:sqref>C36:C48 IY36:IY48 SU36:SU48 ACQ36:ACQ48 AMM36:AMM48 AWI36:AWI48 BGE36:BGE48 BQA36:BQA48 BZW36:BZW48 CJS36:CJS48 CTO36:CTO48 DDK36:DDK48 DNG36:DNG48 DXC36:DXC48 EGY36:EGY48 EQU36:EQU48 FAQ36:FAQ48 FKM36:FKM48 FUI36:FUI48 GEE36:GEE48 GOA36:GOA48 GXW36:GXW48 HHS36:HHS48 HRO36:HRO48 IBK36:IBK48 ILG36:ILG48 IVC36:IVC48 JEY36:JEY48 JOU36:JOU48 JYQ36:JYQ48 KIM36:KIM48 KSI36:KSI48 LCE36:LCE48 LMA36:LMA48 LVW36:LVW48 MFS36:MFS48 MPO36:MPO48 MZK36:MZK48 NJG36:NJG48 NTC36:NTC48 OCY36:OCY48 OMU36:OMU48 OWQ36:OWQ48 PGM36:PGM48 PQI36:PQI48 QAE36:QAE48 QKA36:QKA48 QTW36:QTW48 RDS36:RDS48 RNO36:RNO48 RXK36:RXK48 SHG36:SHG48 SRC36:SRC48 TAY36:TAY48 TKU36:TKU48 TUQ36:TUQ48 UEM36:UEM48 UOI36:UOI48 UYE36:UYE48 VIA36:VIA48 VRW36:VRW48 WBS36:WBS48 WLO36:WLO48 WVK36:WVK48 C65572:C65584 IY65572:IY65584 SU65572:SU65584 ACQ65572:ACQ65584 AMM65572:AMM65584 AWI65572:AWI65584 BGE65572:BGE65584 BQA65572:BQA65584 BZW65572:BZW65584 CJS65572:CJS65584 CTO65572:CTO65584 DDK65572:DDK65584 DNG65572:DNG65584 DXC65572:DXC65584 EGY65572:EGY65584 EQU65572:EQU65584 FAQ65572:FAQ65584 FKM65572:FKM65584 FUI65572:FUI65584 GEE65572:GEE65584 GOA65572:GOA65584 GXW65572:GXW65584 HHS65572:HHS65584 HRO65572:HRO65584 IBK65572:IBK65584 ILG65572:ILG65584 IVC65572:IVC65584 JEY65572:JEY65584 JOU65572:JOU65584 JYQ65572:JYQ65584 KIM65572:KIM65584 KSI65572:KSI65584 LCE65572:LCE65584 LMA65572:LMA65584 LVW65572:LVW65584 MFS65572:MFS65584 MPO65572:MPO65584 MZK65572:MZK65584 NJG65572:NJG65584 NTC65572:NTC65584 OCY65572:OCY65584 OMU65572:OMU65584 OWQ65572:OWQ65584 PGM65572:PGM65584 PQI65572:PQI65584 QAE65572:QAE65584 QKA65572:QKA65584 QTW65572:QTW65584 RDS65572:RDS65584 RNO65572:RNO65584 RXK65572:RXK65584 SHG65572:SHG65584 SRC65572:SRC65584 TAY65572:TAY65584 TKU65572:TKU65584 TUQ65572:TUQ65584 UEM65572:UEM65584 UOI65572:UOI65584 UYE65572:UYE65584 VIA65572:VIA65584 VRW65572:VRW65584 WBS65572:WBS65584 WLO65572:WLO65584 WVK65572:WVK65584 C131108:C131120 IY131108:IY131120 SU131108:SU131120 ACQ131108:ACQ131120 AMM131108:AMM131120 AWI131108:AWI131120 BGE131108:BGE131120 BQA131108:BQA131120 BZW131108:BZW131120 CJS131108:CJS131120 CTO131108:CTO131120 DDK131108:DDK131120 DNG131108:DNG131120 DXC131108:DXC131120 EGY131108:EGY131120 EQU131108:EQU131120 FAQ131108:FAQ131120 FKM131108:FKM131120 FUI131108:FUI131120 GEE131108:GEE131120 GOA131108:GOA131120 GXW131108:GXW131120 HHS131108:HHS131120 HRO131108:HRO131120 IBK131108:IBK131120 ILG131108:ILG131120 IVC131108:IVC131120 JEY131108:JEY131120 JOU131108:JOU131120 JYQ131108:JYQ131120 KIM131108:KIM131120 KSI131108:KSI131120 LCE131108:LCE131120 LMA131108:LMA131120 LVW131108:LVW131120 MFS131108:MFS131120 MPO131108:MPO131120 MZK131108:MZK131120 NJG131108:NJG131120 NTC131108:NTC131120 OCY131108:OCY131120 OMU131108:OMU131120 OWQ131108:OWQ131120 PGM131108:PGM131120 PQI131108:PQI131120 QAE131108:QAE131120 QKA131108:QKA131120 QTW131108:QTW131120 RDS131108:RDS131120 RNO131108:RNO131120 RXK131108:RXK131120 SHG131108:SHG131120 SRC131108:SRC131120 TAY131108:TAY131120 TKU131108:TKU131120 TUQ131108:TUQ131120 UEM131108:UEM131120 UOI131108:UOI131120 UYE131108:UYE131120 VIA131108:VIA131120 VRW131108:VRW131120 WBS131108:WBS131120 WLO131108:WLO131120 WVK131108:WVK131120 C196644:C196656 IY196644:IY196656 SU196644:SU196656 ACQ196644:ACQ196656 AMM196644:AMM196656 AWI196644:AWI196656 BGE196644:BGE196656 BQA196644:BQA196656 BZW196644:BZW196656 CJS196644:CJS196656 CTO196644:CTO196656 DDK196644:DDK196656 DNG196644:DNG196656 DXC196644:DXC196656 EGY196644:EGY196656 EQU196644:EQU196656 FAQ196644:FAQ196656 FKM196644:FKM196656 FUI196644:FUI196656 GEE196644:GEE196656 GOA196644:GOA196656 GXW196644:GXW196656 HHS196644:HHS196656 HRO196644:HRO196656 IBK196644:IBK196656 ILG196644:ILG196656 IVC196644:IVC196656 JEY196644:JEY196656 JOU196644:JOU196656 JYQ196644:JYQ196656 KIM196644:KIM196656 KSI196644:KSI196656 LCE196644:LCE196656 LMA196644:LMA196656 LVW196644:LVW196656 MFS196644:MFS196656 MPO196644:MPO196656 MZK196644:MZK196656 NJG196644:NJG196656 NTC196644:NTC196656 OCY196644:OCY196656 OMU196644:OMU196656 OWQ196644:OWQ196656 PGM196644:PGM196656 PQI196644:PQI196656 QAE196644:QAE196656 QKA196644:QKA196656 QTW196644:QTW196656 RDS196644:RDS196656 RNO196644:RNO196656 RXK196644:RXK196656 SHG196644:SHG196656 SRC196644:SRC196656 TAY196644:TAY196656 TKU196644:TKU196656 TUQ196644:TUQ196656 UEM196644:UEM196656 UOI196644:UOI196656 UYE196644:UYE196656 VIA196644:VIA196656 VRW196644:VRW196656 WBS196644:WBS196656 WLO196644:WLO196656 WVK196644:WVK196656 C262180:C262192 IY262180:IY262192 SU262180:SU262192 ACQ262180:ACQ262192 AMM262180:AMM262192 AWI262180:AWI262192 BGE262180:BGE262192 BQA262180:BQA262192 BZW262180:BZW262192 CJS262180:CJS262192 CTO262180:CTO262192 DDK262180:DDK262192 DNG262180:DNG262192 DXC262180:DXC262192 EGY262180:EGY262192 EQU262180:EQU262192 FAQ262180:FAQ262192 FKM262180:FKM262192 FUI262180:FUI262192 GEE262180:GEE262192 GOA262180:GOA262192 GXW262180:GXW262192 HHS262180:HHS262192 HRO262180:HRO262192 IBK262180:IBK262192 ILG262180:ILG262192 IVC262180:IVC262192 JEY262180:JEY262192 JOU262180:JOU262192 JYQ262180:JYQ262192 KIM262180:KIM262192 KSI262180:KSI262192 LCE262180:LCE262192 LMA262180:LMA262192 LVW262180:LVW262192 MFS262180:MFS262192 MPO262180:MPO262192 MZK262180:MZK262192 NJG262180:NJG262192 NTC262180:NTC262192 OCY262180:OCY262192 OMU262180:OMU262192 OWQ262180:OWQ262192 PGM262180:PGM262192 PQI262180:PQI262192 QAE262180:QAE262192 QKA262180:QKA262192 QTW262180:QTW262192 RDS262180:RDS262192 RNO262180:RNO262192 RXK262180:RXK262192 SHG262180:SHG262192 SRC262180:SRC262192 TAY262180:TAY262192 TKU262180:TKU262192 TUQ262180:TUQ262192 UEM262180:UEM262192 UOI262180:UOI262192 UYE262180:UYE262192 VIA262180:VIA262192 VRW262180:VRW262192 WBS262180:WBS262192 WLO262180:WLO262192 WVK262180:WVK262192 C327716:C327728 IY327716:IY327728 SU327716:SU327728 ACQ327716:ACQ327728 AMM327716:AMM327728 AWI327716:AWI327728 BGE327716:BGE327728 BQA327716:BQA327728 BZW327716:BZW327728 CJS327716:CJS327728 CTO327716:CTO327728 DDK327716:DDK327728 DNG327716:DNG327728 DXC327716:DXC327728 EGY327716:EGY327728 EQU327716:EQU327728 FAQ327716:FAQ327728 FKM327716:FKM327728 FUI327716:FUI327728 GEE327716:GEE327728 GOA327716:GOA327728 GXW327716:GXW327728 HHS327716:HHS327728 HRO327716:HRO327728 IBK327716:IBK327728 ILG327716:ILG327728 IVC327716:IVC327728 JEY327716:JEY327728 JOU327716:JOU327728 JYQ327716:JYQ327728 KIM327716:KIM327728 KSI327716:KSI327728 LCE327716:LCE327728 LMA327716:LMA327728 LVW327716:LVW327728 MFS327716:MFS327728 MPO327716:MPO327728 MZK327716:MZK327728 NJG327716:NJG327728 NTC327716:NTC327728 OCY327716:OCY327728 OMU327716:OMU327728 OWQ327716:OWQ327728 PGM327716:PGM327728 PQI327716:PQI327728 QAE327716:QAE327728 QKA327716:QKA327728 QTW327716:QTW327728 RDS327716:RDS327728 RNO327716:RNO327728 RXK327716:RXK327728 SHG327716:SHG327728 SRC327716:SRC327728 TAY327716:TAY327728 TKU327716:TKU327728 TUQ327716:TUQ327728 UEM327716:UEM327728 UOI327716:UOI327728 UYE327716:UYE327728 VIA327716:VIA327728 VRW327716:VRW327728 WBS327716:WBS327728 WLO327716:WLO327728 WVK327716:WVK327728 C393252:C393264 IY393252:IY393264 SU393252:SU393264 ACQ393252:ACQ393264 AMM393252:AMM393264 AWI393252:AWI393264 BGE393252:BGE393264 BQA393252:BQA393264 BZW393252:BZW393264 CJS393252:CJS393264 CTO393252:CTO393264 DDK393252:DDK393264 DNG393252:DNG393264 DXC393252:DXC393264 EGY393252:EGY393264 EQU393252:EQU393264 FAQ393252:FAQ393264 FKM393252:FKM393264 FUI393252:FUI393264 GEE393252:GEE393264 GOA393252:GOA393264 GXW393252:GXW393264 HHS393252:HHS393264 HRO393252:HRO393264 IBK393252:IBK393264 ILG393252:ILG393264 IVC393252:IVC393264 JEY393252:JEY393264 JOU393252:JOU393264 JYQ393252:JYQ393264 KIM393252:KIM393264 KSI393252:KSI393264 LCE393252:LCE393264 LMA393252:LMA393264 LVW393252:LVW393264 MFS393252:MFS393264 MPO393252:MPO393264 MZK393252:MZK393264 NJG393252:NJG393264 NTC393252:NTC393264 OCY393252:OCY393264 OMU393252:OMU393264 OWQ393252:OWQ393264 PGM393252:PGM393264 PQI393252:PQI393264 QAE393252:QAE393264 QKA393252:QKA393264 QTW393252:QTW393264 RDS393252:RDS393264 RNO393252:RNO393264 RXK393252:RXK393264 SHG393252:SHG393264 SRC393252:SRC393264 TAY393252:TAY393264 TKU393252:TKU393264 TUQ393252:TUQ393264 UEM393252:UEM393264 UOI393252:UOI393264 UYE393252:UYE393264 VIA393252:VIA393264 VRW393252:VRW393264 WBS393252:WBS393264 WLO393252:WLO393264 WVK393252:WVK393264 C458788:C458800 IY458788:IY458800 SU458788:SU458800 ACQ458788:ACQ458800 AMM458788:AMM458800 AWI458788:AWI458800 BGE458788:BGE458800 BQA458788:BQA458800 BZW458788:BZW458800 CJS458788:CJS458800 CTO458788:CTO458800 DDK458788:DDK458800 DNG458788:DNG458800 DXC458788:DXC458800 EGY458788:EGY458800 EQU458788:EQU458800 FAQ458788:FAQ458800 FKM458788:FKM458800 FUI458788:FUI458800 GEE458788:GEE458800 GOA458788:GOA458800 GXW458788:GXW458800 HHS458788:HHS458800 HRO458788:HRO458800 IBK458788:IBK458800 ILG458788:ILG458800 IVC458788:IVC458800 JEY458788:JEY458800 JOU458788:JOU458800 JYQ458788:JYQ458800 KIM458788:KIM458800 KSI458788:KSI458800 LCE458788:LCE458800 LMA458788:LMA458800 LVW458788:LVW458800 MFS458788:MFS458800 MPO458788:MPO458800 MZK458788:MZK458800 NJG458788:NJG458800 NTC458788:NTC458800 OCY458788:OCY458800 OMU458788:OMU458800 OWQ458788:OWQ458800 PGM458788:PGM458800 PQI458788:PQI458800 QAE458788:QAE458800 QKA458788:QKA458800 QTW458788:QTW458800 RDS458788:RDS458800 RNO458788:RNO458800 RXK458788:RXK458800 SHG458788:SHG458800 SRC458788:SRC458800 TAY458788:TAY458800 TKU458788:TKU458800 TUQ458788:TUQ458800 UEM458788:UEM458800 UOI458788:UOI458800 UYE458788:UYE458800 VIA458788:VIA458800 VRW458788:VRW458800 WBS458788:WBS458800 WLO458788:WLO458800 WVK458788:WVK458800 C524324:C524336 IY524324:IY524336 SU524324:SU524336 ACQ524324:ACQ524336 AMM524324:AMM524336 AWI524324:AWI524336 BGE524324:BGE524336 BQA524324:BQA524336 BZW524324:BZW524336 CJS524324:CJS524336 CTO524324:CTO524336 DDK524324:DDK524336 DNG524324:DNG524336 DXC524324:DXC524336 EGY524324:EGY524336 EQU524324:EQU524336 FAQ524324:FAQ524336 FKM524324:FKM524336 FUI524324:FUI524336 GEE524324:GEE524336 GOA524324:GOA524336 GXW524324:GXW524336 HHS524324:HHS524336 HRO524324:HRO524336 IBK524324:IBK524336 ILG524324:ILG524336 IVC524324:IVC524336 JEY524324:JEY524336 JOU524324:JOU524336 JYQ524324:JYQ524336 KIM524324:KIM524336 KSI524324:KSI524336 LCE524324:LCE524336 LMA524324:LMA524336 LVW524324:LVW524336 MFS524324:MFS524336 MPO524324:MPO524336 MZK524324:MZK524336 NJG524324:NJG524336 NTC524324:NTC524336 OCY524324:OCY524336 OMU524324:OMU524336 OWQ524324:OWQ524336 PGM524324:PGM524336 PQI524324:PQI524336 QAE524324:QAE524336 QKA524324:QKA524336 QTW524324:QTW524336 RDS524324:RDS524336 RNO524324:RNO524336 RXK524324:RXK524336 SHG524324:SHG524336 SRC524324:SRC524336 TAY524324:TAY524336 TKU524324:TKU524336 TUQ524324:TUQ524336 UEM524324:UEM524336 UOI524324:UOI524336 UYE524324:UYE524336 VIA524324:VIA524336 VRW524324:VRW524336 WBS524324:WBS524336 WLO524324:WLO524336 WVK524324:WVK524336 C589860:C589872 IY589860:IY589872 SU589860:SU589872 ACQ589860:ACQ589872 AMM589860:AMM589872 AWI589860:AWI589872 BGE589860:BGE589872 BQA589860:BQA589872 BZW589860:BZW589872 CJS589860:CJS589872 CTO589860:CTO589872 DDK589860:DDK589872 DNG589860:DNG589872 DXC589860:DXC589872 EGY589860:EGY589872 EQU589860:EQU589872 FAQ589860:FAQ589872 FKM589860:FKM589872 FUI589860:FUI589872 GEE589860:GEE589872 GOA589860:GOA589872 GXW589860:GXW589872 HHS589860:HHS589872 HRO589860:HRO589872 IBK589860:IBK589872 ILG589860:ILG589872 IVC589860:IVC589872 JEY589860:JEY589872 JOU589860:JOU589872 JYQ589860:JYQ589872 KIM589860:KIM589872 KSI589860:KSI589872 LCE589860:LCE589872 LMA589860:LMA589872 LVW589860:LVW589872 MFS589860:MFS589872 MPO589860:MPO589872 MZK589860:MZK589872 NJG589860:NJG589872 NTC589860:NTC589872 OCY589860:OCY589872 OMU589860:OMU589872 OWQ589860:OWQ589872 PGM589860:PGM589872 PQI589860:PQI589872 QAE589860:QAE589872 QKA589860:QKA589872 QTW589860:QTW589872 RDS589860:RDS589872 RNO589860:RNO589872 RXK589860:RXK589872 SHG589860:SHG589872 SRC589860:SRC589872 TAY589860:TAY589872 TKU589860:TKU589872 TUQ589860:TUQ589872 UEM589860:UEM589872 UOI589860:UOI589872 UYE589860:UYE589872 VIA589860:VIA589872 VRW589860:VRW589872 WBS589860:WBS589872 WLO589860:WLO589872 WVK589860:WVK589872 C655396:C655408 IY655396:IY655408 SU655396:SU655408 ACQ655396:ACQ655408 AMM655396:AMM655408 AWI655396:AWI655408 BGE655396:BGE655408 BQA655396:BQA655408 BZW655396:BZW655408 CJS655396:CJS655408 CTO655396:CTO655408 DDK655396:DDK655408 DNG655396:DNG655408 DXC655396:DXC655408 EGY655396:EGY655408 EQU655396:EQU655408 FAQ655396:FAQ655408 FKM655396:FKM655408 FUI655396:FUI655408 GEE655396:GEE655408 GOA655396:GOA655408 GXW655396:GXW655408 HHS655396:HHS655408 HRO655396:HRO655408 IBK655396:IBK655408 ILG655396:ILG655408 IVC655396:IVC655408 JEY655396:JEY655408 JOU655396:JOU655408 JYQ655396:JYQ655408 KIM655396:KIM655408 KSI655396:KSI655408 LCE655396:LCE655408 LMA655396:LMA655408 LVW655396:LVW655408 MFS655396:MFS655408 MPO655396:MPO655408 MZK655396:MZK655408 NJG655396:NJG655408 NTC655396:NTC655408 OCY655396:OCY655408 OMU655396:OMU655408 OWQ655396:OWQ655408 PGM655396:PGM655408 PQI655396:PQI655408 QAE655396:QAE655408 QKA655396:QKA655408 QTW655396:QTW655408 RDS655396:RDS655408 RNO655396:RNO655408 RXK655396:RXK655408 SHG655396:SHG655408 SRC655396:SRC655408 TAY655396:TAY655408 TKU655396:TKU655408 TUQ655396:TUQ655408 UEM655396:UEM655408 UOI655396:UOI655408 UYE655396:UYE655408 VIA655396:VIA655408 VRW655396:VRW655408 WBS655396:WBS655408 WLO655396:WLO655408 WVK655396:WVK655408 C720932:C720944 IY720932:IY720944 SU720932:SU720944 ACQ720932:ACQ720944 AMM720932:AMM720944 AWI720932:AWI720944 BGE720932:BGE720944 BQA720932:BQA720944 BZW720932:BZW720944 CJS720932:CJS720944 CTO720932:CTO720944 DDK720932:DDK720944 DNG720932:DNG720944 DXC720932:DXC720944 EGY720932:EGY720944 EQU720932:EQU720944 FAQ720932:FAQ720944 FKM720932:FKM720944 FUI720932:FUI720944 GEE720932:GEE720944 GOA720932:GOA720944 GXW720932:GXW720944 HHS720932:HHS720944 HRO720932:HRO720944 IBK720932:IBK720944 ILG720932:ILG720944 IVC720932:IVC720944 JEY720932:JEY720944 JOU720932:JOU720944 JYQ720932:JYQ720944 KIM720932:KIM720944 KSI720932:KSI720944 LCE720932:LCE720944 LMA720932:LMA720944 LVW720932:LVW720944 MFS720932:MFS720944 MPO720932:MPO720944 MZK720932:MZK720944 NJG720932:NJG720944 NTC720932:NTC720944 OCY720932:OCY720944 OMU720932:OMU720944 OWQ720932:OWQ720944 PGM720932:PGM720944 PQI720932:PQI720944 QAE720932:QAE720944 QKA720932:QKA720944 QTW720932:QTW720944 RDS720932:RDS720944 RNO720932:RNO720944 RXK720932:RXK720944 SHG720932:SHG720944 SRC720932:SRC720944 TAY720932:TAY720944 TKU720932:TKU720944 TUQ720932:TUQ720944 UEM720932:UEM720944 UOI720932:UOI720944 UYE720932:UYE720944 VIA720932:VIA720944 VRW720932:VRW720944 WBS720932:WBS720944 WLO720932:WLO720944 WVK720932:WVK720944 C786468:C786480 IY786468:IY786480 SU786468:SU786480 ACQ786468:ACQ786480 AMM786468:AMM786480 AWI786468:AWI786480 BGE786468:BGE786480 BQA786468:BQA786480 BZW786468:BZW786480 CJS786468:CJS786480 CTO786468:CTO786480 DDK786468:DDK786480 DNG786468:DNG786480 DXC786468:DXC786480 EGY786468:EGY786480 EQU786468:EQU786480 FAQ786468:FAQ786480 FKM786468:FKM786480 FUI786468:FUI786480 GEE786468:GEE786480 GOA786468:GOA786480 GXW786468:GXW786480 HHS786468:HHS786480 HRO786468:HRO786480 IBK786468:IBK786480 ILG786468:ILG786480 IVC786468:IVC786480 JEY786468:JEY786480 JOU786468:JOU786480 JYQ786468:JYQ786480 KIM786468:KIM786480 KSI786468:KSI786480 LCE786468:LCE786480 LMA786468:LMA786480 LVW786468:LVW786480 MFS786468:MFS786480 MPO786468:MPO786480 MZK786468:MZK786480 NJG786468:NJG786480 NTC786468:NTC786480 OCY786468:OCY786480 OMU786468:OMU786480 OWQ786468:OWQ786480 PGM786468:PGM786480 PQI786468:PQI786480 QAE786468:QAE786480 QKA786468:QKA786480 QTW786468:QTW786480 RDS786468:RDS786480 RNO786468:RNO786480 RXK786468:RXK786480 SHG786468:SHG786480 SRC786468:SRC786480 TAY786468:TAY786480 TKU786468:TKU786480 TUQ786468:TUQ786480 UEM786468:UEM786480 UOI786468:UOI786480 UYE786468:UYE786480 VIA786468:VIA786480 VRW786468:VRW786480 WBS786468:WBS786480 WLO786468:WLO786480 WVK786468:WVK786480 C852004:C852016 IY852004:IY852016 SU852004:SU852016 ACQ852004:ACQ852016 AMM852004:AMM852016 AWI852004:AWI852016 BGE852004:BGE852016 BQA852004:BQA852016 BZW852004:BZW852016 CJS852004:CJS852016 CTO852004:CTO852016 DDK852004:DDK852016 DNG852004:DNG852016 DXC852004:DXC852016 EGY852004:EGY852016 EQU852004:EQU852016 FAQ852004:FAQ852016 FKM852004:FKM852016 FUI852004:FUI852016 GEE852004:GEE852016 GOA852004:GOA852016 GXW852004:GXW852016 HHS852004:HHS852016 HRO852004:HRO852016 IBK852004:IBK852016 ILG852004:ILG852016 IVC852004:IVC852016 JEY852004:JEY852016 JOU852004:JOU852016 JYQ852004:JYQ852016 KIM852004:KIM852016 KSI852004:KSI852016 LCE852004:LCE852016 LMA852004:LMA852016 LVW852004:LVW852016 MFS852004:MFS852016 MPO852004:MPO852016 MZK852004:MZK852016 NJG852004:NJG852016 NTC852004:NTC852016 OCY852004:OCY852016 OMU852004:OMU852016 OWQ852004:OWQ852016 PGM852004:PGM852016 PQI852004:PQI852016 QAE852004:QAE852016 QKA852004:QKA852016 QTW852004:QTW852016 RDS852004:RDS852016 RNO852004:RNO852016 RXK852004:RXK852016 SHG852004:SHG852016 SRC852004:SRC852016 TAY852004:TAY852016 TKU852004:TKU852016 TUQ852004:TUQ852016 UEM852004:UEM852016 UOI852004:UOI852016 UYE852004:UYE852016 VIA852004:VIA852016 VRW852004:VRW852016 WBS852004:WBS852016 WLO852004:WLO852016 WVK852004:WVK852016 C917540:C917552 IY917540:IY917552 SU917540:SU917552 ACQ917540:ACQ917552 AMM917540:AMM917552 AWI917540:AWI917552 BGE917540:BGE917552 BQA917540:BQA917552 BZW917540:BZW917552 CJS917540:CJS917552 CTO917540:CTO917552 DDK917540:DDK917552 DNG917540:DNG917552 DXC917540:DXC917552 EGY917540:EGY917552 EQU917540:EQU917552 FAQ917540:FAQ917552 FKM917540:FKM917552 FUI917540:FUI917552 GEE917540:GEE917552 GOA917540:GOA917552 GXW917540:GXW917552 HHS917540:HHS917552 HRO917540:HRO917552 IBK917540:IBK917552 ILG917540:ILG917552 IVC917540:IVC917552 JEY917540:JEY917552 JOU917540:JOU917552 JYQ917540:JYQ917552 KIM917540:KIM917552 KSI917540:KSI917552 LCE917540:LCE917552 LMA917540:LMA917552 LVW917540:LVW917552 MFS917540:MFS917552 MPO917540:MPO917552 MZK917540:MZK917552 NJG917540:NJG917552 NTC917540:NTC917552 OCY917540:OCY917552 OMU917540:OMU917552 OWQ917540:OWQ917552 PGM917540:PGM917552 PQI917540:PQI917552 QAE917540:QAE917552 QKA917540:QKA917552 QTW917540:QTW917552 RDS917540:RDS917552 RNO917540:RNO917552 RXK917540:RXK917552 SHG917540:SHG917552 SRC917540:SRC917552 TAY917540:TAY917552 TKU917540:TKU917552 TUQ917540:TUQ917552 UEM917540:UEM917552 UOI917540:UOI917552 UYE917540:UYE917552 VIA917540:VIA917552 VRW917540:VRW917552 WBS917540:WBS917552 WLO917540:WLO917552 WVK917540:WVK917552 C983076:C983088 IY983076:IY983088 SU983076:SU983088 ACQ983076:ACQ983088 AMM983076:AMM983088 AWI983076:AWI983088 BGE983076:BGE983088 BQA983076:BQA983088 BZW983076:BZW983088 CJS983076:CJS983088 CTO983076:CTO983088 DDK983076:DDK983088 DNG983076:DNG983088 DXC983076:DXC983088 EGY983076:EGY983088 EQU983076:EQU983088 FAQ983076:FAQ983088 FKM983076:FKM983088 FUI983076:FUI983088 GEE983076:GEE983088 GOA983076:GOA983088 GXW983076:GXW983088 HHS983076:HHS983088 HRO983076:HRO983088 IBK983076:IBK983088 ILG983076:ILG983088 IVC983076:IVC983088 JEY983076:JEY983088 JOU983076:JOU983088 JYQ983076:JYQ983088 KIM983076:KIM983088 KSI983076:KSI983088 LCE983076:LCE983088 LMA983076:LMA983088 LVW983076:LVW983088 MFS983076:MFS983088 MPO983076:MPO983088 MZK983076:MZK983088 NJG983076:NJG983088 NTC983076:NTC983088 OCY983076:OCY983088 OMU983076:OMU983088 OWQ983076:OWQ983088 PGM983076:PGM983088 PQI983076:PQI983088 QAE983076:QAE983088 QKA983076:QKA983088 QTW983076:QTW983088 RDS983076:RDS983088 RNO983076:RNO983088 RXK983076:RXK983088 SHG983076:SHG983088 SRC983076:SRC983088 TAY983076:TAY983088 TKU983076:TKU983088 TUQ983076:TUQ983088 UEM983076:UEM983088 UOI983076:UOI983088 UYE983076:UYE983088 VIA983076:VIA983088 VRW983076:VRW983088 WBS983076:WBS983088 WLO983076:WLO983088 WVK983076:WVK983088 A12:A48 IW12:IW48 SS12:SS48 ACO12:ACO48 AMK12:AMK48 AWG12:AWG48 BGC12:BGC48 BPY12:BPY48 BZU12:BZU48 CJQ12:CJQ48 CTM12:CTM48 DDI12:DDI48 DNE12:DNE48 DXA12:DXA48 EGW12:EGW48 EQS12:EQS48 FAO12:FAO48 FKK12:FKK48 FUG12:FUG48 GEC12:GEC48 GNY12:GNY48 GXU12:GXU48 HHQ12:HHQ48 HRM12:HRM48 IBI12:IBI48 ILE12:ILE48 IVA12:IVA48 JEW12:JEW48 JOS12:JOS48 JYO12:JYO48 KIK12:KIK48 KSG12:KSG48 LCC12:LCC48 LLY12:LLY48 LVU12:LVU48 MFQ12:MFQ48 MPM12:MPM48 MZI12:MZI48 NJE12:NJE48 NTA12:NTA48 OCW12:OCW48 OMS12:OMS48 OWO12:OWO48 PGK12:PGK48 PQG12:PQG48 QAC12:QAC48 QJY12:QJY48 QTU12:QTU48 RDQ12:RDQ48 RNM12:RNM48 RXI12:RXI48 SHE12:SHE48 SRA12:SRA48 TAW12:TAW48 TKS12:TKS48 TUO12:TUO48 UEK12:UEK48 UOG12:UOG48 UYC12:UYC48 VHY12:VHY48 VRU12:VRU48 WBQ12:WBQ48 WLM12:WLM48 WVI12:WVI48 A65548:A65584 IW65548:IW65584 SS65548:SS65584 ACO65548:ACO65584 AMK65548:AMK65584 AWG65548:AWG65584 BGC65548:BGC65584 BPY65548:BPY65584 BZU65548:BZU65584 CJQ65548:CJQ65584 CTM65548:CTM65584 DDI65548:DDI65584 DNE65548:DNE65584 DXA65548:DXA65584 EGW65548:EGW65584 EQS65548:EQS65584 FAO65548:FAO65584 FKK65548:FKK65584 FUG65548:FUG65584 GEC65548:GEC65584 GNY65548:GNY65584 GXU65548:GXU65584 HHQ65548:HHQ65584 HRM65548:HRM65584 IBI65548:IBI65584 ILE65548:ILE65584 IVA65548:IVA65584 JEW65548:JEW65584 JOS65548:JOS65584 JYO65548:JYO65584 KIK65548:KIK65584 KSG65548:KSG65584 LCC65548:LCC65584 LLY65548:LLY65584 LVU65548:LVU65584 MFQ65548:MFQ65584 MPM65548:MPM65584 MZI65548:MZI65584 NJE65548:NJE65584 NTA65548:NTA65584 OCW65548:OCW65584 OMS65548:OMS65584 OWO65548:OWO65584 PGK65548:PGK65584 PQG65548:PQG65584 QAC65548:QAC65584 QJY65548:QJY65584 QTU65548:QTU65584 RDQ65548:RDQ65584 RNM65548:RNM65584 RXI65548:RXI65584 SHE65548:SHE65584 SRA65548:SRA65584 TAW65548:TAW65584 TKS65548:TKS65584 TUO65548:TUO65584 UEK65548:UEK65584 UOG65548:UOG65584 UYC65548:UYC65584 VHY65548:VHY65584 VRU65548:VRU65584 WBQ65548:WBQ65584 WLM65548:WLM65584 WVI65548:WVI65584 A131084:A131120 IW131084:IW131120 SS131084:SS131120 ACO131084:ACO131120 AMK131084:AMK131120 AWG131084:AWG131120 BGC131084:BGC131120 BPY131084:BPY131120 BZU131084:BZU131120 CJQ131084:CJQ131120 CTM131084:CTM131120 DDI131084:DDI131120 DNE131084:DNE131120 DXA131084:DXA131120 EGW131084:EGW131120 EQS131084:EQS131120 FAO131084:FAO131120 FKK131084:FKK131120 FUG131084:FUG131120 GEC131084:GEC131120 GNY131084:GNY131120 GXU131084:GXU131120 HHQ131084:HHQ131120 HRM131084:HRM131120 IBI131084:IBI131120 ILE131084:ILE131120 IVA131084:IVA131120 JEW131084:JEW131120 JOS131084:JOS131120 JYO131084:JYO131120 KIK131084:KIK131120 KSG131084:KSG131120 LCC131084:LCC131120 LLY131084:LLY131120 LVU131084:LVU131120 MFQ131084:MFQ131120 MPM131084:MPM131120 MZI131084:MZI131120 NJE131084:NJE131120 NTA131084:NTA131120 OCW131084:OCW131120 OMS131084:OMS131120 OWO131084:OWO131120 PGK131084:PGK131120 PQG131084:PQG131120 QAC131084:QAC131120 QJY131084:QJY131120 QTU131084:QTU131120 RDQ131084:RDQ131120 RNM131084:RNM131120 RXI131084:RXI131120 SHE131084:SHE131120 SRA131084:SRA131120 TAW131084:TAW131120 TKS131084:TKS131120 TUO131084:TUO131120 UEK131084:UEK131120 UOG131084:UOG131120 UYC131084:UYC131120 VHY131084:VHY131120 VRU131084:VRU131120 WBQ131084:WBQ131120 WLM131084:WLM131120 WVI131084:WVI131120 A196620:A196656 IW196620:IW196656 SS196620:SS196656 ACO196620:ACO196656 AMK196620:AMK196656 AWG196620:AWG196656 BGC196620:BGC196656 BPY196620:BPY196656 BZU196620:BZU196656 CJQ196620:CJQ196656 CTM196620:CTM196656 DDI196620:DDI196656 DNE196620:DNE196656 DXA196620:DXA196656 EGW196620:EGW196656 EQS196620:EQS196656 FAO196620:FAO196656 FKK196620:FKK196656 FUG196620:FUG196656 GEC196620:GEC196656 GNY196620:GNY196656 GXU196620:GXU196656 HHQ196620:HHQ196656 HRM196620:HRM196656 IBI196620:IBI196656 ILE196620:ILE196656 IVA196620:IVA196656 JEW196620:JEW196656 JOS196620:JOS196656 JYO196620:JYO196656 KIK196620:KIK196656 KSG196620:KSG196656 LCC196620:LCC196656 LLY196620:LLY196656 LVU196620:LVU196656 MFQ196620:MFQ196656 MPM196620:MPM196656 MZI196620:MZI196656 NJE196620:NJE196656 NTA196620:NTA196656 OCW196620:OCW196656 OMS196620:OMS196656 OWO196620:OWO196656 PGK196620:PGK196656 PQG196620:PQG196656 QAC196620:QAC196656 QJY196620:QJY196656 QTU196620:QTU196656 RDQ196620:RDQ196656 RNM196620:RNM196656 RXI196620:RXI196656 SHE196620:SHE196656 SRA196620:SRA196656 TAW196620:TAW196656 TKS196620:TKS196656 TUO196620:TUO196656 UEK196620:UEK196656 UOG196620:UOG196656 UYC196620:UYC196656 VHY196620:VHY196656 VRU196620:VRU196656 WBQ196620:WBQ196656 WLM196620:WLM196656 WVI196620:WVI196656 A262156:A262192 IW262156:IW262192 SS262156:SS262192 ACO262156:ACO262192 AMK262156:AMK262192 AWG262156:AWG262192 BGC262156:BGC262192 BPY262156:BPY262192 BZU262156:BZU262192 CJQ262156:CJQ262192 CTM262156:CTM262192 DDI262156:DDI262192 DNE262156:DNE262192 DXA262156:DXA262192 EGW262156:EGW262192 EQS262156:EQS262192 FAO262156:FAO262192 FKK262156:FKK262192 FUG262156:FUG262192 GEC262156:GEC262192 GNY262156:GNY262192 GXU262156:GXU262192 HHQ262156:HHQ262192 HRM262156:HRM262192 IBI262156:IBI262192 ILE262156:ILE262192 IVA262156:IVA262192 JEW262156:JEW262192 JOS262156:JOS262192 JYO262156:JYO262192 KIK262156:KIK262192 KSG262156:KSG262192 LCC262156:LCC262192 LLY262156:LLY262192 LVU262156:LVU262192 MFQ262156:MFQ262192 MPM262156:MPM262192 MZI262156:MZI262192 NJE262156:NJE262192 NTA262156:NTA262192 OCW262156:OCW262192 OMS262156:OMS262192 OWO262156:OWO262192 PGK262156:PGK262192 PQG262156:PQG262192 QAC262156:QAC262192 QJY262156:QJY262192 QTU262156:QTU262192 RDQ262156:RDQ262192 RNM262156:RNM262192 RXI262156:RXI262192 SHE262156:SHE262192 SRA262156:SRA262192 TAW262156:TAW262192 TKS262156:TKS262192 TUO262156:TUO262192 UEK262156:UEK262192 UOG262156:UOG262192 UYC262156:UYC262192 VHY262156:VHY262192 VRU262156:VRU262192 WBQ262156:WBQ262192 WLM262156:WLM262192 WVI262156:WVI262192 A327692:A327728 IW327692:IW327728 SS327692:SS327728 ACO327692:ACO327728 AMK327692:AMK327728 AWG327692:AWG327728 BGC327692:BGC327728 BPY327692:BPY327728 BZU327692:BZU327728 CJQ327692:CJQ327728 CTM327692:CTM327728 DDI327692:DDI327728 DNE327692:DNE327728 DXA327692:DXA327728 EGW327692:EGW327728 EQS327692:EQS327728 FAO327692:FAO327728 FKK327692:FKK327728 FUG327692:FUG327728 GEC327692:GEC327728 GNY327692:GNY327728 GXU327692:GXU327728 HHQ327692:HHQ327728 HRM327692:HRM327728 IBI327692:IBI327728 ILE327692:ILE327728 IVA327692:IVA327728 JEW327692:JEW327728 JOS327692:JOS327728 JYO327692:JYO327728 KIK327692:KIK327728 KSG327692:KSG327728 LCC327692:LCC327728 LLY327692:LLY327728 LVU327692:LVU327728 MFQ327692:MFQ327728 MPM327692:MPM327728 MZI327692:MZI327728 NJE327692:NJE327728 NTA327692:NTA327728 OCW327692:OCW327728 OMS327692:OMS327728 OWO327692:OWO327728 PGK327692:PGK327728 PQG327692:PQG327728 QAC327692:QAC327728 QJY327692:QJY327728 QTU327692:QTU327728 RDQ327692:RDQ327728 RNM327692:RNM327728 RXI327692:RXI327728 SHE327692:SHE327728 SRA327692:SRA327728 TAW327692:TAW327728 TKS327692:TKS327728 TUO327692:TUO327728 UEK327692:UEK327728 UOG327692:UOG327728 UYC327692:UYC327728 VHY327692:VHY327728 VRU327692:VRU327728 WBQ327692:WBQ327728 WLM327692:WLM327728 WVI327692:WVI327728 A393228:A393264 IW393228:IW393264 SS393228:SS393264 ACO393228:ACO393264 AMK393228:AMK393264 AWG393228:AWG393264 BGC393228:BGC393264 BPY393228:BPY393264 BZU393228:BZU393264 CJQ393228:CJQ393264 CTM393228:CTM393264 DDI393228:DDI393264 DNE393228:DNE393264 DXA393228:DXA393264 EGW393228:EGW393264 EQS393228:EQS393264 FAO393228:FAO393264 FKK393228:FKK393264 FUG393228:FUG393264 GEC393228:GEC393264 GNY393228:GNY393264 GXU393228:GXU393264 HHQ393228:HHQ393264 HRM393228:HRM393264 IBI393228:IBI393264 ILE393228:ILE393264 IVA393228:IVA393264 JEW393228:JEW393264 JOS393228:JOS393264 JYO393228:JYO393264 KIK393228:KIK393264 KSG393228:KSG393264 LCC393228:LCC393264 LLY393228:LLY393264 LVU393228:LVU393264 MFQ393228:MFQ393264 MPM393228:MPM393264 MZI393228:MZI393264 NJE393228:NJE393264 NTA393228:NTA393264 OCW393228:OCW393264 OMS393228:OMS393264 OWO393228:OWO393264 PGK393228:PGK393264 PQG393228:PQG393264 QAC393228:QAC393264 QJY393228:QJY393264 QTU393228:QTU393264 RDQ393228:RDQ393264 RNM393228:RNM393264 RXI393228:RXI393264 SHE393228:SHE393264 SRA393228:SRA393264 TAW393228:TAW393264 TKS393228:TKS393264 TUO393228:TUO393264 UEK393228:UEK393264 UOG393228:UOG393264 UYC393228:UYC393264 VHY393228:VHY393264 VRU393228:VRU393264 WBQ393228:WBQ393264 WLM393228:WLM393264 WVI393228:WVI393264 A458764:A458800 IW458764:IW458800 SS458764:SS458800 ACO458764:ACO458800 AMK458764:AMK458800 AWG458764:AWG458800 BGC458764:BGC458800 BPY458764:BPY458800 BZU458764:BZU458800 CJQ458764:CJQ458800 CTM458764:CTM458800 DDI458764:DDI458800 DNE458764:DNE458800 DXA458764:DXA458800 EGW458764:EGW458800 EQS458764:EQS458800 FAO458764:FAO458800 FKK458764:FKK458800 FUG458764:FUG458800 GEC458764:GEC458800 GNY458764:GNY458800 GXU458764:GXU458800 HHQ458764:HHQ458800 HRM458764:HRM458800 IBI458764:IBI458800 ILE458764:ILE458800 IVA458764:IVA458800 JEW458764:JEW458800 JOS458764:JOS458800 JYO458764:JYO458800 KIK458764:KIK458800 KSG458764:KSG458800 LCC458764:LCC458800 LLY458764:LLY458800 LVU458764:LVU458800 MFQ458764:MFQ458800 MPM458764:MPM458800 MZI458764:MZI458800 NJE458764:NJE458800 NTA458764:NTA458800 OCW458764:OCW458800 OMS458764:OMS458800 OWO458764:OWO458800 PGK458764:PGK458800 PQG458764:PQG458800 QAC458764:QAC458800 QJY458764:QJY458800 QTU458764:QTU458800 RDQ458764:RDQ458800 RNM458764:RNM458800 RXI458764:RXI458800 SHE458764:SHE458800 SRA458764:SRA458800 TAW458764:TAW458800 TKS458764:TKS458800 TUO458764:TUO458800 UEK458764:UEK458800 UOG458764:UOG458800 UYC458764:UYC458800 VHY458764:VHY458800 VRU458764:VRU458800 WBQ458764:WBQ458800 WLM458764:WLM458800 WVI458764:WVI458800 A524300:A524336 IW524300:IW524336 SS524300:SS524336 ACO524300:ACO524336 AMK524300:AMK524336 AWG524300:AWG524336 BGC524300:BGC524336 BPY524300:BPY524336 BZU524300:BZU524336 CJQ524300:CJQ524336 CTM524300:CTM524336 DDI524300:DDI524336 DNE524300:DNE524336 DXA524300:DXA524336 EGW524300:EGW524336 EQS524300:EQS524336 FAO524300:FAO524336 FKK524300:FKK524336 FUG524300:FUG524336 GEC524300:GEC524336 GNY524300:GNY524336 GXU524300:GXU524336 HHQ524300:HHQ524336 HRM524300:HRM524336 IBI524300:IBI524336 ILE524300:ILE524336 IVA524300:IVA524336 JEW524300:JEW524336 JOS524300:JOS524336 JYO524300:JYO524336 KIK524300:KIK524336 KSG524300:KSG524336 LCC524300:LCC524336 LLY524300:LLY524336 LVU524300:LVU524336 MFQ524300:MFQ524336 MPM524300:MPM524336 MZI524300:MZI524336 NJE524300:NJE524336 NTA524300:NTA524336 OCW524300:OCW524336 OMS524300:OMS524336 OWO524300:OWO524336 PGK524300:PGK524336 PQG524300:PQG524336 QAC524300:QAC524336 QJY524300:QJY524336 QTU524300:QTU524336 RDQ524300:RDQ524336 RNM524300:RNM524336 RXI524300:RXI524336 SHE524300:SHE524336 SRA524300:SRA524336 TAW524300:TAW524336 TKS524300:TKS524336 TUO524300:TUO524336 UEK524300:UEK524336 UOG524300:UOG524336 UYC524300:UYC524336 VHY524300:VHY524336 VRU524300:VRU524336 WBQ524300:WBQ524336 WLM524300:WLM524336 WVI524300:WVI524336 A589836:A589872 IW589836:IW589872 SS589836:SS589872 ACO589836:ACO589872 AMK589836:AMK589872 AWG589836:AWG589872 BGC589836:BGC589872 BPY589836:BPY589872 BZU589836:BZU589872 CJQ589836:CJQ589872 CTM589836:CTM589872 DDI589836:DDI589872 DNE589836:DNE589872 DXA589836:DXA589872 EGW589836:EGW589872 EQS589836:EQS589872 FAO589836:FAO589872 FKK589836:FKK589872 FUG589836:FUG589872 GEC589836:GEC589872 GNY589836:GNY589872 GXU589836:GXU589872 HHQ589836:HHQ589872 HRM589836:HRM589872 IBI589836:IBI589872 ILE589836:ILE589872 IVA589836:IVA589872 JEW589836:JEW589872 JOS589836:JOS589872 JYO589836:JYO589872 KIK589836:KIK589872 KSG589836:KSG589872 LCC589836:LCC589872 LLY589836:LLY589872 LVU589836:LVU589872 MFQ589836:MFQ589872 MPM589836:MPM589872 MZI589836:MZI589872 NJE589836:NJE589872 NTA589836:NTA589872 OCW589836:OCW589872 OMS589836:OMS589872 OWO589836:OWO589872 PGK589836:PGK589872 PQG589836:PQG589872 QAC589836:QAC589872 QJY589836:QJY589872 QTU589836:QTU589872 RDQ589836:RDQ589872 RNM589836:RNM589872 RXI589836:RXI589872 SHE589836:SHE589872 SRA589836:SRA589872 TAW589836:TAW589872 TKS589836:TKS589872 TUO589836:TUO589872 UEK589836:UEK589872 UOG589836:UOG589872 UYC589836:UYC589872 VHY589836:VHY589872 VRU589836:VRU589872 WBQ589836:WBQ589872 WLM589836:WLM589872 WVI589836:WVI589872 A655372:A655408 IW655372:IW655408 SS655372:SS655408 ACO655372:ACO655408 AMK655372:AMK655408 AWG655372:AWG655408 BGC655372:BGC655408 BPY655372:BPY655408 BZU655372:BZU655408 CJQ655372:CJQ655408 CTM655372:CTM655408 DDI655372:DDI655408 DNE655372:DNE655408 DXA655372:DXA655408 EGW655372:EGW655408 EQS655372:EQS655408 FAO655372:FAO655408 FKK655372:FKK655408 FUG655372:FUG655408 GEC655372:GEC655408 GNY655372:GNY655408 GXU655372:GXU655408 HHQ655372:HHQ655408 HRM655372:HRM655408 IBI655372:IBI655408 ILE655372:ILE655408 IVA655372:IVA655408 JEW655372:JEW655408 JOS655372:JOS655408 JYO655372:JYO655408 KIK655372:KIK655408 KSG655372:KSG655408 LCC655372:LCC655408 LLY655372:LLY655408 LVU655372:LVU655408 MFQ655372:MFQ655408 MPM655372:MPM655408 MZI655372:MZI655408 NJE655372:NJE655408 NTA655372:NTA655408 OCW655372:OCW655408 OMS655372:OMS655408 OWO655372:OWO655408 PGK655372:PGK655408 PQG655372:PQG655408 QAC655372:QAC655408 QJY655372:QJY655408 QTU655372:QTU655408 RDQ655372:RDQ655408 RNM655372:RNM655408 RXI655372:RXI655408 SHE655372:SHE655408 SRA655372:SRA655408 TAW655372:TAW655408 TKS655372:TKS655408 TUO655372:TUO655408 UEK655372:UEK655408 UOG655372:UOG655408 UYC655372:UYC655408 VHY655372:VHY655408 VRU655372:VRU655408 WBQ655372:WBQ655408 WLM655372:WLM655408 WVI655372:WVI655408 A720908:A720944 IW720908:IW720944 SS720908:SS720944 ACO720908:ACO720944 AMK720908:AMK720944 AWG720908:AWG720944 BGC720908:BGC720944 BPY720908:BPY720944 BZU720908:BZU720944 CJQ720908:CJQ720944 CTM720908:CTM720944 DDI720908:DDI720944 DNE720908:DNE720944 DXA720908:DXA720944 EGW720908:EGW720944 EQS720908:EQS720944 FAO720908:FAO720944 FKK720908:FKK720944 FUG720908:FUG720944 GEC720908:GEC720944 GNY720908:GNY720944 GXU720908:GXU720944 HHQ720908:HHQ720944 HRM720908:HRM720944 IBI720908:IBI720944 ILE720908:ILE720944 IVA720908:IVA720944 JEW720908:JEW720944 JOS720908:JOS720944 JYO720908:JYO720944 KIK720908:KIK720944 KSG720908:KSG720944 LCC720908:LCC720944 LLY720908:LLY720944 LVU720908:LVU720944 MFQ720908:MFQ720944 MPM720908:MPM720944 MZI720908:MZI720944 NJE720908:NJE720944 NTA720908:NTA720944 OCW720908:OCW720944 OMS720908:OMS720944 OWO720908:OWO720944 PGK720908:PGK720944 PQG720908:PQG720944 QAC720908:QAC720944 QJY720908:QJY720944 QTU720908:QTU720944 RDQ720908:RDQ720944 RNM720908:RNM720944 RXI720908:RXI720944 SHE720908:SHE720944 SRA720908:SRA720944 TAW720908:TAW720944 TKS720908:TKS720944 TUO720908:TUO720944 UEK720908:UEK720944 UOG720908:UOG720944 UYC720908:UYC720944 VHY720908:VHY720944 VRU720908:VRU720944 WBQ720908:WBQ720944 WLM720908:WLM720944 WVI720908:WVI720944 A786444:A786480 IW786444:IW786480 SS786444:SS786480 ACO786444:ACO786480 AMK786444:AMK786480 AWG786444:AWG786480 BGC786444:BGC786480 BPY786444:BPY786480 BZU786444:BZU786480 CJQ786444:CJQ786480 CTM786444:CTM786480 DDI786444:DDI786480 DNE786444:DNE786480 DXA786444:DXA786480 EGW786444:EGW786480 EQS786444:EQS786480 FAO786444:FAO786480 FKK786444:FKK786480 FUG786444:FUG786480 GEC786444:GEC786480 GNY786444:GNY786480 GXU786444:GXU786480 HHQ786444:HHQ786480 HRM786444:HRM786480 IBI786444:IBI786480 ILE786444:ILE786480 IVA786444:IVA786480 JEW786444:JEW786480 JOS786444:JOS786480 JYO786444:JYO786480 KIK786444:KIK786480 KSG786444:KSG786480 LCC786444:LCC786480 LLY786444:LLY786480 LVU786444:LVU786480 MFQ786444:MFQ786480 MPM786444:MPM786480 MZI786444:MZI786480 NJE786444:NJE786480 NTA786444:NTA786480 OCW786444:OCW786480 OMS786444:OMS786480 OWO786444:OWO786480 PGK786444:PGK786480 PQG786444:PQG786480 QAC786444:QAC786480 QJY786444:QJY786480 QTU786444:QTU786480 RDQ786444:RDQ786480 RNM786444:RNM786480 RXI786444:RXI786480 SHE786444:SHE786480 SRA786444:SRA786480 TAW786444:TAW786480 TKS786444:TKS786480 TUO786444:TUO786480 UEK786444:UEK786480 UOG786444:UOG786480 UYC786444:UYC786480 VHY786444:VHY786480 VRU786444:VRU786480 WBQ786444:WBQ786480 WLM786444:WLM786480 WVI786444:WVI786480 A851980:A852016 IW851980:IW852016 SS851980:SS852016 ACO851980:ACO852016 AMK851980:AMK852016 AWG851980:AWG852016 BGC851980:BGC852016 BPY851980:BPY852016 BZU851980:BZU852016 CJQ851980:CJQ852016 CTM851980:CTM852016 DDI851980:DDI852016 DNE851980:DNE852016 DXA851980:DXA852016 EGW851980:EGW852016 EQS851980:EQS852016 FAO851980:FAO852016 FKK851980:FKK852016 FUG851980:FUG852016 GEC851980:GEC852016 GNY851980:GNY852016 GXU851980:GXU852016 HHQ851980:HHQ852016 HRM851980:HRM852016 IBI851980:IBI852016 ILE851980:ILE852016 IVA851980:IVA852016 JEW851980:JEW852016 JOS851980:JOS852016 JYO851980:JYO852016 KIK851980:KIK852016 KSG851980:KSG852016 LCC851980:LCC852016 LLY851980:LLY852016 LVU851980:LVU852016 MFQ851980:MFQ852016 MPM851980:MPM852016 MZI851980:MZI852016 NJE851980:NJE852016 NTA851980:NTA852016 OCW851980:OCW852016 OMS851980:OMS852016 OWO851980:OWO852016 PGK851980:PGK852016 PQG851980:PQG852016 QAC851980:QAC852016 QJY851980:QJY852016 QTU851980:QTU852016 RDQ851980:RDQ852016 RNM851980:RNM852016 RXI851980:RXI852016 SHE851980:SHE852016 SRA851980:SRA852016 TAW851980:TAW852016 TKS851980:TKS852016 TUO851980:TUO852016 UEK851980:UEK852016 UOG851980:UOG852016 UYC851980:UYC852016 VHY851980:VHY852016 VRU851980:VRU852016 WBQ851980:WBQ852016 WLM851980:WLM852016 WVI851980:WVI852016 A917516:A917552 IW917516:IW917552 SS917516:SS917552 ACO917516:ACO917552 AMK917516:AMK917552 AWG917516:AWG917552 BGC917516:BGC917552 BPY917516:BPY917552 BZU917516:BZU917552 CJQ917516:CJQ917552 CTM917516:CTM917552 DDI917516:DDI917552 DNE917516:DNE917552 DXA917516:DXA917552 EGW917516:EGW917552 EQS917516:EQS917552 FAO917516:FAO917552 FKK917516:FKK917552 FUG917516:FUG917552 GEC917516:GEC917552 GNY917516:GNY917552 GXU917516:GXU917552 HHQ917516:HHQ917552 HRM917516:HRM917552 IBI917516:IBI917552 ILE917516:ILE917552 IVA917516:IVA917552 JEW917516:JEW917552 JOS917516:JOS917552 JYO917516:JYO917552 KIK917516:KIK917552 KSG917516:KSG917552 LCC917516:LCC917552 LLY917516:LLY917552 LVU917516:LVU917552 MFQ917516:MFQ917552 MPM917516:MPM917552 MZI917516:MZI917552 NJE917516:NJE917552 NTA917516:NTA917552 OCW917516:OCW917552 OMS917516:OMS917552 OWO917516:OWO917552 PGK917516:PGK917552 PQG917516:PQG917552 QAC917516:QAC917552 QJY917516:QJY917552 QTU917516:QTU917552 RDQ917516:RDQ917552 RNM917516:RNM917552 RXI917516:RXI917552 SHE917516:SHE917552 SRA917516:SRA917552 TAW917516:TAW917552 TKS917516:TKS917552 TUO917516:TUO917552 UEK917516:UEK917552 UOG917516:UOG917552 UYC917516:UYC917552 VHY917516:VHY917552 VRU917516:VRU917552 WBQ917516:WBQ917552 WLM917516:WLM917552 WVI917516:WVI917552 A983052:A983088 IW983052:IW983088 SS983052:SS983088 ACO983052:ACO983088 AMK983052:AMK983088 AWG983052:AWG983088 BGC983052:BGC983088 BPY983052:BPY983088 BZU983052:BZU983088 CJQ983052:CJQ983088 CTM983052:CTM983088 DDI983052:DDI983088 DNE983052:DNE983088 DXA983052:DXA983088 EGW983052:EGW983088 EQS983052:EQS983088 FAO983052:FAO983088 FKK983052:FKK983088 FUG983052:FUG983088 GEC983052:GEC983088 GNY983052:GNY983088 GXU983052:GXU983088 HHQ983052:HHQ983088 HRM983052:HRM983088 IBI983052:IBI983088 ILE983052:ILE983088 IVA983052:IVA983088 JEW983052:JEW983088 JOS983052:JOS983088 JYO983052:JYO983088 KIK983052:KIK983088 KSG983052:KSG983088 LCC983052:LCC983088 LLY983052:LLY983088 LVU983052:LVU983088 MFQ983052:MFQ983088 MPM983052:MPM983088 MZI983052:MZI983088 NJE983052:NJE983088 NTA983052:NTA983088 OCW983052:OCW983088 OMS983052:OMS983088 OWO983052:OWO983088 PGK983052:PGK983088 PQG983052:PQG983088 QAC983052:QAC983088 QJY983052:QJY983088 QTU983052:QTU983088 RDQ983052:RDQ983088 RNM983052:RNM983088 RXI983052:RXI983088 SHE983052:SHE983088 SRA983052:SRA983088 TAW983052:TAW983088 TKS983052:TKS983088 TUO983052:TUO983088 UEK983052:UEK983088 UOG983052:UOG983088 UYC983052:UYC983088 VHY983052:VHY983088 VRU983052:VRU983088 WBQ983052:WBQ983088 WLM983052:WLM983088 WVI983052:WVI983088 C11:C34 IY11:IY34 SU11:SU34 ACQ11:ACQ34 AMM11:AMM34 AWI11:AWI34 BGE11:BGE34 BQA11:BQA34 BZW11:BZW34 CJS11:CJS34 CTO11:CTO34 DDK11:DDK34 DNG11:DNG34 DXC11:DXC34 EGY11:EGY34 EQU11:EQU34 FAQ11:FAQ34 FKM11:FKM34 FUI11:FUI34 GEE11:GEE34 GOA11:GOA34 GXW11:GXW34 HHS11:HHS34 HRO11:HRO34 IBK11:IBK34 ILG11:ILG34 IVC11:IVC34 JEY11:JEY34 JOU11:JOU34 JYQ11:JYQ34 KIM11:KIM34 KSI11:KSI34 LCE11:LCE34 LMA11:LMA34 LVW11:LVW34 MFS11:MFS34 MPO11:MPO34 MZK11:MZK34 NJG11:NJG34 NTC11:NTC34 OCY11:OCY34 OMU11:OMU34 OWQ11:OWQ34 PGM11:PGM34 PQI11:PQI34 QAE11:QAE34 QKA11:QKA34 QTW11:QTW34 RDS11:RDS34 RNO11:RNO34 RXK11:RXK34 SHG11:SHG34 SRC11:SRC34 TAY11:TAY34 TKU11:TKU34 TUQ11:TUQ34 UEM11:UEM34 UOI11:UOI34 UYE11:UYE34 VIA11:VIA34 VRW11:VRW34 WBS11:WBS34 WLO11:WLO34 WVK11:WVK34 C65547:C65570 IY65547:IY65570 SU65547:SU65570 ACQ65547:ACQ65570 AMM65547:AMM65570 AWI65547:AWI65570 BGE65547:BGE65570 BQA65547:BQA65570 BZW65547:BZW65570 CJS65547:CJS65570 CTO65547:CTO65570 DDK65547:DDK65570 DNG65547:DNG65570 DXC65547:DXC65570 EGY65547:EGY65570 EQU65547:EQU65570 FAQ65547:FAQ65570 FKM65547:FKM65570 FUI65547:FUI65570 GEE65547:GEE65570 GOA65547:GOA65570 GXW65547:GXW65570 HHS65547:HHS65570 HRO65547:HRO65570 IBK65547:IBK65570 ILG65547:ILG65570 IVC65547:IVC65570 JEY65547:JEY65570 JOU65547:JOU65570 JYQ65547:JYQ65570 KIM65547:KIM65570 KSI65547:KSI65570 LCE65547:LCE65570 LMA65547:LMA65570 LVW65547:LVW65570 MFS65547:MFS65570 MPO65547:MPO65570 MZK65547:MZK65570 NJG65547:NJG65570 NTC65547:NTC65570 OCY65547:OCY65570 OMU65547:OMU65570 OWQ65547:OWQ65570 PGM65547:PGM65570 PQI65547:PQI65570 QAE65547:QAE65570 QKA65547:QKA65570 QTW65547:QTW65570 RDS65547:RDS65570 RNO65547:RNO65570 RXK65547:RXK65570 SHG65547:SHG65570 SRC65547:SRC65570 TAY65547:TAY65570 TKU65547:TKU65570 TUQ65547:TUQ65570 UEM65547:UEM65570 UOI65547:UOI65570 UYE65547:UYE65570 VIA65547:VIA65570 VRW65547:VRW65570 WBS65547:WBS65570 WLO65547:WLO65570 WVK65547:WVK65570 C131083:C131106 IY131083:IY131106 SU131083:SU131106 ACQ131083:ACQ131106 AMM131083:AMM131106 AWI131083:AWI131106 BGE131083:BGE131106 BQA131083:BQA131106 BZW131083:BZW131106 CJS131083:CJS131106 CTO131083:CTO131106 DDK131083:DDK131106 DNG131083:DNG131106 DXC131083:DXC131106 EGY131083:EGY131106 EQU131083:EQU131106 FAQ131083:FAQ131106 FKM131083:FKM131106 FUI131083:FUI131106 GEE131083:GEE131106 GOA131083:GOA131106 GXW131083:GXW131106 HHS131083:HHS131106 HRO131083:HRO131106 IBK131083:IBK131106 ILG131083:ILG131106 IVC131083:IVC131106 JEY131083:JEY131106 JOU131083:JOU131106 JYQ131083:JYQ131106 KIM131083:KIM131106 KSI131083:KSI131106 LCE131083:LCE131106 LMA131083:LMA131106 LVW131083:LVW131106 MFS131083:MFS131106 MPO131083:MPO131106 MZK131083:MZK131106 NJG131083:NJG131106 NTC131083:NTC131106 OCY131083:OCY131106 OMU131083:OMU131106 OWQ131083:OWQ131106 PGM131083:PGM131106 PQI131083:PQI131106 QAE131083:QAE131106 QKA131083:QKA131106 QTW131083:QTW131106 RDS131083:RDS131106 RNO131083:RNO131106 RXK131083:RXK131106 SHG131083:SHG131106 SRC131083:SRC131106 TAY131083:TAY131106 TKU131083:TKU131106 TUQ131083:TUQ131106 UEM131083:UEM131106 UOI131083:UOI131106 UYE131083:UYE131106 VIA131083:VIA131106 VRW131083:VRW131106 WBS131083:WBS131106 WLO131083:WLO131106 WVK131083:WVK131106 C196619:C196642 IY196619:IY196642 SU196619:SU196642 ACQ196619:ACQ196642 AMM196619:AMM196642 AWI196619:AWI196642 BGE196619:BGE196642 BQA196619:BQA196642 BZW196619:BZW196642 CJS196619:CJS196642 CTO196619:CTO196642 DDK196619:DDK196642 DNG196619:DNG196642 DXC196619:DXC196642 EGY196619:EGY196642 EQU196619:EQU196642 FAQ196619:FAQ196642 FKM196619:FKM196642 FUI196619:FUI196642 GEE196619:GEE196642 GOA196619:GOA196642 GXW196619:GXW196642 HHS196619:HHS196642 HRO196619:HRO196642 IBK196619:IBK196642 ILG196619:ILG196642 IVC196619:IVC196642 JEY196619:JEY196642 JOU196619:JOU196642 JYQ196619:JYQ196642 KIM196619:KIM196642 KSI196619:KSI196642 LCE196619:LCE196642 LMA196619:LMA196642 LVW196619:LVW196642 MFS196619:MFS196642 MPO196619:MPO196642 MZK196619:MZK196642 NJG196619:NJG196642 NTC196619:NTC196642 OCY196619:OCY196642 OMU196619:OMU196642 OWQ196619:OWQ196642 PGM196619:PGM196642 PQI196619:PQI196642 QAE196619:QAE196642 QKA196619:QKA196642 QTW196619:QTW196642 RDS196619:RDS196642 RNO196619:RNO196642 RXK196619:RXK196642 SHG196619:SHG196642 SRC196619:SRC196642 TAY196619:TAY196642 TKU196619:TKU196642 TUQ196619:TUQ196642 UEM196619:UEM196642 UOI196619:UOI196642 UYE196619:UYE196642 VIA196619:VIA196642 VRW196619:VRW196642 WBS196619:WBS196642 WLO196619:WLO196642 WVK196619:WVK196642 C262155:C262178 IY262155:IY262178 SU262155:SU262178 ACQ262155:ACQ262178 AMM262155:AMM262178 AWI262155:AWI262178 BGE262155:BGE262178 BQA262155:BQA262178 BZW262155:BZW262178 CJS262155:CJS262178 CTO262155:CTO262178 DDK262155:DDK262178 DNG262155:DNG262178 DXC262155:DXC262178 EGY262155:EGY262178 EQU262155:EQU262178 FAQ262155:FAQ262178 FKM262155:FKM262178 FUI262155:FUI262178 GEE262155:GEE262178 GOA262155:GOA262178 GXW262155:GXW262178 HHS262155:HHS262178 HRO262155:HRO262178 IBK262155:IBK262178 ILG262155:ILG262178 IVC262155:IVC262178 JEY262155:JEY262178 JOU262155:JOU262178 JYQ262155:JYQ262178 KIM262155:KIM262178 KSI262155:KSI262178 LCE262155:LCE262178 LMA262155:LMA262178 LVW262155:LVW262178 MFS262155:MFS262178 MPO262155:MPO262178 MZK262155:MZK262178 NJG262155:NJG262178 NTC262155:NTC262178 OCY262155:OCY262178 OMU262155:OMU262178 OWQ262155:OWQ262178 PGM262155:PGM262178 PQI262155:PQI262178 QAE262155:QAE262178 QKA262155:QKA262178 QTW262155:QTW262178 RDS262155:RDS262178 RNO262155:RNO262178 RXK262155:RXK262178 SHG262155:SHG262178 SRC262155:SRC262178 TAY262155:TAY262178 TKU262155:TKU262178 TUQ262155:TUQ262178 UEM262155:UEM262178 UOI262155:UOI262178 UYE262155:UYE262178 VIA262155:VIA262178 VRW262155:VRW262178 WBS262155:WBS262178 WLO262155:WLO262178 WVK262155:WVK262178 C327691:C327714 IY327691:IY327714 SU327691:SU327714 ACQ327691:ACQ327714 AMM327691:AMM327714 AWI327691:AWI327714 BGE327691:BGE327714 BQA327691:BQA327714 BZW327691:BZW327714 CJS327691:CJS327714 CTO327691:CTO327714 DDK327691:DDK327714 DNG327691:DNG327714 DXC327691:DXC327714 EGY327691:EGY327714 EQU327691:EQU327714 FAQ327691:FAQ327714 FKM327691:FKM327714 FUI327691:FUI327714 GEE327691:GEE327714 GOA327691:GOA327714 GXW327691:GXW327714 HHS327691:HHS327714 HRO327691:HRO327714 IBK327691:IBK327714 ILG327691:ILG327714 IVC327691:IVC327714 JEY327691:JEY327714 JOU327691:JOU327714 JYQ327691:JYQ327714 KIM327691:KIM327714 KSI327691:KSI327714 LCE327691:LCE327714 LMA327691:LMA327714 LVW327691:LVW327714 MFS327691:MFS327714 MPO327691:MPO327714 MZK327691:MZK327714 NJG327691:NJG327714 NTC327691:NTC327714 OCY327691:OCY327714 OMU327691:OMU327714 OWQ327691:OWQ327714 PGM327691:PGM327714 PQI327691:PQI327714 QAE327691:QAE327714 QKA327691:QKA327714 QTW327691:QTW327714 RDS327691:RDS327714 RNO327691:RNO327714 RXK327691:RXK327714 SHG327691:SHG327714 SRC327691:SRC327714 TAY327691:TAY327714 TKU327691:TKU327714 TUQ327691:TUQ327714 UEM327691:UEM327714 UOI327691:UOI327714 UYE327691:UYE327714 VIA327691:VIA327714 VRW327691:VRW327714 WBS327691:WBS327714 WLO327691:WLO327714 WVK327691:WVK327714 C393227:C393250 IY393227:IY393250 SU393227:SU393250 ACQ393227:ACQ393250 AMM393227:AMM393250 AWI393227:AWI393250 BGE393227:BGE393250 BQA393227:BQA393250 BZW393227:BZW393250 CJS393227:CJS393250 CTO393227:CTO393250 DDK393227:DDK393250 DNG393227:DNG393250 DXC393227:DXC393250 EGY393227:EGY393250 EQU393227:EQU393250 FAQ393227:FAQ393250 FKM393227:FKM393250 FUI393227:FUI393250 GEE393227:GEE393250 GOA393227:GOA393250 GXW393227:GXW393250 HHS393227:HHS393250 HRO393227:HRO393250 IBK393227:IBK393250 ILG393227:ILG393250 IVC393227:IVC393250 JEY393227:JEY393250 JOU393227:JOU393250 JYQ393227:JYQ393250 KIM393227:KIM393250 KSI393227:KSI393250 LCE393227:LCE393250 LMA393227:LMA393250 LVW393227:LVW393250 MFS393227:MFS393250 MPO393227:MPO393250 MZK393227:MZK393250 NJG393227:NJG393250 NTC393227:NTC393250 OCY393227:OCY393250 OMU393227:OMU393250 OWQ393227:OWQ393250 PGM393227:PGM393250 PQI393227:PQI393250 QAE393227:QAE393250 QKA393227:QKA393250 QTW393227:QTW393250 RDS393227:RDS393250 RNO393227:RNO393250 RXK393227:RXK393250 SHG393227:SHG393250 SRC393227:SRC393250 TAY393227:TAY393250 TKU393227:TKU393250 TUQ393227:TUQ393250 UEM393227:UEM393250 UOI393227:UOI393250 UYE393227:UYE393250 VIA393227:VIA393250 VRW393227:VRW393250 WBS393227:WBS393250 WLO393227:WLO393250 WVK393227:WVK393250 C458763:C458786 IY458763:IY458786 SU458763:SU458786 ACQ458763:ACQ458786 AMM458763:AMM458786 AWI458763:AWI458786 BGE458763:BGE458786 BQA458763:BQA458786 BZW458763:BZW458786 CJS458763:CJS458786 CTO458763:CTO458786 DDK458763:DDK458786 DNG458763:DNG458786 DXC458763:DXC458786 EGY458763:EGY458786 EQU458763:EQU458786 FAQ458763:FAQ458786 FKM458763:FKM458786 FUI458763:FUI458786 GEE458763:GEE458786 GOA458763:GOA458786 GXW458763:GXW458786 HHS458763:HHS458786 HRO458763:HRO458786 IBK458763:IBK458786 ILG458763:ILG458786 IVC458763:IVC458786 JEY458763:JEY458786 JOU458763:JOU458786 JYQ458763:JYQ458786 KIM458763:KIM458786 KSI458763:KSI458786 LCE458763:LCE458786 LMA458763:LMA458786 LVW458763:LVW458786 MFS458763:MFS458786 MPO458763:MPO458786 MZK458763:MZK458786 NJG458763:NJG458786 NTC458763:NTC458786 OCY458763:OCY458786 OMU458763:OMU458786 OWQ458763:OWQ458786 PGM458763:PGM458786 PQI458763:PQI458786 QAE458763:QAE458786 QKA458763:QKA458786 QTW458763:QTW458786 RDS458763:RDS458786 RNO458763:RNO458786 RXK458763:RXK458786 SHG458763:SHG458786 SRC458763:SRC458786 TAY458763:TAY458786 TKU458763:TKU458786 TUQ458763:TUQ458786 UEM458763:UEM458786 UOI458763:UOI458786 UYE458763:UYE458786 VIA458763:VIA458786 VRW458763:VRW458786 WBS458763:WBS458786 WLO458763:WLO458786 WVK458763:WVK458786 C524299:C524322 IY524299:IY524322 SU524299:SU524322 ACQ524299:ACQ524322 AMM524299:AMM524322 AWI524299:AWI524322 BGE524299:BGE524322 BQA524299:BQA524322 BZW524299:BZW524322 CJS524299:CJS524322 CTO524299:CTO524322 DDK524299:DDK524322 DNG524299:DNG524322 DXC524299:DXC524322 EGY524299:EGY524322 EQU524299:EQU524322 FAQ524299:FAQ524322 FKM524299:FKM524322 FUI524299:FUI524322 GEE524299:GEE524322 GOA524299:GOA524322 GXW524299:GXW524322 HHS524299:HHS524322 HRO524299:HRO524322 IBK524299:IBK524322 ILG524299:ILG524322 IVC524299:IVC524322 JEY524299:JEY524322 JOU524299:JOU524322 JYQ524299:JYQ524322 KIM524299:KIM524322 KSI524299:KSI524322 LCE524299:LCE524322 LMA524299:LMA524322 LVW524299:LVW524322 MFS524299:MFS524322 MPO524299:MPO524322 MZK524299:MZK524322 NJG524299:NJG524322 NTC524299:NTC524322 OCY524299:OCY524322 OMU524299:OMU524322 OWQ524299:OWQ524322 PGM524299:PGM524322 PQI524299:PQI524322 QAE524299:QAE524322 QKA524299:QKA524322 QTW524299:QTW524322 RDS524299:RDS524322 RNO524299:RNO524322 RXK524299:RXK524322 SHG524299:SHG524322 SRC524299:SRC524322 TAY524299:TAY524322 TKU524299:TKU524322 TUQ524299:TUQ524322 UEM524299:UEM524322 UOI524299:UOI524322 UYE524299:UYE524322 VIA524299:VIA524322 VRW524299:VRW524322 WBS524299:WBS524322 WLO524299:WLO524322 WVK524299:WVK524322 C589835:C589858 IY589835:IY589858 SU589835:SU589858 ACQ589835:ACQ589858 AMM589835:AMM589858 AWI589835:AWI589858 BGE589835:BGE589858 BQA589835:BQA589858 BZW589835:BZW589858 CJS589835:CJS589858 CTO589835:CTO589858 DDK589835:DDK589858 DNG589835:DNG589858 DXC589835:DXC589858 EGY589835:EGY589858 EQU589835:EQU589858 FAQ589835:FAQ589858 FKM589835:FKM589858 FUI589835:FUI589858 GEE589835:GEE589858 GOA589835:GOA589858 GXW589835:GXW589858 HHS589835:HHS589858 HRO589835:HRO589858 IBK589835:IBK589858 ILG589835:ILG589858 IVC589835:IVC589858 JEY589835:JEY589858 JOU589835:JOU589858 JYQ589835:JYQ589858 KIM589835:KIM589858 KSI589835:KSI589858 LCE589835:LCE589858 LMA589835:LMA589858 LVW589835:LVW589858 MFS589835:MFS589858 MPO589835:MPO589858 MZK589835:MZK589858 NJG589835:NJG589858 NTC589835:NTC589858 OCY589835:OCY589858 OMU589835:OMU589858 OWQ589835:OWQ589858 PGM589835:PGM589858 PQI589835:PQI589858 QAE589835:QAE589858 QKA589835:QKA589858 QTW589835:QTW589858 RDS589835:RDS589858 RNO589835:RNO589858 RXK589835:RXK589858 SHG589835:SHG589858 SRC589835:SRC589858 TAY589835:TAY589858 TKU589835:TKU589858 TUQ589835:TUQ589858 UEM589835:UEM589858 UOI589835:UOI589858 UYE589835:UYE589858 VIA589835:VIA589858 VRW589835:VRW589858 WBS589835:WBS589858 WLO589835:WLO589858 WVK589835:WVK589858 C655371:C655394 IY655371:IY655394 SU655371:SU655394 ACQ655371:ACQ655394 AMM655371:AMM655394 AWI655371:AWI655394 BGE655371:BGE655394 BQA655371:BQA655394 BZW655371:BZW655394 CJS655371:CJS655394 CTO655371:CTO655394 DDK655371:DDK655394 DNG655371:DNG655394 DXC655371:DXC655394 EGY655371:EGY655394 EQU655371:EQU655394 FAQ655371:FAQ655394 FKM655371:FKM655394 FUI655371:FUI655394 GEE655371:GEE655394 GOA655371:GOA655394 GXW655371:GXW655394 HHS655371:HHS655394 HRO655371:HRO655394 IBK655371:IBK655394 ILG655371:ILG655394 IVC655371:IVC655394 JEY655371:JEY655394 JOU655371:JOU655394 JYQ655371:JYQ655394 KIM655371:KIM655394 KSI655371:KSI655394 LCE655371:LCE655394 LMA655371:LMA655394 LVW655371:LVW655394 MFS655371:MFS655394 MPO655371:MPO655394 MZK655371:MZK655394 NJG655371:NJG655394 NTC655371:NTC655394 OCY655371:OCY655394 OMU655371:OMU655394 OWQ655371:OWQ655394 PGM655371:PGM655394 PQI655371:PQI655394 QAE655371:QAE655394 QKA655371:QKA655394 QTW655371:QTW655394 RDS655371:RDS655394 RNO655371:RNO655394 RXK655371:RXK655394 SHG655371:SHG655394 SRC655371:SRC655394 TAY655371:TAY655394 TKU655371:TKU655394 TUQ655371:TUQ655394 UEM655371:UEM655394 UOI655371:UOI655394 UYE655371:UYE655394 VIA655371:VIA655394 VRW655371:VRW655394 WBS655371:WBS655394 WLO655371:WLO655394 WVK655371:WVK655394 C720907:C720930 IY720907:IY720930 SU720907:SU720930 ACQ720907:ACQ720930 AMM720907:AMM720930 AWI720907:AWI720930 BGE720907:BGE720930 BQA720907:BQA720930 BZW720907:BZW720930 CJS720907:CJS720930 CTO720907:CTO720930 DDK720907:DDK720930 DNG720907:DNG720930 DXC720907:DXC720930 EGY720907:EGY720930 EQU720907:EQU720930 FAQ720907:FAQ720930 FKM720907:FKM720930 FUI720907:FUI720930 GEE720907:GEE720930 GOA720907:GOA720930 GXW720907:GXW720930 HHS720907:HHS720930 HRO720907:HRO720930 IBK720907:IBK720930 ILG720907:ILG720930 IVC720907:IVC720930 JEY720907:JEY720930 JOU720907:JOU720930 JYQ720907:JYQ720930 KIM720907:KIM720930 KSI720907:KSI720930 LCE720907:LCE720930 LMA720907:LMA720930 LVW720907:LVW720930 MFS720907:MFS720930 MPO720907:MPO720930 MZK720907:MZK720930 NJG720907:NJG720930 NTC720907:NTC720930 OCY720907:OCY720930 OMU720907:OMU720930 OWQ720907:OWQ720930 PGM720907:PGM720930 PQI720907:PQI720930 QAE720907:QAE720930 QKA720907:QKA720930 QTW720907:QTW720930 RDS720907:RDS720930 RNO720907:RNO720930 RXK720907:RXK720930 SHG720907:SHG720930 SRC720907:SRC720930 TAY720907:TAY720930 TKU720907:TKU720930 TUQ720907:TUQ720930 UEM720907:UEM720930 UOI720907:UOI720930 UYE720907:UYE720930 VIA720907:VIA720930 VRW720907:VRW720930 WBS720907:WBS720930 WLO720907:WLO720930 WVK720907:WVK720930 C786443:C786466 IY786443:IY786466 SU786443:SU786466 ACQ786443:ACQ786466 AMM786443:AMM786466 AWI786443:AWI786466 BGE786443:BGE786466 BQA786443:BQA786466 BZW786443:BZW786466 CJS786443:CJS786466 CTO786443:CTO786466 DDK786443:DDK786466 DNG786443:DNG786466 DXC786443:DXC786466 EGY786443:EGY786466 EQU786443:EQU786466 FAQ786443:FAQ786466 FKM786443:FKM786466 FUI786443:FUI786466 GEE786443:GEE786466 GOA786443:GOA786466 GXW786443:GXW786466 HHS786443:HHS786466 HRO786443:HRO786466 IBK786443:IBK786466 ILG786443:ILG786466 IVC786443:IVC786466 JEY786443:JEY786466 JOU786443:JOU786466 JYQ786443:JYQ786466 KIM786443:KIM786466 KSI786443:KSI786466 LCE786443:LCE786466 LMA786443:LMA786466 LVW786443:LVW786466 MFS786443:MFS786466 MPO786443:MPO786466 MZK786443:MZK786466 NJG786443:NJG786466 NTC786443:NTC786466 OCY786443:OCY786466 OMU786443:OMU786466 OWQ786443:OWQ786466 PGM786443:PGM786466 PQI786443:PQI786466 QAE786443:QAE786466 QKA786443:QKA786466 QTW786443:QTW786466 RDS786443:RDS786466 RNO786443:RNO786466 RXK786443:RXK786466 SHG786443:SHG786466 SRC786443:SRC786466 TAY786443:TAY786466 TKU786443:TKU786466 TUQ786443:TUQ786466 UEM786443:UEM786466 UOI786443:UOI786466 UYE786443:UYE786466 VIA786443:VIA786466 VRW786443:VRW786466 WBS786443:WBS786466 WLO786443:WLO786466 WVK786443:WVK786466 C851979:C852002 IY851979:IY852002 SU851979:SU852002 ACQ851979:ACQ852002 AMM851979:AMM852002 AWI851979:AWI852002 BGE851979:BGE852002 BQA851979:BQA852002 BZW851979:BZW852002 CJS851979:CJS852002 CTO851979:CTO852002 DDK851979:DDK852002 DNG851979:DNG852002 DXC851979:DXC852002 EGY851979:EGY852002 EQU851979:EQU852002 FAQ851979:FAQ852002 FKM851979:FKM852002 FUI851979:FUI852002 GEE851979:GEE852002 GOA851979:GOA852002 GXW851979:GXW852002 HHS851979:HHS852002 HRO851979:HRO852002 IBK851979:IBK852002 ILG851979:ILG852002 IVC851979:IVC852002 JEY851979:JEY852002 JOU851979:JOU852002 JYQ851979:JYQ852002 KIM851979:KIM852002 KSI851979:KSI852002 LCE851979:LCE852002 LMA851979:LMA852002 LVW851979:LVW852002 MFS851979:MFS852002 MPO851979:MPO852002 MZK851979:MZK852002 NJG851979:NJG852002 NTC851979:NTC852002 OCY851979:OCY852002 OMU851979:OMU852002 OWQ851979:OWQ852002 PGM851979:PGM852002 PQI851979:PQI852002 QAE851979:QAE852002 QKA851979:QKA852002 QTW851979:QTW852002 RDS851979:RDS852002 RNO851979:RNO852002 RXK851979:RXK852002 SHG851979:SHG852002 SRC851979:SRC852002 TAY851979:TAY852002 TKU851979:TKU852002 TUQ851979:TUQ852002 UEM851979:UEM852002 UOI851979:UOI852002 UYE851979:UYE852002 VIA851979:VIA852002 VRW851979:VRW852002 WBS851979:WBS852002 WLO851979:WLO852002 WVK851979:WVK852002 C917515:C917538 IY917515:IY917538 SU917515:SU917538 ACQ917515:ACQ917538 AMM917515:AMM917538 AWI917515:AWI917538 BGE917515:BGE917538 BQA917515:BQA917538 BZW917515:BZW917538 CJS917515:CJS917538 CTO917515:CTO917538 DDK917515:DDK917538 DNG917515:DNG917538 DXC917515:DXC917538 EGY917515:EGY917538 EQU917515:EQU917538 FAQ917515:FAQ917538 FKM917515:FKM917538 FUI917515:FUI917538 GEE917515:GEE917538 GOA917515:GOA917538 GXW917515:GXW917538 HHS917515:HHS917538 HRO917515:HRO917538 IBK917515:IBK917538 ILG917515:ILG917538 IVC917515:IVC917538 JEY917515:JEY917538 JOU917515:JOU917538 JYQ917515:JYQ917538 KIM917515:KIM917538 KSI917515:KSI917538 LCE917515:LCE917538 LMA917515:LMA917538 LVW917515:LVW917538 MFS917515:MFS917538 MPO917515:MPO917538 MZK917515:MZK917538 NJG917515:NJG917538 NTC917515:NTC917538 OCY917515:OCY917538 OMU917515:OMU917538 OWQ917515:OWQ917538 PGM917515:PGM917538 PQI917515:PQI917538 QAE917515:QAE917538 QKA917515:QKA917538 QTW917515:QTW917538 RDS917515:RDS917538 RNO917515:RNO917538 RXK917515:RXK917538 SHG917515:SHG917538 SRC917515:SRC917538 TAY917515:TAY917538 TKU917515:TKU917538 TUQ917515:TUQ917538 UEM917515:UEM917538 UOI917515:UOI917538 UYE917515:UYE917538 VIA917515:VIA917538 VRW917515:VRW917538 WBS917515:WBS917538 WLO917515:WLO917538 WVK917515:WVK917538 C983051:C983074 IY983051:IY983074 SU983051:SU983074 ACQ983051:ACQ983074 AMM983051:AMM983074 AWI983051:AWI983074 BGE983051:BGE983074 BQA983051:BQA983074 BZW983051:BZW983074 CJS983051:CJS983074 CTO983051:CTO983074 DDK983051:DDK983074 DNG983051:DNG983074 DXC983051:DXC983074 EGY983051:EGY983074 EQU983051:EQU983074 FAQ983051:FAQ983074 FKM983051:FKM983074 FUI983051:FUI983074 GEE983051:GEE983074 GOA983051:GOA983074 GXW983051:GXW983074 HHS983051:HHS983074 HRO983051:HRO983074 IBK983051:IBK983074 ILG983051:ILG983074 IVC983051:IVC983074 JEY983051:JEY983074 JOU983051:JOU983074 JYQ983051:JYQ983074 KIM983051:KIM983074 KSI983051:KSI983074 LCE983051:LCE983074 LMA983051:LMA983074 LVW983051:LVW983074 MFS983051:MFS983074 MPO983051:MPO983074 MZK983051:MZK983074 NJG983051:NJG983074 NTC983051:NTC983074 OCY983051:OCY983074 OMU983051:OMU983074 OWQ983051:OWQ983074 PGM983051:PGM983074 PQI983051:PQI983074 QAE983051:QAE983074 QKA983051:QKA983074 QTW983051:QTW983074 RDS983051:RDS983074 RNO983051:RNO983074 RXK983051:RXK983074 SHG983051:SHG983074 SRC983051:SRC983074 TAY983051:TAY983074 TKU983051:TKU983074 TUQ983051:TUQ983074 UEM983051:UEM983074 UOI983051:UOI983074 UYE983051:UYE983074 VIA983051:VIA983074 VRW983051:VRW983074 WBS983051:WBS983074 WLO983051:WLO983074 WVK983051:WVK983074 B21:B48 IX21:IX48 ST21:ST48 ACP21:ACP48 AML21:AML48 AWH21:AWH48 BGD21:BGD48 BPZ21:BPZ48 BZV21:BZV48 CJR21:CJR48 CTN21:CTN48 DDJ21:DDJ48 DNF21:DNF48 DXB21:DXB48 EGX21:EGX48 EQT21:EQT48 FAP21:FAP48 FKL21:FKL48 FUH21:FUH48 GED21:GED48 GNZ21:GNZ48 GXV21:GXV48 HHR21:HHR48 HRN21:HRN48 IBJ21:IBJ48 ILF21:ILF48 IVB21:IVB48 JEX21:JEX48 JOT21:JOT48 JYP21:JYP48 KIL21:KIL48 KSH21:KSH48 LCD21:LCD48 LLZ21:LLZ48 LVV21:LVV48 MFR21:MFR48 MPN21:MPN48 MZJ21:MZJ48 NJF21:NJF48 NTB21:NTB48 OCX21:OCX48 OMT21:OMT48 OWP21:OWP48 PGL21:PGL48 PQH21:PQH48 QAD21:QAD48 QJZ21:QJZ48 QTV21:QTV48 RDR21:RDR48 RNN21:RNN48 RXJ21:RXJ48 SHF21:SHF48 SRB21:SRB48 TAX21:TAX48 TKT21:TKT48 TUP21:TUP48 UEL21:UEL48 UOH21:UOH48 UYD21:UYD48 VHZ21:VHZ48 VRV21:VRV48 WBR21:WBR48 WLN21:WLN48 WVJ21:WVJ48 B65557:B65584 IX65557:IX65584 ST65557:ST65584 ACP65557:ACP65584 AML65557:AML65584 AWH65557:AWH65584 BGD65557:BGD65584 BPZ65557:BPZ65584 BZV65557:BZV65584 CJR65557:CJR65584 CTN65557:CTN65584 DDJ65557:DDJ65584 DNF65557:DNF65584 DXB65557:DXB65584 EGX65557:EGX65584 EQT65557:EQT65584 FAP65557:FAP65584 FKL65557:FKL65584 FUH65557:FUH65584 GED65557:GED65584 GNZ65557:GNZ65584 GXV65557:GXV65584 HHR65557:HHR65584 HRN65557:HRN65584 IBJ65557:IBJ65584 ILF65557:ILF65584 IVB65557:IVB65584 JEX65557:JEX65584 JOT65557:JOT65584 JYP65557:JYP65584 KIL65557:KIL65584 KSH65557:KSH65584 LCD65557:LCD65584 LLZ65557:LLZ65584 LVV65557:LVV65584 MFR65557:MFR65584 MPN65557:MPN65584 MZJ65557:MZJ65584 NJF65557:NJF65584 NTB65557:NTB65584 OCX65557:OCX65584 OMT65557:OMT65584 OWP65557:OWP65584 PGL65557:PGL65584 PQH65557:PQH65584 QAD65557:QAD65584 QJZ65557:QJZ65584 QTV65557:QTV65584 RDR65557:RDR65584 RNN65557:RNN65584 RXJ65557:RXJ65584 SHF65557:SHF65584 SRB65557:SRB65584 TAX65557:TAX65584 TKT65557:TKT65584 TUP65557:TUP65584 UEL65557:UEL65584 UOH65557:UOH65584 UYD65557:UYD65584 VHZ65557:VHZ65584 VRV65557:VRV65584 WBR65557:WBR65584 WLN65557:WLN65584 WVJ65557:WVJ65584 B131093:B131120 IX131093:IX131120 ST131093:ST131120 ACP131093:ACP131120 AML131093:AML131120 AWH131093:AWH131120 BGD131093:BGD131120 BPZ131093:BPZ131120 BZV131093:BZV131120 CJR131093:CJR131120 CTN131093:CTN131120 DDJ131093:DDJ131120 DNF131093:DNF131120 DXB131093:DXB131120 EGX131093:EGX131120 EQT131093:EQT131120 FAP131093:FAP131120 FKL131093:FKL131120 FUH131093:FUH131120 GED131093:GED131120 GNZ131093:GNZ131120 GXV131093:GXV131120 HHR131093:HHR131120 HRN131093:HRN131120 IBJ131093:IBJ131120 ILF131093:ILF131120 IVB131093:IVB131120 JEX131093:JEX131120 JOT131093:JOT131120 JYP131093:JYP131120 KIL131093:KIL131120 KSH131093:KSH131120 LCD131093:LCD131120 LLZ131093:LLZ131120 LVV131093:LVV131120 MFR131093:MFR131120 MPN131093:MPN131120 MZJ131093:MZJ131120 NJF131093:NJF131120 NTB131093:NTB131120 OCX131093:OCX131120 OMT131093:OMT131120 OWP131093:OWP131120 PGL131093:PGL131120 PQH131093:PQH131120 QAD131093:QAD131120 QJZ131093:QJZ131120 QTV131093:QTV131120 RDR131093:RDR131120 RNN131093:RNN131120 RXJ131093:RXJ131120 SHF131093:SHF131120 SRB131093:SRB131120 TAX131093:TAX131120 TKT131093:TKT131120 TUP131093:TUP131120 UEL131093:UEL131120 UOH131093:UOH131120 UYD131093:UYD131120 VHZ131093:VHZ131120 VRV131093:VRV131120 WBR131093:WBR131120 WLN131093:WLN131120 WVJ131093:WVJ131120 B196629:B196656 IX196629:IX196656 ST196629:ST196656 ACP196629:ACP196656 AML196629:AML196656 AWH196629:AWH196656 BGD196629:BGD196656 BPZ196629:BPZ196656 BZV196629:BZV196656 CJR196629:CJR196656 CTN196629:CTN196656 DDJ196629:DDJ196656 DNF196629:DNF196656 DXB196629:DXB196656 EGX196629:EGX196656 EQT196629:EQT196656 FAP196629:FAP196656 FKL196629:FKL196656 FUH196629:FUH196656 GED196629:GED196656 GNZ196629:GNZ196656 GXV196629:GXV196656 HHR196629:HHR196656 HRN196629:HRN196656 IBJ196629:IBJ196656 ILF196629:ILF196656 IVB196629:IVB196656 JEX196629:JEX196656 JOT196629:JOT196656 JYP196629:JYP196656 KIL196629:KIL196656 KSH196629:KSH196656 LCD196629:LCD196656 LLZ196629:LLZ196656 LVV196629:LVV196656 MFR196629:MFR196656 MPN196629:MPN196656 MZJ196629:MZJ196656 NJF196629:NJF196656 NTB196629:NTB196656 OCX196629:OCX196656 OMT196629:OMT196656 OWP196629:OWP196656 PGL196629:PGL196656 PQH196629:PQH196656 QAD196629:QAD196656 QJZ196629:QJZ196656 QTV196629:QTV196656 RDR196629:RDR196656 RNN196629:RNN196656 RXJ196629:RXJ196656 SHF196629:SHF196656 SRB196629:SRB196656 TAX196629:TAX196656 TKT196629:TKT196656 TUP196629:TUP196656 UEL196629:UEL196656 UOH196629:UOH196656 UYD196629:UYD196656 VHZ196629:VHZ196656 VRV196629:VRV196656 WBR196629:WBR196656 WLN196629:WLN196656 WVJ196629:WVJ196656 B262165:B262192 IX262165:IX262192 ST262165:ST262192 ACP262165:ACP262192 AML262165:AML262192 AWH262165:AWH262192 BGD262165:BGD262192 BPZ262165:BPZ262192 BZV262165:BZV262192 CJR262165:CJR262192 CTN262165:CTN262192 DDJ262165:DDJ262192 DNF262165:DNF262192 DXB262165:DXB262192 EGX262165:EGX262192 EQT262165:EQT262192 FAP262165:FAP262192 FKL262165:FKL262192 FUH262165:FUH262192 GED262165:GED262192 GNZ262165:GNZ262192 GXV262165:GXV262192 HHR262165:HHR262192 HRN262165:HRN262192 IBJ262165:IBJ262192 ILF262165:ILF262192 IVB262165:IVB262192 JEX262165:JEX262192 JOT262165:JOT262192 JYP262165:JYP262192 KIL262165:KIL262192 KSH262165:KSH262192 LCD262165:LCD262192 LLZ262165:LLZ262192 LVV262165:LVV262192 MFR262165:MFR262192 MPN262165:MPN262192 MZJ262165:MZJ262192 NJF262165:NJF262192 NTB262165:NTB262192 OCX262165:OCX262192 OMT262165:OMT262192 OWP262165:OWP262192 PGL262165:PGL262192 PQH262165:PQH262192 QAD262165:QAD262192 QJZ262165:QJZ262192 QTV262165:QTV262192 RDR262165:RDR262192 RNN262165:RNN262192 RXJ262165:RXJ262192 SHF262165:SHF262192 SRB262165:SRB262192 TAX262165:TAX262192 TKT262165:TKT262192 TUP262165:TUP262192 UEL262165:UEL262192 UOH262165:UOH262192 UYD262165:UYD262192 VHZ262165:VHZ262192 VRV262165:VRV262192 WBR262165:WBR262192 WLN262165:WLN262192 WVJ262165:WVJ262192 B327701:B327728 IX327701:IX327728 ST327701:ST327728 ACP327701:ACP327728 AML327701:AML327728 AWH327701:AWH327728 BGD327701:BGD327728 BPZ327701:BPZ327728 BZV327701:BZV327728 CJR327701:CJR327728 CTN327701:CTN327728 DDJ327701:DDJ327728 DNF327701:DNF327728 DXB327701:DXB327728 EGX327701:EGX327728 EQT327701:EQT327728 FAP327701:FAP327728 FKL327701:FKL327728 FUH327701:FUH327728 GED327701:GED327728 GNZ327701:GNZ327728 GXV327701:GXV327728 HHR327701:HHR327728 HRN327701:HRN327728 IBJ327701:IBJ327728 ILF327701:ILF327728 IVB327701:IVB327728 JEX327701:JEX327728 JOT327701:JOT327728 JYP327701:JYP327728 KIL327701:KIL327728 KSH327701:KSH327728 LCD327701:LCD327728 LLZ327701:LLZ327728 LVV327701:LVV327728 MFR327701:MFR327728 MPN327701:MPN327728 MZJ327701:MZJ327728 NJF327701:NJF327728 NTB327701:NTB327728 OCX327701:OCX327728 OMT327701:OMT327728 OWP327701:OWP327728 PGL327701:PGL327728 PQH327701:PQH327728 QAD327701:QAD327728 QJZ327701:QJZ327728 QTV327701:QTV327728 RDR327701:RDR327728 RNN327701:RNN327728 RXJ327701:RXJ327728 SHF327701:SHF327728 SRB327701:SRB327728 TAX327701:TAX327728 TKT327701:TKT327728 TUP327701:TUP327728 UEL327701:UEL327728 UOH327701:UOH327728 UYD327701:UYD327728 VHZ327701:VHZ327728 VRV327701:VRV327728 WBR327701:WBR327728 WLN327701:WLN327728 WVJ327701:WVJ327728 B393237:B393264 IX393237:IX393264 ST393237:ST393264 ACP393237:ACP393264 AML393237:AML393264 AWH393237:AWH393264 BGD393237:BGD393264 BPZ393237:BPZ393264 BZV393237:BZV393264 CJR393237:CJR393264 CTN393237:CTN393264 DDJ393237:DDJ393264 DNF393237:DNF393264 DXB393237:DXB393264 EGX393237:EGX393264 EQT393237:EQT393264 FAP393237:FAP393264 FKL393237:FKL393264 FUH393237:FUH393264 GED393237:GED393264 GNZ393237:GNZ393264 GXV393237:GXV393264 HHR393237:HHR393264 HRN393237:HRN393264 IBJ393237:IBJ393264 ILF393237:ILF393264 IVB393237:IVB393264 JEX393237:JEX393264 JOT393237:JOT393264 JYP393237:JYP393264 KIL393237:KIL393264 KSH393237:KSH393264 LCD393237:LCD393264 LLZ393237:LLZ393264 LVV393237:LVV393264 MFR393237:MFR393264 MPN393237:MPN393264 MZJ393237:MZJ393264 NJF393237:NJF393264 NTB393237:NTB393264 OCX393237:OCX393264 OMT393237:OMT393264 OWP393237:OWP393264 PGL393237:PGL393264 PQH393237:PQH393264 QAD393237:QAD393264 QJZ393237:QJZ393264 QTV393237:QTV393264 RDR393237:RDR393264 RNN393237:RNN393264 RXJ393237:RXJ393264 SHF393237:SHF393264 SRB393237:SRB393264 TAX393237:TAX393264 TKT393237:TKT393264 TUP393237:TUP393264 UEL393237:UEL393264 UOH393237:UOH393264 UYD393237:UYD393264 VHZ393237:VHZ393264 VRV393237:VRV393264 WBR393237:WBR393264 WLN393237:WLN393264 WVJ393237:WVJ393264 B458773:B458800 IX458773:IX458800 ST458773:ST458800 ACP458773:ACP458800 AML458773:AML458800 AWH458773:AWH458800 BGD458773:BGD458800 BPZ458773:BPZ458800 BZV458773:BZV458800 CJR458773:CJR458800 CTN458773:CTN458800 DDJ458773:DDJ458800 DNF458773:DNF458800 DXB458773:DXB458800 EGX458773:EGX458800 EQT458773:EQT458800 FAP458773:FAP458800 FKL458773:FKL458800 FUH458773:FUH458800 GED458773:GED458800 GNZ458773:GNZ458800 GXV458773:GXV458800 HHR458773:HHR458800 HRN458773:HRN458800 IBJ458773:IBJ458800 ILF458773:ILF458800 IVB458773:IVB458800 JEX458773:JEX458800 JOT458773:JOT458800 JYP458773:JYP458800 KIL458773:KIL458800 KSH458773:KSH458800 LCD458773:LCD458800 LLZ458773:LLZ458800 LVV458773:LVV458800 MFR458773:MFR458800 MPN458773:MPN458800 MZJ458773:MZJ458800 NJF458773:NJF458800 NTB458773:NTB458800 OCX458773:OCX458800 OMT458773:OMT458800 OWP458773:OWP458800 PGL458773:PGL458800 PQH458773:PQH458800 QAD458773:QAD458800 QJZ458773:QJZ458800 QTV458773:QTV458800 RDR458773:RDR458800 RNN458773:RNN458800 RXJ458773:RXJ458800 SHF458773:SHF458800 SRB458773:SRB458800 TAX458773:TAX458800 TKT458773:TKT458800 TUP458773:TUP458800 UEL458773:UEL458800 UOH458773:UOH458800 UYD458773:UYD458800 VHZ458773:VHZ458800 VRV458773:VRV458800 WBR458773:WBR458800 WLN458773:WLN458800 WVJ458773:WVJ458800 B524309:B524336 IX524309:IX524336 ST524309:ST524336 ACP524309:ACP524336 AML524309:AML524336 AWH524309:AWH524336 BGD524309:BGD524336 BPZ524309:BPZ524336 BZV524309:BZV524336 CJR524309:CJR524336 CTN524309:CTN524336 DDJ524309:DDJ524336 DNF524309:DNF524336 DXB524309:DXB524336 EGX524309:EGX524336 EQT524309:EQT524336 FAP524309:FAP524336 FKL524309:FKL524336 FUH524309:FUH524336 GED524309:GED524336 GNZ524309:GNZ524336 GXV524309:GXV524336 HHR524309:HHR524336 HRN524309:HRN524336 IBJ524309:IBJ524336 ILF524309:ILF524336 IVB524309:IVB524336 JEX524309:JEX524336 JOT524309:JOT524336 JYP524309:JYP524336 KIL524309:KIL524336 KSH524309:KSH524336 LCD524309:LCD524336 LLZ524309:LLZ524336 LVV524309:LVV524336 MFR524309:MFR524336 MPN524309:MPN524336 MZJ524309:MZJ524336 NJF524309:NJF524336 NTB524309:NTB524336 OCX524309:OCX524336 OMT524309:OMT524336 OWP524309:OWP524336 PGL524309:PGL524336 PQH524309:PQH524336 QAD524309:QAD524336 QJZ524309:QJZ524336 QTV524309:QTV524336 RDR524309:RDR524336 RNN524309:RNN524336 RXJ524309:RXJ524336 SHF524309:SHF524336 SRB524309:SRB524336 TAX524309:TAX524336 TKT524309:TKT524336 TUP524309:TUP524336 UEL524309:UEL524336 UOH524309:UOH524336 UYD524309:UYD524336 VHZ524309:VHZ524336 VRV524309:VRV524336 WBR524309:WBR524336 WLN524309:WLN524336 WVJ524309:WVJ524336 B589845:B589872 IX589845:IX589872 ST589845:ST589872 ACP589845:ACP589872 AML589845:AML589872 AWH589845:AWH589872 BGD589845:BGD589872 BPZ589845:BPZ589872 BZV589845:BZV589872 CJR589845:CJR589872 CTN589845:CTN589872 DDJ589845:DDJ589872 DNF589845:DNF589872 DXB589845:DXB589872 EGX589845:EGX589872 EQT589845:EQT589872 FAP589845:FAP589872 FKL589845:FKL589872 FUH589845:FUH589872 GED589845:GED589872 GNZ589845:GNZ589872 GXV589845:GXV589872 HHR589845:HHR589872 HRN589845:HRN589872 IBJ589845:IBJ589872 ILF589845:ILF589872 IVB589845:IVB589872 JEX589845:JEX589872 JOT589845:JOT589872 JYP589845:JYP589872 KIL589845:KIL589872 KSH589845:KSH589872 LCD589845:LCD589872 LLZ589845:LLZ589872 LVV589845:LVV589872 MFR589845:MFR589872 MPN589845:MPN589872 MZJ589845:MZJ589872 NJF589845:NJF589872 NTB589845:NTB589872 OCX589845:OCX589872 OMT589845:OMT589872 OWP589845:OWP589872 PGL589845:PGL589872 PQH589845:PQH589872 QAD589845:QAD589872 QJZ589845:QJZ589872 QTV589845:QTV589872 RDR589845:RDR589872 RNN589845:RNN589872 RXJ589845:RXJ589872 SHF589845:SHF589872 SRB589845:SRB589872 TAX589845:TAX589872 TKT589845:TKT589872 TUP589845:TUP589872 UEL589845:UEL589872 UOH589845:UOH589872 UYD589845:UYD589872 VHZ589845:VHZ589872 VRV589845:VRV589872 WBR589845:WBR589872 WLN589845:WLN589872 WVJ589845:WVJ589872 B655381:B655408 IX655381:IX655408 ST655381:ST655408 ACP655381:ACP655408 AML655381:AML655408 AWH655381:AWH655408 BGD655381:BGD655408 BPZ655381:BPZ655408 BZV655381:BZV655408 CJR655381:CJR655408 CTN655381:CTN655408 DDJ655381:DDJ655408 DNF655381:DNF655408 DXB655381:DXB655408 EGX655381:EGX655408 EQT655381:EQT655408 FAP655381:FAP655408 FKL655381:FKL655408 FUH655381:FUH655408 GED655381:GED655408 GNZ655381:GNZ655408 GXV655381:GXV655408 HHR655381:HHR655408 HRN655381:HRN655408 IBJ655381:IBJ655408 ILF655381:ILF655408 IVB655381:IVB655408 JEX655381:JEX655408 JOT655381:JOT655408 JYP655381:JYP655408 KIL655381:KIL655408 KSH655381:KSH655408 LCD655381:LCD655408 LLZ655381:LLZ655408 LVV655381:LVV655408 MFR655381:MFR655408 MPN655381:MPN655408 MZJ655381:MZJ655408 NJF655381:NJF655408 NTB655381:NTB655408 OCX655381:OCX655408 OMT655381:OMT655408 OWP655381:OWP655408 PGL655381:PGL655408 PQH655381:PQH655408 QAD655381:QAD655408 QJZ655381:QJZ655408 QTV655381:QTV655408 RDR655381:RDR655408 RNN655381:RNN655408 RXJ655381:RXJ655408 SHF655381:SHF655408 SRB655381:SRB655408 TAX655381:TAX655408 TKT655381:TKT655408 TUP655381:TUP655408 UEL655381:UEL655408 UOH655381:UOH655408 UYD655381:UYD655408 VHZ655381:VHZ655408 VRV655381:VRV655408 WBR655381:WBR655408 WLN655381:WLN655408 WVJ655381:WVJ655408 B720917:B720944 IX720917:IX720944 ST720917:ST720944 ACP720917:ACP720944 AML720917:AML720944 AWH720917:AWH720944 BGD720917:BGD720944 BPZ720917:BPZ720944 BZV720917:BZV720944 CJR720917:CJR720944 CTN720917:CTN720944 DDJ720917:DDJ720944 DNF720917:DNF720944 DXB720917:DXB720944 EGX720917:EGX720944 EQT720917:EQT720944 FAP720917:FAP720944 FKL720917:FKL720944 FUH720917:FUH720944 GED720917:GED720944 GNZ720917:GNZ720944 GXV720917:GXV720944 HHR720917:HHR720944 HRN720917:HRN720944 IBJ720917:IBJ720944 ILF720917:ILF720944 IVB720917:IVB720944 JEX720917:JEX720944 JOT720917:JOT720944 JYP720917:JYP720944 KIL720917:KIL720944 KSH720917:KSH720944 LCD720917:LCD720944 LLZ720917:LLZ720944 LVV720917:LVV720944 MFR720917:MFR720944 MPN720917:MPN720944 MZJ720917:MZJ720944 NJF720917:NJF720944 NTB720917:NTB720944 OCX720917:OCX720944 OMT720917:OMT720944 OWP720917:OWP720944 PGL720917:PGL720944 PQH720917:PQH720944 QAD720917:QAD720944 QJZ720917:QJZ720944 QTV720917:QTV720944 RDR720917:RDR720944 RNN720917:RNN720944 RXJ720917:RXJ720944 SHF720917:SHF720944 SRB720917:SRB720944 TAX720917:TAX720944 TKT720917:TKT720944 TUP720917:TUP720944 UEL720917:UEL720944 UOH720917:UOH720944 UYD720917:UYD720944 VHZ720917:VHZ720944 VRV720917:VRV720944 WBR720917:WBR720944 WLN720917:WLN720944 WVJ720917:WVJ720944 B786453:B786480 IX786453:IX786480 ST786453:ST786480 ACP786453:ACP786480 AML786453:AML786480 AWH786453:AWH786480 BGD786453:BGD786480 BPZ786453:BPZ786480 BZV786453:BZV786480 CJR786453:CJR786480 CTN786453:CTN786480 DDJ786453:DDJ786480 DNF786453:DNF786480 DXB786453:DXB786480 EGX786453:EGX786480 EQT786453:EQT786480 FAP786453:FAP786480 FKL786453:FKL786480 FUH786453:FUH786480 GED786453:GED786480 GNZ786453:GNZ786480 GXV786453:GXV786480 HHR786453:HHR786480 HRN786453:HRN786480 IBJ786453:IBJ786480 ILF786453:ILF786480 IVB786453:IVB786480 JEX786453:JEX786480 JOT786453:JOT786480 JYP786453:JYP786480 KIL786453:KIL786480 KSH786453:KSH786480 LCD786453:LCD786480 LLZ786453:LLZ786480 LVV786453:LVV786480 MFR786453:MFR786480 MPN786453:MPN786480 MZJ786453:MZJ786480 NJF786453:NJF786480 NTB786453:NTB786480 OCX786453:OCX786480 OMT786453:OMT786480 OWP786453:OWP786480 PGL786453:PGL786480 PQH786453:PQH786480 QAD786453:QAD786480 QJZ786453:QJZ786480 QTV786453:QTV786480 RDR786453:RDR786480 RNN786453:RNN786480 RXJ786453:RXJ786480 SHF786453:SHF786480 SRB786453:SRB786480 TAX786453:TAX786480 TKT786453:TKT786480 TUP786453:TUP786480 UEL786453:UEL786480 UOH786453:UOH786480 UYD786453:UYD786480 VHZ786453:VHZ786480 VRV786453:VRV786480 WBR786453:WBR786480 WLN786453:WLN786480 WVJ786453:WVJ786480 B851989:B852016 IX851989:IX852016 ST851989:ST852016 ACP851989:ACP852016 AML851989:AML852016 AWH851989:AWH852016 BGD851989:BGD852016 BPZ851989:BPZ852016 BZV851989:BZV852016 CJR851989:CJR852016 CTN851989:CTN852016 DDJ851989:DDJ852016 DNF851989:DNF852016 DXB851989:DXB852016 EGX851989:EGX852016 EQT851989:EQT852016 FAP851989:FAP852016 FKL851989:FKL852016 FUH851989:FUH852016 GED851989:GED852016 GNZ851989:GNZ852016 GXV851989:GXV852016 HHR851989:HHR852016 HRN851989:HRN852016 IBJ851989:IBJ852016 ILF851989:ILF852016 IVB851989:IVB852016 JEX851989:JEX852016 JOT851989:JOT852016 JYP851989:JYP852016 KIL851989:KIL852016 KSH851989:KSH852016 LCD851989:LCD852016 LLZ851989:LLZ852016 LVV851989:LVV852016 MFR851989:MFR852016 MPN851989:MPN852016 MZJ851989:MZJ852016 NJF851989:NJF852016 NTB851989:NTB852016 OCX851989:OCX852016 OMT851989:OMT852016 OWP851989:OWP852016 PGL851989:PGL852016 PQH851989:PQH852016 QAD851989:QAD852016 QJZ851989:QJZ852016 QTV851989:QTV852016 RDR851989:RDR852016 RNN851989:RNN852016 RXJ851989:RXJ852016 SHF851989:SHF852016 SRB851989:SRB852016 TAX851989:TAX852016 TKT851989:TKT852016 TUP851989:TUP852016 UEL851989:UEL852016 UOH851989:UOH852016 UYD851989:UYD852016 VHZ851989:VHZ852016 VRV851989:VRV852016 WBR851989:WBR852016 WLN851989:WLN852016 WVJ851989:WVJ852016 B917525:B917552 IX917525:IX917552 ST917525:ST917552 ACP917525:ACP917552 AML917525:AML917552 AWH917525:AWH917552 BGD917525:BGD917552 BPZ917525:BPZ917552 BZV917525:BZV917552 CJR917525:CJR917552 CTN917525:CTN917552 DDJ917525:DDJ917552 DNF917525:DNF917552 DXB917525:DXB917552 EGX917525:EGX917552 EQT917525:EQT917552 FAP917525:FAP917552 FKL917525:FKL917552 FUH917525:FUH917552 GED917525:GED917552 GNZ917525:GNZ917552 GXV917525:GXV917552 HHR917525:HHR917552 HRN917525:HRN917552 IBJ917525:IBJ917552 ILF917525:ILF917552 IVB917525:IVB917552 JEX917525:JEX917552 JOT917525:JOT917552 JYP917525:JYP917552 KIL917525:KIL917552 KSH917525:KSH917552 LCD917525:LCD917552 LLZ917525:LLZ917552 LVV917525:LVV917552 MFR917525:MFR917552 MPN917525:MPN917552 MZJ917525:MZJ917552 NJF917525:NJF917552 NTB917525:NTB917552 OCX917525:OCX917552 OMT917525:OMT917552 OWP917525:OWP917552 PGL917525:PGL917552 PQH917525:PQH917552 QAD917525:QAD917552 QJZ917525:QJZ917552 QTV917525:QTV917552 RDR917525:RDR917552 RNN917525:RNN917552 RXJ917525:RXJ917552 SHF917525:SHF917552 SRB917525:SRB917552 TAX917525:TAX917552 TKT917525:TKT917552 TUP917525:TUP917552 UEL917525:UEL917552 UOH917525:UOH917552 UYD917525:UYD917552 VHZ917525:VHZ917552 VRV917525:VRV917552 WBR917525:WBR917552 WLN917525:WLN917552 WVJ917525:WVJ917552 B983061:B983088 IX983061:IX983088 ST983061:ST983088 ACP983061:ACP983088 AML983061:AML983088 AWH983061:AWH983088 BGD983061:BGD983088 BPZ983061:BPZ983088 BZV983061:BZV983088 CJR983061:CJR983088 CTN983061:CTN983088 DDJ983061:DDJ983088 DNF983061:DNF983088 DXB983061:DXB983088 EGX983061:EGX983088 EQT983061:EQT983088 FAP983061:FAP983088 FKL983061:FKL983088 FUH983061:FUH983088 GED983061:GED983088 GNZ983061:GNZ983088 GXV983061:GXV983088 HHR983061:HHR983088 HRN983061:HRN983088 IBJ983061:IBJ983088 ILF983061:ILF983088 IVB983061:IVB983088 JEX983061:JEX983088 JOT983061:JOT983088 JYP983061:JYP983088 KIL983061:KIL983088 KSH983061:KSH983088 LCD983061:LCD983088 LLZ983061:LLZ983088 LVV983061:LVV983088 MFR983061:MFR983088 MPN983061:MPN983088 MZJ983061:MZJ983088 NJF983061:NJF983088 NTB983061:NTB983088 OCX983061:OCX983088 OMT983061:OMT983088 OWP983061:OWP983088 PGL983061:PGL983088 PQH983061:PQH983088 QAD983061:QAD983088 QJZ983061:QJZ983088 QTV983061:QTV983088 RDR983061:RDR983088 RNN983061:RNN983088 RXJ983061:RXJ983088 SHF983061:SHF983088 SRB983061:SRB983088 TAX983061:TAX983088 TKT983061:TKT983088 TUP983061:TUP983088 UEL983061:UEL983088 UOH983061:UOH983088 UYD983061:UYD983088 VHZ983061:VHZ983088 VRV983061:VRV983088 WBR983061:WBR983088 WLN983061:WLN983088 WVJ983061:WVJ983088 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D11:K48 IZ11:JG48 SV11:TC48 ACR11:ACY48 AMN11:AMU48 AWJ11:AWQ48 BGF11:BGM48 BQB11:BQI48 BZX11:CAE48 CJT11:CKA48 CTP11:CTW48 DDL11:DDS48 DNH11:DNO48 DXD11:DXK48 EGZ11:EHG48 EQV11:ERC48 FAR11:FAY48 FKN11:FKU48 FUJ11:FUQ48 GEF11:GEM48 GOB11:GOI48 GXX11:GYE48 HHT11:HIA48 HRP11:HRW48 IBL11:IBS48 ILH11:ILO48 IVD11:IVK48 JEZ11:JFG48 JOV11:JPC48 JYR11:JYY48 KIN11:KIU48 KSJ11:KSQ48 LCF11:LCM48 LMB11:LMI48 LVX11:LWE48 MFT11:MGA48 MPP11:MPW48 MZL11:MZS48 NJH11:NJO48 NTD11:NTK48 OCZ11:ODG48 OMV11:ONC48 OWR11:OWY48 PGN11:PGU48 PQJ11:PQQ48 QAF11:QAM48 QKB11:QKI48 QTX11:QUE48 RDT11:REA48 RNP11:RNW48 RXL11:RXS48 SHH11:SHO48 SRD11:SRK48 TAZ11:TBG48 TKV11:TLC48 TUR11:TUY48 UEN11:UEU48 UOJ11:UOQ48 UYF11:UYM48 VIB11:VII48 VRX11:VSE48 WBT11:WCA48 WLP11:WLW48 WVL11:WVS48 D65547:K65584 IZ65547:JG65584 SV65547:TC65584 ACR65547:ACY65584 AMN65547:AMU65584 AWJ65547:AWQ65584 BGF65547:BGM65584 BQB65547:BQI65584 BZX65547:CAE65584 CJT65547:CKA65584 CTP65547:CTW65584 DDL65547:DDS65584 DNH65547:DNO65584 DXD65547:DXK65584 EGZ65547:EHG65584 EQV65547:ERC65584 FAR65547:FAY65584 FKN65547:FKU65584 FUJ65547:FUQ65584 GEF65547:GEM65584 GOB65547:GOI65584 GXX65547:GYE65584 HHT65547:HIA65584 HRP65547:HRW65584 IBL65547:IBS65584 ILH65547:ILO65584 IVD65547:IVK65584 JEZ65547:JFG65584 JOV65547:JPC65584 JYR65547:JYY65584 KIN65547:KIU65584 KSJ65547:KSQ65584 LCF65547:LCM65584 LMB65547:LMI65584 LVX65547:LWE65584 MFT65547:MGA65584 MPP65547:MPW65584 MZL65547:MZS65584 NJH65547:NJO65584 NTD65547:NTK65584 OCZ65547:ODG65584 OMV65547:ONC65584 OWR65547:OWY65584 PGN65547:PGU65584 PQJ65547:PQQ65584 QAF65547:QAM65584 QKB65547:QKI65584 QTX65547:QUE65584 RDT65547:REA65584 RNP65547:RNW65584 RXL65547:RXS65584 SHH65547:SHO65584 SRD65547:SRK65584 TAZ65547:TBG65584 TKV65547:TLC65584 TUR65547:TUY65584 UEN65547:UEU65584 UOJ65547:UOQ65584 UYF65547:UYM65584 VIB65547:VII65584 VRX65547:VSE65584 WBT65547:WCA65584 WLP65547:WLW65584 WVL65547:WVS65584 D131083:K131120 IZ131083:JG131120 SV131083:TC131120 ACR131083:ACY131120 AMN131083:AMU131120 AWJ131083:AWQ131120 BGF131083:BGM131120 BQB131083:BQI131120 BZX131083:CAE131120 CJT131083:CKA131120 CTP131083:CTW131120 DDL131083:DDS131120 DNH131083:DNO131120 DXD131083:DXK131120 EGZ131083:EHG131120 EQV131083:ERC131120 FAR131083:FAY131120 FKN131083:FKU131120 FUJ131083:FUQ131120 GEF131083:GEM131120 GOB131083:GOI131120 GXX131083:GYE131120 HHT131083:HIA131120 HRP131083:HRW131120 IBL131083:IBS131120 ILH131083:ILO131120 IVD131083:IVK131120 JEZ131083:JFG131120 JOV131083:JPC131120 JYR131083:JYY131120 KIN131083:KIU131120 KSJ131083:KSQ131120 LCF131083:LCM131120 LMB131083:LMI131120 LVX131083:LWE131120 MFT131083:MGA131120 MPP131083:MPW131120 MZL131083:MZS131120 NJH131083:NJO131120 NTD131083:NTK131120 OCZ131083:ODG131120 OMV131083:ONC131120 OWR131083:OWY131120 PGN131083:PGU131120 PQJ131083:PQQ131120 QAF131083:QAM131120 QKB131083:QKI131120 QTX131083:QUE131120 RDT131083:REA131120 RNP131083:RNW131120 RXL131083:RXS131120 SHH131083:SHO131120 SRD131083:SRK131120 TAZ131083:TBG131120 TKV131083:TLC131120 TUR131083:TUY131120 UEN131083:UEU131120 UOJ131083:UOQ131120 UYF131083:UYM131120 VIB131083:VII131120 VRX131083:VSE131120 WBT131083:WCA131120 WLP131083:WLW131120 WVL131083:WVS131120 D196619:K196656 IZ196619:JG196656 SV196619:TC196656 ACR196619:ACY196656 AMN196619:AMU196656 AWJ196619:AWQ196656 BGF196619:BGM196656 BQB196619:BQI196656 BZX196619:CAE196656 CJT196619:CKA196656 CTP196619:CTW196656 DDL196619:DDS196656 DNH196619:DNO196656 DXD196619:DXK196656 EGZ196619:EHG196656 EQV196619:ERC196656 FAR196619:FAY196656 FKN196619:FKU196656 FUJ196619:FUQ196656 GEF196619:GEM196656 GOB196619:GOI196656 GXX196619:GYE196656 HHT196619:HIA196656 HRP196619:HRW196656 IBL196619:IBS196656 ILH196619:ILO196656 IVD196619:IVK196656 JEZ196619:JFG196656 JOV196619:JPC196656 JYR196619:JYY196656 KIN196619:KIU196656 KSJ196619:KSQ196656 LCF196619:LCM196656 LMB196619:LMI196656 LVX196619:LWE196656 MFT196619:MGA196656 MPP196619:MPW196656 MZL196619:MZS196656 NJH196619:NJO196656 NTD196619:NTK196656 OCZ196619:ODG196656 OMV196619:ONC196656 OWR196619:OWY196656 PGN196619:PGU196656 PQJ196619:PQQ196656 QAF196619:QAM196656 QKB196619:QKI196656 QTX196619:QUE196656 RDT196619:REA196656 RNP196619:RNW196656 RXL196619:RXS196656 SHH196619:SHO196656 SRD196619:SRK196656 TAZ196619:TBG196656 TKV196619:TLC196656 TUR196619:TUY196656 UEN196619:UEU196656 UOJ196619:UOQ196656 UYF196619:UYM196656 VIB196619:VII196656 VRX196619:VSE196656 WBT196619:WCA196656 WLP196619:WLW196656 WVL196619:WVS196656 D262155:K262192 IZ262155:JG262192 SV262155:TC262192 ACR262155:ACY262192 AMN262155:AMU262192 AWJ262155:AWQ262192 BGF262155:BGM262192 BQB262155:BQI262192 BZX262155:CAE262192 CJT262155:CKA262192 CTP262155:CTW262192 DDL262155:DDS262192 DNH262155:DNO262192 DXD262155:DXK262192 EGZ262155:EHG262192 EQV262155:ERC262192 FAR262155:FAY262192 FKN262155:FKU262192 FUJ262155:FUQ262192 GEF262155:GEM262192 GOB262155:GOI262192 GXX262155:GYE262192 HHT262155:HIA262192 HRP262155:HRW262192 IBL262155:IBS262192 ILH262155:ILO262192 IVD262155:IVK262192 JEZ262155:JFG262192 JOV262155:JPC262192 JYR262155:JYY262192 KIN262155:KIU262192 KSJ262155:KSQ262192 LCF262155:LCM262192 LMB262155:LMI262192 LVX262155:LWE262192 MFT262155:MGA262192 MPP262155:MPW262192 MZL262155:MZS262192 NJH262155:NJO262192 NTD262155:NTK262192 OCZ262155:ODG262192 OMV262155:ONC262192 OWR262155:OWY262192 PGN262155:PGU262192 PQJ262155:PQQ262192 QAF262155:QAM262192 QKB262155:QKI262192 QTX262155:QUE262192 RDT262155:REA262192 RNP262155:RNW262192 RXL262155:RXS262192 SHH262155:SHO262192 SRD262155:SRK262192 TAZ262155:TBG262192 TKV262155:TLC262192 TUR262155:TUY262192 UEN262155:UEU262192 UOJ262155:UOQ262192 UYF262155:UYM262192 VIB262155:VII262192 VRX262155:VSE262192 WBT262155:WCA262192 WLP262155:WLW262192 WVL262155:WVS262192 D327691:K327728 IZ327691:JG327728 SV327691:TC327728 ACR327691:ACY327728 AMN327691:AMU327728 AWJ327691:AWQ327728 BGF327691:BGM327728 BQB327691:BQI327728 BZX327691:CAE327728 CJT327691:CKA327728 CTP327691:CTW327728 DDL327691:DDS327728 DNH327691:DNO327728 DXD327691:DXK327728 EGZ327691:EHG327728 EQV327691:ERC327728 FAR327691:FAY327728 FKN327691:FKU327728 FUJ327691:FUQ327728 GEF327691:GEM327728 GOB327691:GOI327728 GXX327691:GYE327728 HHT327691:HIA327728 HRP327691:HRW327728 IBL327691:IBS327728 ILH327691:ILO327728 IVD327691:IVK327728 JEZ327691:JFG327728 JOV327691:JPC327728 JYR327691:JYY327728 KIN327691:KIU327728 KSJ327691:KSQ327728 LCF327691:LCM327728 LMB327691:LMI327728 LVX327691:LWE327728 MFT327691:MGA327728 MPP327691:MPW327728 MZL327691:MZS327728 NJH327691:NJO327728 NTD327691:NTK327728 OCZ327691:ODG327728 OMV327691:ONC327728 OWR327691:OWY327728 PGN327691:PGU327728 PQJ327691:PQQ327728 QAF327691:QAM327728 QKB327691:QKI327728 QTX327691:QUE327728 RDT327691:REA327728 RNP327691:RNW327728 RXL327691:RXS327728 SHH327691:SHO327728 SRD327691:SRK327728 TAZ327691:TBG327728 TKV327691:TLC327728 TUR327691:TUY327728 UEN327691:UEU327728 UOJ327691:UOQ327728 UYF327691:UYM327728 VIB327691:VII327728 VRX327691:VSE327728 WBT327691:WCA327728 WLP327691:WLW327728 WVL327691:WVS327728 D393227:K393264 IZ393227:JG393264 SV393227:TC393264 ACR393227:ACY393264 AMN393227:AMU393264 AWJ393227:AWQ393264 BGF393227:BGM393264 BQB393227:BQI393264 BZX393227:CAE393264 CJT393227:CKA393264 CTP393227:CTW393264 DDL393227:DDS393264 DNH393227:DNO393264 DXD393227:DXK393264 EGZ393227:EHG393264 EQV393227:ERC393264 FAR393227:FAY393264 FKN393227:FKU393264 FUJ393227:FUQ393264 GEF393227:GEM393264 GOB393227:GOI393264 GXX393227:GYE393264 HHT393227:HIA393264 HRP393227:HRW393264 IBL393227:IBS393264 ILH393227:ILO393264 IVD393227:IVK393264 JEZ393227:JFG393264 JOV393227:JPC393264 JYR393227:JYY393264 KIN393227:KIU393264 KSJ393227:KSQ393264 LCF393227:LCM393264 LMB393227:LMI393264 LVX393227:LWE393264 MFT393227:MGA393264 MPP393227:MPW393264 MZL393227:MZS393264 NJH393227:NJO393264 NTD393227:NTK393264 OCZ393227:ODG393264 OMV393227:ONC393264 OWR393227:OWY393264 PGN393227:PGU393264 PQJ393227:PQQ393264 QAF393227:QAM393264 QKB393227:QKI393264 QTX393227:QUE393264 RDT393227:REA393264 RNP393227:RNW393264 RXL393227:RXS393264 SHH393227:SHO393264 SRD393227:SRK393264 TAZ393227:TBG393264 TKV393227:TLC393264 TUR393227:TUY393264 UEN393227:UEU393264 UOJ393227:UOQ393264 UYF393227:UYM393264 VIB393227:VII393264 VRX393227:VSE393264 WBT393227:WCA393264 WLP393227:WLW393264 WVL393227:WVS393264 D458763:K458800 IZ458763:JG458800 SV458763:TC458800 ACR458763:ACY458800 AMN458763:AMU458800 AWJ458763:AWQ458800 BGF458763:BGM458800 BQB458763:BQI458800 BZX458763:CAE458800 CJT458763:CKA458800 CTP458763:CTW458800 DDL458763:DDS458800 DNH458763:DNO458800 DXD458763:DXK458800 EGZ458763:EHG458800 EQV458763:ERC458800 FAR458763:FAY458800 FKN458763:FKU458800 FUJ458763:FUQ458800 GEF458763:GEM458800 GOB458763:GOI458800 GXX458763:GYE458800 HHT458763:HIA458800 HRP458763:HRW458800 IBL458763:IBS458800 ILH458763:ILO458800 IVD458763:IVK458800 JEZ458763:JFG458800 JOV458763:JPC458800 JYR458763:JYY458800 KIN458763:KIU458800 KSJ458763:KSQ458800 LCF458763:LCM458800 LMB458763:LMI458800 LVX458763:LWE458800 MFT458763:MGA458800 MPP458763:MPW458800 MZL458763:MZS458800 NJH458763:NJO458800 NTD458763:NTK458800 OCZ458763:ODG458800 OMV458763:ONC458800 OWR458763:OWY458800 PGN458763:PGU458800 PQJ458763:PQQ458800 QAF458763:QAM458800 QKB458763:QKI458800 QTX458763:QUE458800 RDT458763:REA458800 RNP458763:RNW458800 RXL458763:RXS458800 SHH458763:SHO458800 SRD458763:SRK458800 TAZ458763:TBG458800 TKV458763:TLC458800 TUR458763:TUY458800 UEN458763:UEU458800 UOJ458763:UOQ458800 UYF458763:UYM458800 VIB458763:VII458800 VRX458763:VSE458800 WBT458763:WCA458800 WLP458763:WLW458800 WVL458763:WVS458800 D524299:K524336 IZ524299:JG524336 SV524299:TC524336 ACR524299:ACY524336 AMN524299:AMU524336 AWJ524299:AWQ524336 BGF524299:BGM524336 BQB524299:BQI524336 BZX524299:CAE524336 CJT524299:CKA524336 CTP524299:CTW524336 DDL524299:DDS524336 DNH524299:DNO524336 DXD524299:DXK524336 EGZ524299:EHG524336 EQV524299:ERC524336 FAR524299:FAY524336 FKN524299:FKU524336 FUJ524299:FUQ524336 GEF524299:GEM524336 GOB524299:GOI524336 GXX524299:GYE524336 HHT524299:HIA524336 HRP524299:HRW524336 IBL524299:IBS524336 ILH524299:ILO524336 IVD524299:IVK524336 JEZ524299:JFG524336 JOV524299:JPC524336 JYR524299:JYY524336 KIN524299:KIU524336 KSJ524299:KSQ524336 LCF524299:LCM524336 LMB524299:LMI524336 LVX524299:LWE524336 MFT524299:MGA524336 MPP524299:MPW524336 MZL524299:MZS524336 NJH524299:NJO524336 NTD524299:NTK524336 OCZ524299:ODG524336 OMV524299:ONC524336 OWR524299:OWY524336 PGN524299:PGU524336 PQJ524299:PQQ524336 QAF524299:QAM524336 QKB524299:QKI524336 QTX524299:QUE524336 RDT524299:REA524336 RNP524299:RNW524336 RXL524299:RXS524336 SHH524299:SHO524336 SRD524299:SRK524336 TAZ524299:TBG524336 TKV524299:TLC524336 TUR524299:TUY524336 UEN524299:UEU524336 UOJ524299:UOQ524336 UYF524299:UYM524336 VIB524299:VII524336 VRX524299:VSE524336 WBT524299:WCA524336 WLP524299:WLW524336 WVL524299:WVS524336 D589835:K589872 IZ589835:JG589872 SV589835:TC589872 ACR589835:ACY589872 AMN589835:AMU589872 AWJ589835:AWQ589872 BGF589835:BGM589872 BQB589835:BQI589872 BZX589835:CAE589872 CJT589835:CKA589872 CTP589835:CTW589872 DDL589835:DDS589872 DNH589835:DNO589872 DXD589835:DXK589872 EGZ589835:EHG589872 EQV589835:ERC589872 FAR589835:FAY589872 FKN589835:FKU589872 FUJ589835:FUQ589872 GEF589835:GEM589872 GOB589835:GOI589872 GXX589835:GYE589872 HHT589835:HIA589872 HRP589835:HRW589872 IBL589835:IBS589872 ILH589835:ILO589872 IVD589835:IVK589872 JEZ589835:JFG589872 JOV589835:JPC589872 JYR589835:JYY589872 KIN589835:KIU589872 KSJ589835:KSQ589872 LCF589835:LCM589872 LMB589835:LMI589872 LVX589835:LWE589872 MFT589835:MGA589872 MPP589835:MPW589872 MZL589835:MZS589872 NJH589835:NJO589872 NTD589835:NTK589872 OCZ589835:ODG589872 OMV589835:ONC589872 OWR589835:OWY589872 PGN589835:PGU589872 PQJ589835:PQQ589872 QAF589835:QAM589872 QKB589835:QKI589872 QTX589835:QUE589872 RDT589835:REA589872 RNP589835:RNW589872 RXL589835:RXS589872 SHH589835:SHO589872 SRD589835:SRK589872 TAZ589835:TBG589872 TKV589835:TLC589872 TUR589835:TUY589872 UEN589835:UEU589872 UOJ589835:UOQ589872 UYF589835:UYM589872 VIB589835:VII589872 VRX589835:VSE589872 WBT589835:WCA589872 WLP589835:WLW589872 WVL589835:WVS589872 D655371:K655408 IZ655371:JG655408 SV655371:TC655408 ACR655371:ACY655408 AMN655371:AMU655408 AWJ655371:AWQ655408 BGF655371:BGM655408 BQB655371:BQI655408 BZX655371:CAE655408 CJT655371:CKA655408 CTP655371:CTW655408 DDL655371:DDS655408 DNH655371:DNO655408 DXD655371:DXK655408 EGZ655371:EHG655408 EQV655371:ERC655408 FAR655371:FAY655408 FKN655371:FKU655408 FUJ655371:FUQ655408 GEF655371:GEM655408 GOB655371:GOI655408 GXX655371:GYE655408 HHT655371:HIA655408 HRP655371:HRW655408 IBL655371:IBS655408 ILH655371:ILO655408 IVD655371:IVK655408 JEZ655371:JFG655408 JOV655371:JPC655408 JYR655371:JYY655408 KIN655371:KIU655408 KSJ655371:KSQ655408 LCF655371:LCM655408 LMB655371:LMI655408 LVX655371:LWE655408 MFT655371:MGA655408 MPP655371:MPW655408 MZL655371:MZS655408 NJH655371:NJO655408 NTD655371:NTK655408 OCZ655371:ODG655408 OMV655371:ONC655408 OWR655371:OWY655408 PGN655371:PGU655408 PQJ655371:PQQ655408 QAF655371:QAM655408 QKB655371:QKI655408 QTX655371:QUE655408 RDT655371:REA655408 RNP655371:RNW655408 RXL655371:RXS655408 SHH655371:SHO655408 SRD655371:SRK655408 TAZ655371:TBG655408 TKV655371:TLC655408 TUR655371:TUY655408 UEN655371:UEU655408 UOJ655371:UOQ655408 UYF655371:UYM655408 VIB655371:VII655408 VRX655371:VSE655408 WBT655371:WCA655408 WLP655371:WLW655408 WVL655371:WVS655408 D720907:K720944 IZ720907:JG720944 SV720907:TC720944 ACR720907:ACY720944 AMN720907:AMU720944 AWJ720907:AWQ720944 BGF720907:BGM720944 BQB720907:BQI720944 BZX720907:CAE720944 CJT720907:CKA720944 CTP720907:CTW720944 DDL720907:DDS720944 DNH720907:DNO720944 DXD720907:DXK720944 EGZ720907:EHG720944 EQV720907:ERC720944 FAR720907:FAY720944 FKN720907:FKU720944 FUJ720907:FUQ720944 GEF720907:GEM720944 GOB720907:GOI720944 GXX720907:GYE720944 HHT720907:HIA720944 HRP720907:HRW720944 IBL720907:IBS720944 ILH720907:ILO720944 IVD720907:IVK720944 JEZ720907:JFG720944 JOV720907:JPC720944 JYR720907:JYY720944 KIN720907:KIU720944 KSJ720907:KSQ720944 LCF720907:LCM720944 LMB720907:LMI720944 LVX720907:LWE720944 MFT720907:MGA720944 MPP720907:MPW720944 MZL720907:MZS720944 NJH720907:NJO720944 NTD720907:NTK720944 OCZ720907:ODG720944 OMV720907:ONC720944 OWR720907:OWY720944 PGN720907:PGU720944 PQJ720907:PQQ720944 QAF720907:QAM720944 QKB720907:QKI720944 QTX720907:QUE720944 RDT720907:REA720944 RNP720907:RNW720944 RXL720907:RXS720944 SHH720907:SHO720944 SRD720907:SRK720944 TAZ720907:TBG720944 TKV720907:TLC720944 TUR720907:TUY720944 UEN720907:UEU720944 UOJ720907:UOQ720944 UYF720907:UYM720944 VIB720907:VII720944 VRX720907:VSE720944 WBT720907:WCA720944 WLP720907:WLW720944 WVL720907:WVS720944 D786443:K786480 IZ786443:JG786480 SV786443:TC786480 ACR786443:ACY786480 AMN786443:AMU786480 AWJ786443:AWQ786480 BGF786443:BGM786480 BQB786443:BQI786480 BZX786443:CAE786480 CJT786443:CKA786480 CTP786443:CTW786480 DDL786443:DDS786480 DNH786443:DNO786480 DXD786443:DXK786480 EGZ786443:EHG786480 EQV786443:ERC786480 FAR786443:FAY786480 FKN786443:FKU786480 FUJ786443:FUQ786480 GEF786443:GEM786480 GOB786443:GOI786480 GXX786443:GYE786480 HHT786443:HIA786480 HRP786443:HRW786480 IBL786443:IBS786480 ILH786443:ILO786480 IVD786443:IVK786480 JEZ786443:JFG786480 JOV786443:JPC786480 JYR786443:JYY786480 KIN786443:KIU786480 KSJ786443:KSQ786480 LCF786443:LCM786480 LMB786443:LMI786480 LVX786443:LWE786480 MFT786443:MGA786480 MPP786443:MPW786480 MZL786443:MZS786480 NJH786443:NJO786480 NTD786443:NTK786480 OCZ786443:ODG786480 OMV786443:ONC786480 OWR786443:OWY786480 PGN786443:PGU786480 PQJ786443:PQQ786480 QAF786443:QAM786480 QKB786443:QKI786480 QTX786443:QUE786480 RDT786443:REA786480 RNP786443:RNW786480 RXL786443:RXS786480 SHH786443:SHO786480 SRD786443:SRK786480 TAZ786443:TBG786480 TKV786443:TLC786480 TUR786443:TUY786480 UEN786443:UEU786480 UOJ786443:UOQ786480 UYF786443:UYM786480 VIB786443:VII786480 VRX786443:VSE786480 WBT786443:WCA786480 WLP786443:WLW786480 WVL786443:WVS786480 D851979:K852016 IZ851979:JG852016 SV851979:TC852016 ACR851979:ACY852016 AMN851979:AMU852016 AWJ851979:AWQ852016 BGF851979:BGM852016 BQB851979:BQI852016 BZX851979:CAE852016 CJT851979:CKA852016 CTP851979:CTW852016 DDL851979:DDS852016 DNH851979:DNO852016 DXD851979:DXK852016 EGZ851979:EHG852016 EQV851979:ERC852016 FAR851979:FAY852016 FKN851979:FKU852016 FUJ851979:FUQ852016 GEF851979:GEM852016 GOB851979:GOI852016 GXX851979:GYE852016 HHT851979:HIA852016 HRP851979:HRW852016 IBL851979:IBS852016 ILH851979:ILO852016 IVD851979:IVK852016 JEZ851979:JFG852016 JOV851979:JPC852016 JYR851979:JYY852016 KIN851979:KIU852016 KSJ851979:KSQ852016 LCF851979:LCM852016 LMB851979:LMI852016 LVX851979:LWE852016 MFT851979:MGA852016 MPP851979:MPW852016 MZL851979:MZS852016 NJH851979:NJO852016 NTD851979:NTK852016 OCZ851979:ODG852016 OMV851979:ONC852016 OWR851979:OWY852016 PGN851979:PGU852016 PQJ851979:PQQ852016 QAF851979:QAM852016 QKB851979:QKI852016 QTX851979:QUE852016 RDT851979:REA852016 RNP851979:RNW852016 RXL851979:RXS852016 SHH851979:SHO852016 SRD851979:SRK852016 TAZ851979:TBG852016 TKV851979:TLC852016 TUR851979:TUY852016 UEN851979:UEU852016 UOJ851979:UOQ852016 UYF851979:UYM852016 VIB851979:VII852016 VRX851979:VSE852016 WBT851979:WCA852016 WLP851979:WLW852016 WVL851979:WVS852016 D917515:K917552 IZ917515:JG917552 SV917515:TC917552 ACR917515:ACY917552 AMN917515:AMU917552 AWJ917515:AWQ917552 BGF917515:BGM917552 BQB917515:BQI917552 BZX917515:CAE917552 CJT917515:CKA917552 CTP917515:CTW917552 DDL917515:DDS917552 DNH917515:DNO917552 DXD917515:DXK917552 EGZ917515:EHG917552 EQV917515:ERC917552 FAR917515:FAY917552 FKN917515:FKU917552 FUJ917515:FUQ917552 GEF917515:GEM917552 GOB917515:GOI917552 GXX917515:GYE917552 HHT917515:HIA917552 HRP917515:HRW917552 IBL917515:IBS917552 ILH917515:ILO917552 IVD917515:IVK917552 JEZ917515:JFG917552 JOV917515:JPC917552 JYR917515:JYY917552 KIN917515:KIU917552 KSJ917515:KSQ917552 LCF917515:LCM917552 LMB917515:LMI917552 LVX917515:LWE917552 MFT917515:MGA917552 MPP917515:MPW917552 MZL917515:MZS917552 NJH917515:NJO917552 NTD917515:NTK917552 OCZ917515:ODG917552 OMV917515:ONC917552 OWR917515:OWY917552 PGN917515:PGU917552 PQJ917515:PQQ917552 QAF917515:QAM917552 QKB917515:QKI917552 QTX917515:QUE917552 RDT917515:REA917552 RNP917515:RNW917552 RXL917515:RXS917552 SHH917515:SHO917552 SRD917515:SRK917552 TAZ917515:TBG917552 TKV917515:TLC917552 TUR917515:TUY917552 UEN917515:UEU917552 UOJ917515:UOQ917552 UYF917515:UYM917552 VIB917515:VII917552 VRX917515:VSE917552 WBT917515:WCA917552 WLP917515:WLW917552 WVL917515:WVS917552 D983051:K983088 IZ983051:JG983088 SV983051:TC983088 ACR983051:ACY983088 AMN983051:AMU983088 AWJ983051:AWQ983088 BGF983051:BGM983088 BQB983051:BQI983088 BZX983051:CAE983088 CJT983051:CKA983088 CTP983051:CTW983088 DDL983051:DDS983088 DNH983051:DNO983088 DXD983051:DXK983088 EGZ983051:EHG983088 EQV983051:ERC983088 FAR983051:FAY983088 FKN983051:FKU983088 FUJ983051:FUQ983088 GEF983051:GEM983088 GOB983051:GOI983088 GXX983051:GYE983088 HHT983051:HIA983088 HRP983051:HRW983088 IBL983051:IBS983088 ILH983051:ILO983088 IVD983051:IVK983088 JEZ983051:JFG983088 JOV983051:JPC983088 JYR983051:JYY983088 KIN983051:KIU983088 KSJ983051:KSQ983088 LCF983051:LCM983088 LMB983051:LMI983088 LVX983051:LWE983088 MFT983051:MGA983088 MPP983051:MPW983088 MZL983051:MZS983088 NJH983051:NJO983088 NTD983051:NTK983088 OCZ983051:ODG983088 OMV983051:ONC983088 OWR983051:OWY983088 PGN983051:PGU983088 PQJ983051:PQQ983088 QAF983051:QAM983088 QKB983051:QKI983088 QTX983051:QUE983088 RDT983051:REA983088 RNP983051:RNW983088 RXL983051:RXS983088 SHH983051:SHO983088 SRD983051:SRK983088 TAZ983051:TBG983088 TKV983051:TLC983088 TUR983051:TUY983088 UEN983051:UEU983088 UOJ983051:UOQ983088 UYF983051:UYM983088 VIB983051:VII983088 VRX983051:VSE983088 WBT983051:WCA983088 WLP983051:WLW983088 WVL983051:WVS983088 M11:O48 JI11:JK48 TE11:TG48 ADA11:ADC48 AMW11:AMY48 AWS11:AWU48 BGO11:BGQ48 BQK11:BQM48 CAG11:CAI48 CKC11:CKE48 CTY11:CUA48 DDU11:DDW48 DNQ11:DNS48 DXM11:DXO48 EHI11:EHK48 ERE11:ERG48 FBA11:FBC48 FKW11:FKY48 FUS11:FUU48 GEO11:GEQ48 GOK11:GOM48 GYG11:GYI48 HIC11:HIE48 HRY11:HSA48 IBU11:IBW48 ILQ11:ILS48 IVM11:IVO48 JFI11:JFK48 JPE11:JPG48 JZA11:JZC48 KIW11:KIY48 KSS11:KSU48 LCO11:LCQ48 LMK11:LMM48 LWG11:LWI48 MGC11:MGE48 MPY11:MQA48 MZU11:MZW48 NJQ11:NJS48 NTM11:NTO48 ODI11:ODK48 ONE11:ONG48 OXA11:OXC48 PGW11:PGY48 PQS11:PQU48 QAO11:QAQ48 QKK11:QKM48 QUG11:QUI48 REC11:REE48 RNY11:ROA48 RXU11:RXW48 SHQ11:SHS48 SRM11:SRO48 TBI11:TBK48 TLE11:TLG48 TVA11:TVC48 UEW11:UEY48 UOS11:UOU48 UYO11:UYQ48 VIK11:VIM48 VSG11:VSI48 WCC11:WCE48 WLY11:WMA48 WVU11:WVW48 M65547:O65584 JI65547:JK65584 TE65547:TG65584 ADA65547:ADC65584 AMW65547:AMY65584 AWS65547:AWU65584 BGO65547:BGQ65584 BQK65547:BQM65584 CAG65547:CAI65584 CKC65547:CKE65584 CTY65547:CUA65584 DDU65547:DDW65584 DNQ65547:DNS65584 DXM65547:DXO65584 EHI65547:EHK65584 ERE65547:ERG65584 FBA65547:FBC65584 FKW65547:FKY65584 FUS65547:FUU65584 GEO65547:GEQ65584 GOK65547:GOM65584 GYG65547:GYI65584 HIC65547:HIE65584 HRY65547:HSA65584 IBU65547:IBW65584 ILQ65547:ILS65584 IVM65547:IVO65584 JFI65547:JFK65584 JPE65547:JPG65584 JZA65547:JZC65584 KIW65547:KIY65584 KSS65547:KSU65584 LCO65547:LCQ65584 LMK65547:LMM65584 LWG65547:LWI65584 MGC65547:MGE65584 MPY65547:MQA65584 MZU65547:MZW65584 NJQ65547:NJS65584 NTM65547:NTO65584 ODI65547:ODK65584 ONE65547:ONG65584 OXA65547:OXC65584 PGW65547:PGY65584 PQS65547:PQU65584 QAO65547:QAQ65584 QKK65547:QKM65584 QUG65547:QUI65584 REC65547:REE65584 RNY65547:ROA65584 RXU65547:RXW65584 SHQ65547:SHS65584 SRM65547:SRO65584 TBI65547:TBK65584 TLE65547:TLG65584 TVA65547:TVC65584 UEW65547:UEY65584 UOS65547:UOU65584 UYO65547:UYQ65584 VIK65547:VIM65584 VSG65547:VSI65584 WCC65547:WCE65584 WLY65547:WMA65584 WVU65547:WVW65584 M131083:O131120 JI131083:JK131120 TE131083:TG131120 ADA131083:ADC131120 AMW131083:AMY131120 AWS131083:AWU131120 BGO131083:BGQ131120 BQK131083:BQM131120 CAG131083:CAI131120 CKC131083:CKE131120 CTY131083:CUA131120 DDU131083:DDW131120 DNQ131083:DNS131120 DXM131083:DXO131120 EHI131083:EHK131120 ERE131083:ERG131120 FBA131083:FBC131120 FKW131083:FKY131120 FUS131083:FUU131120 GEO131083:GEQ131120 GOK131083:GOM131120 GYG131083:GYI131120 HIC131083:HIE131120 HRY131083:HSA131120 IBU131083:IBW131120 ILQ131083:ILS131120 IVM131083:IVO131120 JFI131083:JFK131120 JPE131083:JPG131120 JZA131083:JZC131120 KIW131083:KIY131120 KSS131083:KSU131120 LCO131083:LCQ131120 LMK131083:LMM131120 LWG131083:LWI131120 MGC131083:MGE131120 MPY131083:MQA131120 MZU131083:MZW131120 NJQ131083:NJS131120 NTM131083:NTO131120 ODI131083:ODK131120 ONE131083:ONG131120 OXA131083:OXC131120 PGW131083:PGY131120 PQS131083:PQU131120 QAO131083:QAQ131120 QKK131083:QKM131120 QUG131083:QUI131120 REC131083:REE131120 RNY131083:ROA131120 RXU131083:RXW131120 SHQ131083:SHS131120 SRM131083:SRO131120 TBI131083:TBK131120 TLE131083:TLG131120 TVA131083:TVC131120 UEW131083:UEY131120 UOS131083:UOU131120 UYO131083:UYQ131120 VIK131083:VIM131120 VSG131083:VSI131120 WCC131083:WCE131120 WLY131083:WMA131120 WVU131083:WVW131120 M196619:O196656 JI196619:JK196656 TE196619:TG196656 ADA196619:ADC196656 AMW196619:AMY196656 AWS196619:AWU196656 BGO196619:BGQ196656 BQK196619:BQM196656 CAG196619:CAI196656 CKC196619:CKE196656 CTY196619:CUA196656 DDU196619:DDW196656 DNQ196619:DNS196656 DXM196619:DXO196656 EHI196619:EHK196656 ERE196619:ERG196656 FBA196619:FBC196656 FKW196619:FKY196656 FUS196619:FUU196656 GEO196619:GEQ196656 GOK196619:GOM196656 GYG196619:GYI196656 HIC196619:HIE196656 HRY196619:HSA196656 IBU196619:IBW196656 ILQ196619:ILS196656 IVM196619:IVO196656 JFI196619:JFK196656 JPE196619:JPG196656 JZA196619:JZC196656 KIW196619:KIY196656 KSS196619:KSU196656 LCO196619:LCQ196656 LMK196619:LMM196656 LWG196619:LWI196656 MGC196619:MGE196656 MPY196619:MQA196656 MZU196619:MZW196656 NJQ196619:NJS196656 NTM196619:NTO196656 ODI196619:ODK196656 ONE196619:ONG196656 OXA196619:OXC196656 PGW196619:PGY196656 PQS196619:PQU196656 QAO196619:QAQ196656 QKK196619:QKM196656 QUG196619:QUI196656 REC196619:REE196656 RNY196619:ROA196656 RXU196619:RXW196656 SHQ196619:SHS196656 SRM196619:SRO196656 TBI196619:TBK196656 TLE196619:TLG196656 TVA196619:TVC196656 UEW196619:UEY196656 UOS196619:UOU196656 UYO196619:UYQ196656 VIK196619:VIM196656 VSG196619:VSI196656 WCC196619:WCE196656 WLY196619:WMA196656 WVU196619:WVW196656 M262155:O262192 JI262155:JK262192 TE262155:TG262192 ADA262155:ADC262192 AMW262155:AMY262192 AWS262155:AWU262192 BGO262155:BGQ262192 BQK262155:BQM262192 CAG262155:CAI262192 CKC262155:CKE262192 CTY262155:CUA262192 DDU262155:DDW262192 DNQ262155:DNS262192 DXM262155:DXO262192 EHI262155:EHK262192 ERE262155:ERG262192 FBA262155:FBC262192 FKW262155:FKY262192 FUS262155:FUU262192 GEO262155:GEQ262192 GOK262155:GOM262192 GYG262155:GYI262192 HIC262155:HIE262192 HRY262155:HSA262192 IBU262155:IBW262192 ILQ262155:ILS262192 IVM262155:IVO262192 JFI262155:JFK262192 JPE262155:JPG262192 JZA262155:JZC262192 KIW262155:KIY262192 KSS262155:KSU262192 LCO262155:LCQ262192 LMK262155:LMM262192 LWG262155:LWI262192 MGC262155:MGE262192 MPY262155:MQA262192 MZU262155:MZW262192 NJQ262155:NJS262192 NTM262155:NTO262192 ODI262155:ODK262192 ONE262155:ONG262192 OXA262155:OXC262192 PGW262155:PGY262192 PQS262155:PQU262192 QAO262155:QAQ262192 QKK262155:QKM262192 QUG262155:QUI262192 REC262155:REE262192 RNY262155:ROA262192 RXU262155:RXW262192 SHQ262155:SHS262192 SRM262155:SRO262192 TBI262155:TBK262192 TLE262155:TLG262192 TVA262155:TVC262192 UEW262155:UEY262192 UOS262155:UOU262192 UYO262155:UYQ262192 VIK262155:VIM262192 VSG262155:VSI262192 WCC262155:WCE262192 WLY262155:WMA262192 WVU262155:WVW262192 M327691:O327728 JI327691:JK327728 TE327691:TG327728 ADA327691:ADC327728 AMW327691:AMY327728 AWS327691:AWU327728 BGO327691:BGQ327728 BQK327691:BQM327728 CAG327691:CAI327728 CKC327691:CKE327728 CTY327691:CUA327728 DDU327691:DDW327728 DNQ327691:DNS327728 DXM327691:DXO327728 EHI327691:EHK327728 ERE327691:ERG327728 FBA327691:FBC327728 FKW327691:FKY327728 FUS327691:FUU327728 GEO327691:GEQ327728 GOK327691:GOM327728 GYG327691:GYI327728 HIC327691:HIE327728 HRY327691:HSA327728 IBU327691:IBW327728 ILQ327691:ILS327728 IVM327691:IVO327728 JFI327691:JFK327728 JPE327691:JPG327728 JZA327691:JZC327728 KIW327691:KIY327728 KSS327691:KSU327728 LCO327691:LCQ327728 LMK327691:LMM327728 LWG327691:LWI327728 MGC327691:MGE327728 MPY327691:MQA327728 MZU327691:MZW327728 NJQ327691:NJS327728 NTM327691:NTO327728 ODI327691:ODK327728 ONE327691:ONG327728 OXA327691:OXC327728 PGW327691:PGY327728 PQS327691:PQU327728 QAO327691:QAQ327728 QKK327691:QKM327728 QUG327691:QUI327728 REC327691:REE327728 RNY327691:ROA327728 RXU327691:RXW327728 SHQ327691:SHS327728 SRM327691:SRO327728 TBI327691:TBK327728 TLE327691:TLG327728 TVA327691:TVC327728 UEW327691:UEY327728 UOS327691:UOU327728 UYO327691:UYQ327728 VIK327691:VIM327728 VSG327691:VSI327728 WCC327691:WCE327728 WLY327691:WMA327728 WVU327691:WVW327728 M393227:O393264 JI393227:JK393264 TE393227:TG393264 ADA393227:ADC393264 AMW393227:AMY393264 AWS393227:AWU393264 BGO393227:BGQ393264 BQK393227:BQM393264 CAG393227:CAI393264 CKC393227:CKE393264 CTY393227:CUA393264 DDU393227:DDW393264 DNQ393227:DNS393264 DXM393227:DXO393264 EHI393227:EHK393264 ERE393227:ERG393264 FBA393227:FBC393264 FKW393227:FKY393264 FUS393227:FUU393264 GEO393227:GEQ393264 GOK393227:GOM393264 GYG393227:GYI393264 HIC393227:HIE393264 HRY393227:HSA393264 IBU393227:IBW393264 ILQ393227:ILS393264 IVM393227:IVO393264 JFI393227:JFK393264 JPE393227:JPG393264 JZA393227:JZC393264 KIW393227:KIY393264 KSS393227:KSU393264 LCO393227:LCQ393264 LMK393227:LMM393264 LWG393227:LWI393264 MGC393227:MGE393264 MPY393227:MQA393264 MZU393227:MZW393264 NJQ393227:NJS393264 NTM393227:NTO393264 ODI393227:ODK393264 ONE393227:ONG393264 OXA393227:OXC393264 PGW393227:PGY393264 PQS393227:PQU393264 QAO393227:QAQ393264 QKK393227:QKM393264 QUG393227:QUI393264 REC393227:REE393264 RNY393227:ROA393264 RXU393227:RXW393264 SHQ393227:SHS393264 SRM393227:SRO393264 TBI393227:TBK393264 TLE393227:TLG393264 TVA393227:TVC393264 UEW393227:UEY393264 UOS393227:UOU393264 UYO393227:UYQ393264 VIK393227:VIM393264 VSG393227:VSI393264 WCC393227:WCE393264 WLY393227:WMA393264 WVU393227:WVW393264 M458763:O458800 JI458763:JK458800 TE458763:TG458800 ADA458763:ADC458800 AMW458763:AMY458800 AWS458763:AWU458800 BGO458763:BGQ458800 BQK458763:BQM458800 CAG458763:CAI458800 CKC458763:CKE458800 CTY458763:CUA458800 DDU458763:DDW458800 DNQ458763:DNS458800 DXM458763:DXO458800 EHI458763:EHK458800 ERE458763:ERG458800 FBA458763:FBC458800 FKW458763:FKY458800 FUS458763:FUU458800 GEO458763:GEQ458800 GOK458763:GOM458800 GYG458763:GYI458800 HIC458763:HIE458800 HRY458763:HSA458800 IBU458763:IBW458800 ILQ458763:ILS458800 IVM458763:IVO458800 JFI458763:JFK458800 JPE458763:JPG458800 JZA458763:JZC458800 KIW458763:KIY458800 KSS458763:KSU458800 LCO458763:LCQ458800 LMK458763:LMM458800 LWG458763:LWI458800 MGC458763:MGE458800 MPY458763:MQA458800 MZU458763:MZW458800 NJQ458763:NJS458800 NTM458763:NTO458800 ODI458763:ODK458800 ONE458763:ONG458800 OXA458763:OXC458800 PGW458763:PGY458800 PQS458763:PQU458800 QAO458763:QAQ458800 QKK458763:QKM458800 QUG458763:QUI458800 REC458763:REE458800 RNY458763:ROA458800 RXU458763:RXW458800 SHQ458763:SHS458800 SRM458763:SRO458800 TBI458763:TBK458800 TLE458763:TLG458800 TVA458763:TVC458800 UEW458763:UEY458800 UOS458763:UOU458800 UYO458763:UYQ458800 VIK458763:VIM458800 VSG458763:VSI458800 WCC458763:WCE458800 WLY458763:WMA458800 WVU458763:WVW458800 M524299:O524336 JI524299:JK524336 TE524299:TG524336 ADA524299:ADC524336 AMW524299:AMY524336 AWS524299:AWU524336 BGO524299:BGQ524336 BQK524299:BQM524336 CAG524299:CAI524336 CKC524299:CKE524336 CTY524299:CUA524336 DDU524299:DDW524336 DNQ524299:DNS524336 DXM524299:DXO524336 EHI524299:EHK524336 ERE524299:ERG524336 FBA524299:FBC524336 FKW524299:FKY524336 FUS524299:FUU524336 GEO524299:GEQ524336 GOK524299:GOM524336 GYG524299:GYI524336 HIC524299:HIE524336 HRY524299:HSA524336 IBU524299:IBW524336 ILQ524299:ILS524336 IVM524299:IVO524336 JFI524299:JFK524336 JPE524299:JPG524336 JZA524299:JZC524336 KIW524299:KIY524336 KSS524299:KSU524336 LCO524299:LCQ524336 LMK524299:LMM524336 LWG524299:LWI524336 MGC524299:MGE524336 MPY524299:MQA524336 MZU524299:MZW524336 NJQ524299:NJS524336 NTM524299:NTO524336 ODI524299:ODK524336 ONE524299:ONG524336 OXA524299:OXC524336 PGW524299:PGY524336 PQS524299:PQU524336 QAO524299:QAQ524336 QKK524299:QKM524336 QUG524299:QUI524336 REC524299:REE524336 RNY524299:ROA524336 RXU524299:RXW524336 SHQ524299:SHS524336 SRM524299:SRO524336 TBI524299:TBK524336 TLE524299:TLG524336 TVA524299:TVC524336 UEW524299:UEY524336 UOS524299:UOU524336 UYO524299:UYQ524336 VIK524299:VIM524336 VSG524299:VSI524336 WCC524299:WCE524336 WLY524299:WMA524336 WVU524299:WVW524336 M589835:O589872 JI589835:JK589872 TE589835:TG589872 ADA589835:ADC589872 AMW589835:AMY589872 AWS589835:AWU589872 BGO589835:BGQ589872 BQK589835:BQM589872 CAG589835:CAI589872 CKC589835:CKE589872 CTY589835:CUA589872 DDU589835:DDW589872 DNQ589835:DNS589872 DXM589835:DXO589872 EHI589835:EHK589872 ERE589835:ERG589872 FBA589835:FBC589872 FKW589835:FKY589872 FUS589835:FUU589872 GEO589835:GEQ589872 GOK589835:GOM589872 GYG589835:GYI589872 HIC589835:HIE589872 HRY589835:HSA589872 IBU589835:IBW589872 ILQ589835:ILS589872 IVM589835:IVO589872 JFI589835:JFK589872 JPE589835:JPG589872 JZA589835:JZC589872 KIW589835:KIY589872 KSS589835:KSU589872 LCO589835:LCQ589872 LMK589835:LMM589872 LWG589835:LWI589872 MGC589835:MGE589872 MPY589835:MQA589872 MZU589835:MZW589872 NJQ589835:NJS589872 NTM589835:NTO589872 ODI589835:ODK589872 ONE589835:ONG589872 OXA589835:OXC589872 PGW589835:PGY589872 PQS589835:PQU589872 QAO589835:QAQ589872 QKK589835:QKM589872 QUG589835:QUI589872 REC589835:REE589872 RNY589835:ROA589872 RXU589835:RXW589872 SHQ589835:SHS589872 SRM589835:SRO589872 TBI589835:TBK589872 TLE589835:TLG589872 TVA589835:TVC589872 UEW589835:UEY589872 UOS589835:UOU589872 UYO589835:UYQ589872 VIK589835:VIM589872 VSG589835:VSI589872 WCC589835:WCE589872 WLY589835:WMA589872 WVU589835:WVW589872 M655371:O655408 JI655371:JK655408 TE655371:TG655408 ADA655371:ADC655408 AMW655371:AMY655408 AWS655371:AWU655408 BGO655371:BGQ655408 BQK655371:BQM655408 CAG655371:CAI655408 CKC655371:CKE655408 CTY655371:CUA655408 DDU655371:DDW655408 DNQ655371:DNS655408 DXM655371:DXO655408 EHI655371:EHK655408 ERE655371:ERG655408 FBA655371:FBC655408 FKW655371:FKY655408 FUS655371:FUU655408 GEO655371:GEQ655408 GOK655371:GOM655408 GYG655371:GYI655408 HIC655371:HIE655408 HRY655371:HSA655408 IBU655371:IBW655408 ILQ655371:ILS655408 IVM655371:IVO655408 JFI655371:JFK655408 JPE655371:JPG655408 JZA655371:JZC655408 KIW655371:KIY655408 KSS655371:KSU655408 LCO655371:LCQ655408 LMK655371:LMM655408 LWG655371:LWI655408 MGC655371:MGE655408 MPY655371:MQA655408 MZU655371:MZW655408 NJQ655371:NJS655408 NTM655371:NTO655408 ODI655371:ODK655408 ONE655371:ONG655408 OXA655371:OXC655408 PGW655371:PGY655408 PQS655371:PQU655408 QAO655371:QAQ655408 QKK655371:QKM655408 QUG655371:QUI655408 REC655371:REE655408 RNY655371:ROA655408 RXU655371:RXW655408 SHQ655371:SHS655408 SRM655371:SRO655408 TBI655371:TBK655408 TLE655371:TLG655408 TVA655371:TVC655408 UEW655371:UEY655408 UOS655371:UOU655408 UYO655371:UYQ655408 VIK655371:VIM655408 VSG655371:VSI655408 WCC655371:WCE655408 WLY655371:WMA655408 WVU655371:WVW655408 M720907:O720944 JI720907:JK720944 TE720907:TG720944 ADA720907:ADC720944 AMW720907:AMY720944 AWS720907:AWU720944 BGO720907:BGQ720944 BQK720907:BQM720944 CAG720907:CAI720944 CKC720907:CKE720944 CTY720907:CUA720944 DDU720907:DDW720944 DNQ720907:DNS720944 DXM720907:DXO720944 EHI720907:EHK720944 ERE720907:ERG720944 FBA720907:FBC720944 FKW720907:FKY720944 FUS720907:FUU720944 GEO720907:GEQ720944 GOK720907:GOM720944 GYG720907:GYI720944 HIC720907:HIE720944 HRY720907:HSA720944 IBU720907:IBW720944 ILQ720907:ILS720944 IVM720907:IVO720944 JFI720907:JFK720944 JPE720907:JPG720944 JZA720907:JZC720944 KIW720907:KIY720944 KSS720907:KSU720944 LCO720907:LCQ720944 LMK720907:LMM720944 LWG720907:LWI720944 MGC720907:MGE720944 MPY720907:MQA720944 MZU720907:MZW720944 NJQ720907:NJS720944 NTM720907:NTO720944 ODI720907:ODK720944 ONE720907:ONG720944 OXA720907:OXC720944 PGW720907:PGY720944 PQS720907:PQU720944 QAO720907:QAQ720944 QKK720907:QKM720944 QUG720907:QUI720944 REC720907:REE720944 RNY720907:ROA720944 RXU720907:RXW720944 SHQ720907:SHS720944 SRM720907:SRO720944 TBI720907:TBK720944 TLE720907:TLG720944 TVA720907:TVC720944 UEW720907:UEY720944 UOS720907:UOU720944 UYO720907:UYQ720944 VIK720907:VIM720944 VSG720907:VSI720944 WCC720907:WCE720944 WLY720907:WMA720944 WVU720907:WVW720944 M786443:O786480 JI786443:JK786480 TE786443:TG786480 ADA786443:ADC786480 AMW786443:AMY786480 AWS786443:AWU786480 BGO786443:BGQ786480 BQK786443:BQM786480 CAG786443:CAI786480 CKC786443:CKE786480 CTY786443:CUA786480 DDU786443:DDW786480 DNQ786443:DNS786480 DXM786443:DXO786480 EHI786443:EHK786480 ERE786443:ERG786480 FBA786443:FBC786480 FKW786443:FKY786480 FUS786443:FUU786480 GEO786443:GEQ786480 GOK786443:GOM786480 GYG786443:GYI786480 HIC786443:HIE786480 HRY786443:HSA786480 IBU786443:IBW786480 ILQ786443:ILS786480 IVM786443:IVO786480 JFI786443:JFK786480 JPE786443:JPG786480 JZA786443:JZC786480 KIW786443:KIY786480 KSS786443:KSU786480 LCO786443:LCQ786480 LMK786443:LMM786480 LWG786443:LWI786480 MGC786443:MGE786480 MPY786443:MQA786480 MZU786443:MZW786480 NJQ786443:NJS786480 NTM786443:NTO786480 ODI786443:ODK786480 ONE786443:ONG786480 OXA786443:OXC786480 PGW786443:PGY786480 PQS786443:PQU786480 QAO786443:QAQ786480 QKK786443:QKM786480 QUG786443:QUI786480 REC786443:REE786480 RNY786443:ROA786480 RXU786443:RXW786480 SHQ786443:SHS786480 SRM786443:SRO786480 TBI786443:TBK786480 TLE786443:TLG786480 TVA786443:TVC786480 UEW786443:UEY786480 UOS786443:UOU786480 UYO786443:UYQ786480 VIK786443:VIM786480 VSG786443:VSI786480 WCC786443:WCE786480 WLY786443:WMA786480 WVU786443:WVW786480 M851979:O852016 JI851979:JK852016 TE851979:TG852016 ADA851979:ADC852016 AMW851979:AMY852016 AWS851979:AWU852016 BGO851979:BGQ852016 BQK851979:BQM852016 CAG851979:CAI852016 CKC851979:CKE852016 CTY851979:CUA852016 DDU851979:DDW852016 DNQ851979:DNS852016 DXM851979:DXO852016 EHI851979:EHK852016 ERE851979:ERG852016 FBA851979:FBC852016 FKW851979:FKY852016 FUS851979:FUU852016 GEO851979:GEQ852016 GOK851979:GOM852016 GYG851979:GYI852016 HIC851979:HIE852016 HRY851979:HSA852016 IBU851979:IBW852016 ILQ851979:ILS852016 IVM851979:IVO852016 JFI851979:JFK852016 JPE851979:JPG852016 JZA851979:JZC852016 KIW851979:KIY852016 KSS851979:KSU852016 LCO851979:LCQ852016 LMK851979:LMM852016 LWG851979:LWI852016 MGC851979:MGE852016 MPY851979:MQA852016 MZU851979:MZW852016 NJQ851979:NJS852016 NTM851979:NTO852016 ODI851979:ODK852016 ONE851979:ONG852016 OXA851979:OXC852016 PGW851979:PGY852016 PQS851979:PQU852016 QAO851979:QAQ852016 QKK851979:QKM852016 QUG851979:QUI852016 REC851979:REE852016 RNY851979:ROA852016 RXU851979:RXW852016 SHQ851979:SHS852016 SRM851979:SRO852016 TBI851979:TBK852016 TLE851979:TLG852016 TVA851979:TVC852016 UEW851979:UEY852016 UOS851979:UOU852016 UYO851979:UYQ852016 VIK851979:VIM852016 VSG851979:VSI852016 WCC851979:WCE852016 WLY851979:WMA852016 WVU851979:WVW852016 M917515:O917552 JI917515:JK917552 TE917515:TG917552 ADA917515:ADC917552 AMW917515:AMY917552 AWS917515:AWU917552 BGO917515:BGQ917552 BQK917515:BQM917552 CAG917515:CAI917552 CKC917515:CKE917552 CTY917515:CUA917552 DDU917515:DDW917552 DNQ917515:DNS917552 DXM917515:DXO917552 EHI917515:EHK917552 ERE917515:ERG917552 FBA917515:FBC917552 FKW917515:FKY917552 FUS917515:FUU917552 GEO917515:GEQ917552 GOK917515:GOM917552 GYG917515:GYI917552 HIC917515:HIE917552 HRY917515:HSA917552 IBU917515:IBW917552 ILQ917515:ILS917552 IVM917515:IVO917552 JFI917515:JFK917552 JPE917515:JPG917552 JZA917515:JZC917552 KIW917515:KIY917552 KSS917515:KSU917552 LCO917515:LCQ917552 LMK917515:LMM917552 LWG917515:LWI917552 MGC917515:MGE917552 MPY917515:MQA917552 MZU917515:MZW917552 NJQ917515:NJS917552 NTM917515:NTO917552 ODI917515:ODK917552 ONE917515:ONG917552 OXA917515:OXC917552 PGW917515:PGY917552 PQS917515:PQU917552 QAO917515:QAQ917552 QKK917515:QKM917552 QUG917515:QUI917552 REC917515:REE917552 RNY917515:ROA917552 RXU917515:RXW917552 SHQ917515:SHS917552 SRM917515:SRO917552 TBI917515:TBK917552 TLE917515:TLG917552 TVA917515:TVC917552 UEW917515:UEY917552 UOS917515:UOU917552 UYO917515:UYQ917552 VIK917515:VIM917552 VSG917515:VSI917552 WCC917515:WCE917552 WLY917515:WMA917552 WVU917515:WVW917552 M983051:O983088 JI983051:JK983088 TE983051:TG983088 ADA983051:ADC983088 AMW983051:AMY983088 AWS983051:AWU983088 BGO983051:BGQ983088 BQK983051:BQM983088 CAG983051:CAI983088 CKC983051:CKE983088 CTY983051:CUA983088 DDU983051:DDW983088 DNQ983051:DNS983088 DXM983051:DXO983088 EHI983051:EHK983088 ERE983051:ERG983088 FBA983051:FBC983088 FKW983051:FKY983088 FUS983051:FUU983088 GEO983051:GEQ983088 GOK983051:GOM983088 GYG983051:GYI983088 HIC983051:HIE983088 HRY983051:HSA983088 IBU983051:IBW983088 ILQ983051:ILS983088 IVM983051:IVO983088 JFI983051:JFK983088 JPE983051:JPG983088 JZA983051:JZC983088 KIW983051:KIY983088 KSS983051:KSU983088 LCO983051:LCQ983088 LMK983051:LMM983088 LWG983051:LWI983088 MGC983051:MGE983088 MPY983051:MQA983088 MZU983051:MZW983088 NJQ983051:NJS983088 NTM983051:NTO983088 ODI983051:ODK983088 ONE983051:ONG983088 OXA983051:OXC983088 PGW983051:PGY983088 PQS983051:PQU983088 QAO983051:QAQ983088 QKK983051:QKM983088 QUG983051:QUI983088 REC983051:REE983088 RNY983051:ROA983088 RXU983051:RXW983088 SHQ983051:SHS983088 SRM983051:SRO983088 TBI983051:TBK983088 TLE983051:TLG983088 TVA983051:TVC983088 UEW983051:UEY983088 UOS983051:UOU983088 UYO983051:UYQ983088 VIK983051:VIM983088 VSG983051:VSI983088 WCC983051:WCE983088 WLY983051:WMA983088 WVU983051:WVW983088 L11:L28 JH11:JH28 TD11:TD28 ACZ11:ACZ28 AMV11:AMV28 AWR11:AWR28 BGN11:BGN28 BQJ11:BQJ28 CAF11:CAF28 CKB11:CKB28 CTX11:CTX28 DDT11:DDT28 DNP11:DNP28 DXL11:DXL28 EHH11:EHH28 ERD11:ERD28 FAZ11:FAZ28 FKV11:FKV28 FUR11:FUR28 GEN11:GEN28 GOJ11:GOJ28 GYF11:GYF28 HIB11:HIB28 HRX11:HRX28 IBT11:IBT28 ILP11:ILP28 IVL11:IVL28 JFH11:JFH28 JPD11:JPD28 JYZ11:JYZ28 KIV11:KIV28 KSR11:KSR28 LCN11:LCN28 LMJ11:LMJ28 LWF11:LWF28 MGB11:MGB28 MPX11:MPX28 MZT11:MZT28 NJP11:NJP28 NTL11:NTL28 ODH11:ODH28 OND11:OND28 OWZ11:OWZ28 PGV11:PGV28 PQR11:PQR28 QAN11:QAN28 QKJ11:QKJ28 QUF11:QUF28 REB11:REB28 RNX11:RNX28 RXT11:RXT28 SHP11:SHP28 SRL11:SRL28 TBH11:TBH28 TLD11:TLD28 TUZ11:TUZ28 UEV11:UEV28 UOR11:UOR28 UYN11:UYN28 VIJ11:VIJ28 VSF11:VSF28 WCB11:WCB28 WLX11:WLX28 WVT11:WVT28 L65547:L65564 JH65547:JH65564 TD65547:TD65564 ACZ65547:ACZ65564 AMV65547:AMV65564 AWR65547:AWR65564 BGN65547:BGN65564 BQJ65547:BQJ65564 CAF65547:CAF65564 CKB65547:CKB65564 CTX65547:CTX65564 DDT65547:DDT65564 DNP65547:DNP65564 DXL65547:DXL65564 EHH65547:EHH65564 ERD65547:ERD65564 FAZ65547:FAZ65564 FKV65547:FKV65564 FUR65547:FUR65564 GEN65547:GEN65564 GOJ65547:GOJ65564 GYF65547:GYF65564 HIB65547:HIB65564 HRX65547:HRX65564 IBT65547:IBT65564 ILP65547:ILP65564 IVL65547:IVL65564 JFH65547:JFH65564 JPD65547:JPD65564 JYZ65547:JYZ65564 KIV65547:KIV65564 KSR65547:KSR65564 LCN65547:LCN65564 LMJ65547:LMJ65564 LWF65547:LWF65564 MGB65547:MGB65564 MPX65547:MPX65564 MZT65547:MZT65564 NJP65547:NJP65564 NTL65547:NTL65564 ODH65547:ODH65564 OND65547:OND65564 OWZ65547:OWZ65564 PGV65547:PGV65564 PQR65547:PQR65564 QAN65547:QAN65564 QKJ65547:QKJ65564 QUF65547:QUF65564 REB65547:REB65564 RNX65547:RNX65564 RXT65547:RXT65564 SHP65547:SHP65564 SRL65547:SRL65564 TBH65547:TBH65564 TLD65547:TLD65564 TUZ65547:TUZ65564 UEV65547:UEV65564 UOR65547:UOR65564 UYN65547:UYN65564 VIJ65547:VIJ65564 VSF65547:VSF65564 WCB65547:WCB65564 WLX65547:WLX65564 WVT65547:WVT65564 L131083:L131100 JH131083:JH131100 TD131083:TD131100 ACZ131083:ACZ131100 AMV131083:AMV131100 AWR131083:AWR131100 BGN131083:BGN131100 BQJ131083:BQJ131100 CAF131083:CAF131100 CKB131083:CKB131100 CTX131083:CTX131100 DDT131083:DDT131100 DNP131083:DNP131100 DXL131083:DXL131100 EHH131083:EHH131100 ERD131083:ERD131100 FAZ131083:FAZ131100 FKV131083:FKV131100 FUR131083:FUR131100 GEN131083:GEN131100 GOJ131083:GOJ131100 GYF131083:GYF131100 HIB131083:HIB131100 HRX131083:HRX131100 IBT131083:IBT131100 ILP131083:ILP131100 IVL131083:IVL131100 JFH131083:JFH131100 JPD131083:JPD131100 JYZ131083:JYZ131100 KIV131083:KIV131100 KSR131083:KSR131100 LCN131083:LCN131100 LMJ131083:LMJ131100 LWF131083:LWF131100 MGB131083:MGB131100 MPX131083:MPX131100 MZT131083:MZT131100 NJP131083:NJP131100 NTL131083:NTL131100 ODH131083:ODH131100 OND131083:OND131100 OWZ131083:OWZ131100 PGV131083:PGV131100 PQR131083:PQR131100 QAN131083:QAN131100 QKJ131083:QKJ131100 QUF131083:QUF131100 REB131083:REB131100 RNX131083:RNX131100 RXT131083:RXT131100 SHP131083:SHP131100 SRL131083:SRL131100 TBH131083:TBH131100 TLD131083:TLD131100 TUZ131083:TUZ131100 UEV131083:UEV131100 UOR131083:UOR131100 UYN131083:UYN131100 VIJ131083:VIJ131100 VSF131083:VSF131100 WCB131083:WCB131100 WLX131083:WLX131100 WVT131083:WVT131100 L196619:L196636 JH196619:JH196636 TD196619:TD196636 ACZ196619:ACZ196636 AMV196619:AMV196636 AWR196619:AWR196636 BGN196619:BGN196636 BQJ196619:BQJ196636 CAF196619:CAF196636 CKB196619:CKB196636 CTX196619:CTX196636 DDT196619:DDT196636 DNP196619:DNP196636 DXL196619:DXL196636 EHH196619:EHH196636 ERD196619:ERD196636 FAZ196619:FAZ196636 FKV196619:FKV196636 FUR196619:FUR196636 GEN196619:GEN196636 GOJ196619:GOJ196636 GYF196619:GYF196636 HIB196619:HIB196636 HRX196619:HRX196636 IBT196619:IBT196636 ILP196619:ILP196636 IVL196619:IVL196636 JFH196619:JFH196636 JPD196619:JPD196636 JYZ196619:JYZ196636 KIV196619:KIV196636 KSR196619:KSR196636 LCN196619:LCN196636 LMJ196619:LMJ196636 LWF196619:LWF196636 MGB196619:MGB196636 MPX196619:MPX196636 MZT196619:MZT196636 NJP196619:NJP196636 NTL196619:NTL196636 ODH196619:ODH196636 OND196619:OND196636 OWZ196619:OWZ196636 PGV196619:PGV196636 PQR196619:PQR196636 QAN196619:QAN196636 QKJ196619:QKJ196636 QUF196619:QUF196636 REB196619:REB196636 RNX196619:RNX196636 RXT196619:RXT196636 SHP196619:SHP196636 SRL196619:SRL196636 TBH196619:TBH196636 TLD196619:TLD196636 TUZ196619:TUZ196636 UEV196619:UEV196636 UOR196619:UOR196636 UYN196619:UYN196636 VIJ196619:VIJ196636 VSF196619:VSF196636 WCB196619:WCB196636 WLX196619:WLX196636 WVT196619:WVT196636 L262155:L262172 JH262155:JH262172 TD262155:TD262172 ACZ262155:ACZ262172 AMV262155:AMV262172 AWR262155:AWR262172 BGN262155:BGN262172 BQJ262155:BQJ262172 CAF262155:CAF262172 CKB262155:CKB262172 CTX262155:CTX262172 DDT262155:DDT262172 DNP262155:DNP262172 DXL262155:DXL262172 EHH262155:EHH262172 ERD262155:ERD262172 FAZ262155:FAZ262172 FKV262155:FKV262172 FUR262155:FUR262172 GEN262155:GEN262172 GOJ262155:GOJ262172 GYF262155:GYF262172 HIB262155:HIB262172 HRX262155:HRX262172 IBT262155:IBT262172 ILP262155:ILP262172 IVL262155:IVL262172 JFH262155:JFH262172 JPD262155:JPD262172 JYZ262155:JYZ262172 KIV262155:KIV262172 KSR262155:KSR262172 LCN262155:LCN262172 LMJ262155:LMJ262172 LWF262155:LWF262172 MGB262155:MGB262172 MPX262155:MPX262172 MZT262155:MZT262172 NJP262155:NJP262172 NTL262155:NTL262172 ODH262155:ODH262172 OND262155:OND262172 OWZ262155:OWZ262172 PGV262155:PGV262172 PQR262155:PQR262172 QAN262155:QAN262172 QKJ262155:QKJ262172 QUF262155:QUF262172 REB262155:REB262172 RNX262155:RNX262172 RXT262155:RXT262172 SHP262155:SHP262172 SRL262155:SRL262172 TBH262155:TBH262172 TLD262155:TLD262172 TUZ262155:TUZ262172 UEV262155:UEV262172 UOR262155:UOR262172 UYN262155:UYN262172 VIJ262155:VIJ262172 VSF262155:VSF262172 WCB262155:WCB262172 WLX262155:WLX262172 WVT262155:WVT262172 L327691:L327708 JH327691:JH327708 TD327691:TD327708 ACZ327691:ACZ327708 AMV327691:AMV327708 AWR327691:AWR327708 BGN327691:BGN327708 BQJ327691:BQJ327708 CAF327691:CAF327708 CKB327691:CKB327708 CTX327691:CTX327708 DDT327691:DDT327708 DNP327691:DNP327708 DXL327691:DXL327708 EHH327691:EHH327708 ERD327691:ERD327708 FAZ327691:FAZ327708 FKV327691:FKV327708 FUR327691:FUR327708 GEN327691:GEN327708 GOJ327691:GOJ327708 GYF327691:GYF327708 HIB327691:HIB327708 HRX327691:HRX327708 IBT327691:IBT327708 ILP327691:ILP327708 IVL327691:IVL327708 JFH327691:JFH327708 JPD327691:JPD327708 JYZ327691:JYZ327708 KIV327691:KIV327708 KSR327691:KSR327708 LCN327691:LCN327708 LMJ327691:LMJ327708 LWF327691:LWF327708 MGB327691:MGB327708 MPX327691:MPX327708 MZT327691:MZT327708 NJP327691:NJP327708 NTL327691:NTL327708 ODH327691:ODH327708 OND327691:OND327708 OWZ327691:OWZ327708 PGV327691:PGV327708 PQR327691:PQR327708 QAN327691:QAN327708 QKJ327691:QKJ327708 QUF327691:QUF327708 REB327691:REB327708 RNX327691:RNX327708 RXT327691:RXT327708 SHP327691:SHP327708 SRL327691:SRL327708 TBH327691:TBH327708 TLD327691:TLD327708 TUZ327691:TUZ327708 UEV327691:UEV327708 UOR327691:UOR327708 UYN327691:UYN327708 VIJ327691:VIJ327708 VSF327691:VSF327708 WCB327691:WCB327708 WLX327691:WLX327708 WVT327691:WVT327708 L393227:L393244 JH393227:JH393244 TD393227:TD393244 ACZ393227:ACZ393244 AMV393227:AMV393244 AWR393227:AWR393244 BGN393227:BGN393244 BQJ393227:BQJ393244 CAF393227:CAF393244 CKB393227:CKB393244 CTX393227:CTX393244 DDT393227:DDT393244 DNP393227:DNP393244 DXL393227:DXL393244 EHH393227:EHH393244 ERD393227:ERD393244 FAZ393227:FAZ393244 FKV393227:FKV393244 FUR393227:FUR393244 GEN393227:GEN393244 GOJ393227:GOJ393244 GYF393227:GYF393244 HIB393227:HIB393244 HRX393227:HRX393244 IBT393227:IBT393244 ILP393227:ILP393244 IVL393227:IVL393244 JFH393227:JFH393244 JPD393227:JPD393244 JYZ393227:JYZ393244 KIV393227:KIV393244 KSR393227:KSR393244 LCN393227:LCN393244 LMJ393227:LMJ393244 LWF393227:LWF393244 MGB393227:MGB393244 MPX393227:MPX393244 MZT393227:MZT393244 NJP393227:NJP393244 NTL393227:NTL393244 ODH393227:ODH393244 OND393227:OND393244 OWZ393227:OWZ393244 PGV393227:PGV393244 PQR393227:PQR393244 QAN393227:QAN393244 QKJ393227:QKJ393244 QUF393227:QUF393244 REB393227:REB393244 RNX393227:RNX393244 RXT393227:RXT393244 SHP393227:SHP393244 SRL393227:SRL393244 TBH393227:TBH393244 TLD393227:TLD393244 TUZ393227:TUZ393244 UEV393227:UEV393244 UOR393227:UOR393244 UYN393227:UYN393244 VIJ393227:VIJ393244 VSF393227:VSF393244 WCB393227:WCB393244 WLX393227:WLX393244 WVT393227:WVT393244 L458763:L458780 JH458763:JH458780 TD458763:TD458780 ACZ458763:ACZ458780 AMV458763:AMV458780 AWR458763:AWR458780 BGN458763:BGN458780 BQJ458763:BQJ458780 CAF458763:CAF458780 CKB458763:CKB458780 CTX458763:CTX458780 DDT458763:DDT458780 DNP458763:DNP458780 DXL458763:DXL458780 EHH458763:EHH458780 ERD458763:ERD458780 FAZ458763:FAZ458780 FKV458763:FKV458780 FUR458763:FUR458780 GEN458763:GEN458780 GOJ458763:GOJ458780 GYF458763:GYF458780 HIB458763:HIB458780 HRX458763:HRX458780 IBT458763:IBT458780 ILP458763:ILP458780 IVL458763:IVL458780 JFH458763:JFH458780 JPD458763:JPD458780 JYZ458763:JYZ458780 KIV458763:KIV458780 KSR458763:KSR458780 LCN458763:LCN458780 LMJ458763:LMJ458780 LWF458763:LWF458780 MGB458763:MGB458780 MPX458763:MPX458780 MZT458763:MZT458780 NJP458763:NJP458780 NTL458763:NTL458780 ODH458763:ODH458780 OND458763:OND458780 OWZ458763:OWZ458780 PGV458763:PGV458780 PQR458763:PQR458780 QAN458763:QAN458780 QKJ458763:QKJ458780 QUF458763:QUF458780 REB458763:REB458780 RNX458763:RNX458780 RXT458763:RXT458780 SHP458763:SHP458780 SRL458763:SRL458780 TBH458763:TBH458780 TLD458763:TLD458780 TUZ458763:TUZ458780 UEV458763:UEV458780 UOR458763:UOR458780 UYN458763:UYN458780 VIJ458763:VIJ458780 VSF458763:VSF458780 WCB458763:WCB458780 WLX458763:WLX458780 WVT458763:WVT458780 L524299:L524316 JH524299:JH524316 TD524299:TD524316 ACZ524299:ACZ524316 AMV524299:AMV524316 AWR524299:AWR524316 BGN524299:BGN524316 BQJ524299:BQJ524316 CAF524299:CAF524316 CKB524299:CKB524316 CTX524299:CTX524316 DDT524299:DDT524316 DNP524299:DNP524316 DXL524299:DXL524316 EHH524299:EHH524316 ERD524299:ERD524316 FAZ524299:FAZ524316 FKV524299:FKV524316 FUR524299:FUR524316 GEN524299:GEN524316 GOJ524299:GOJ524316 GYF524299:GYF524316 HIB524299:HIB524316 HRX524299:HRX524316 IBT524299:IBT524316 ILP524299:ILP524316 IVL524299:IVL524316 JFH524299:JFH524316 JPD524299:JPD524316 JYZ524299:JYZ524316 KIV524299:KIV524316 KSR524299:KSR524316 LCN524299:LCN524316 LMJ524299:LMJ524316 LWF524299:LWF524316 MGB524299:MGB524316 MPX524299:MPX524316 MZT524299:MZT524316 NJP524299:NJP524316 NTL524299:NTL524316 ODH524299:ODH524316 OND524299:OND524316 OWZ524299:OWZ524316 PGV524299:PGV524316 PQR524299:PQR524316 QAN524299:QAN524316 QKJ524299:QKJ524316 QUF524299:QUF524316 REB524299:REB524316 RNX524299:RNX524316 RXT524299:RXT524316 SHP524299:SHP524316 SRL524299:SRL524316 TBH524299:TBH524316 TLD524299:TLD524316 TUZ524299:TUZ524316 UEV524299:UEV524316 UOR524299:UOR524316 UYN524299:UYN524316 VIJ524299:VIJ524316 VSF524299:VSF524316 WCB524299:WCB524316 WLX524299:WLX524316 WVT524299:WVT524316 L589835:L589852 JH589835:JH589852 TD589835:TD589852 ACZ589835:ACZ589852 AMV589835:AMV589852 AWR589835:AWR589852 BGN589835:BGN589852 BQJ589835:BQJ589852 CAF589835:CAF589852 CKB589835:CKB589852 CTX589835:CTX589852 DDT589835:DDT589852 DNP589835:DNP589852 DXL589835:DXL589852 EHH589835:EHH589852 ERD589835:ERD589852 FAZ589835:FAZ589852 FKV589835:FKV589852 FUR589835:FUR589852 GEN589835:GEN589852 GOJ589835:GOJ589852 GYF589835:GYF589852 HIB589835:HIB589852 HRX589835:HRX589852 IBT589835:IBT589852 ILP589835:ILP589852 IVL589835:IVL589852 JFH589835:JFH589852 JPD589835:JPD589852 JYZ589835:JYZ589852 KIV589835:KIV589852 KSR589835:KSR589852 LCN589835:LCN589852 LMJ589835:LMJ589852 LWF589835:LWF589852 MGB589835:MGB589852 MPX589835:MPX589852 MZT589835:MZT589852 NJP589835:NJP589852 NTL589835:NTL589852 ODH589835:ODH589852 OND589835:OND589852 OWZ589835:OWZ589852 PGV589835:PGV589852 PQR589835:PQR589852 QAN589835:QAN589852 QKJ589835:QKJ589852 QUF589835:QUF589852 REB589835:REB589852 RNX589835:RNX589852 RXT589835:RXT589852 SHP589835:SHP589852 SRL589835:SRL589852 TBH589835:TBH589852 TLD589835:TLD589852 TUZ589835:TUZ589852 UEV589835:UEV589852 UOR589835:UOR589852 UYN589835:UYN589852 VIJ589835:VIJ589852 VSF589835:VSF589852 WCB589835:WCB589852 WLX589835:WLX589852 WVT589835:WVT589852 L655371:L655388 JH655371:JH655388 TD655371:TD655388 ACZ655371:ACZ655388 AMV655371:AMV655388 AWR655371:AWR655388 BGN655371:BGN655388 BQJ655371:BQJ655388 CAF655371:CAF655388 CKB655371:CKB655388 CTX655371:CTX655388 DDT655371:DDT655388 DNP655371:DNP655388 DXL655371:DXL655388 EHH655371:EHH655388 ERD655371:ERD655388 FAZ655371:FAZ655388 FKV655371:FKV655388 FUR655371:FUR655388 GEN655371:GEN655388 GOJ655371:GOJ655388 GYF655371:GYF655388 HIB655371:HIB655388 HRX655371:HRX655388 IBT655371:IBT655388 ILP655371:ILP655388 IVL655371:IVL655388 JFH655371:JFH655388 JPD655371:JPD655388 JYZ655371:JYZ655388 KIV655371:KIV655388 KSR655371:KSR655388 LCN655371:LCN655388 LMJ655371:LMJ655388 LWF655371:LWF655388 MGB655371:MGB655388 MPX655371:MPX655388 MZT655371:MZT655388 NJP655371:NJP655388 NTL655371:NTL655388 ODH655371:ODH655388 OND655371:OND655388 OWZ655371:OWZ655388 PGV655371:PGV655388 PQR655371:PQR655388 QAN655371:QAN655388 QKJ655371:QKJ655388 QUF655371:QUF655388 REB655371:REB655388 RNX655371:RNX655388 RXT655371:RXT655388 SHP655371:SHP655388 SRL655371:SRL655388 TBH655371:TBH655388 TLD655371:TLD655388 TUZ655371:TUZ655388 UEV655371:UEV655388 UOR655371:UOR655388 UYN655371:UYN655388 VIJ655371:VIJ655388 VSF655371:VSF655388 WCB655371:WCB655388 WLX655371:WLX655388 WVT655371:WVT655388 L720907:L720924 JH720907:JH720924 TD720907:TD720924 ACZ720907:ACZ720924 AMV720907:AMV720924 AWR720907:AWR720924 BGN720907:BGN720924 BQJ720907:BQJ720924 CAF720907:CAF720924 CKB720907:CKB720924 CTX720907:CTX720924 DDT720907:DDT720924 DNP720907:DNP720924 DXL720907:DXL720924 EHH720907:EHH720924 ERD720907:ERD720924 FAZ720907:FAZ720924 FKV720907:FKV720924 FUR720907:FUR720924 GEN720907:GEN720924 GOJ720907:GOJ720924 GYF720907:GYF720924 HIB720907:HIB720924 HRX720907:HRX720924 IBT720907:IBT720924 ILP720907:ILP720924 IVL720907:IVL720924 JFH720907:JFH720924 JPD720907:JPD720924 JYZ720907:JYZ720924 KIV720907:KIV720924 KSR720907:KSR720924 LCN720907:LCN720924 LMJ720907:LMJ720924 LWF720907:LWF720924 MGB720907:MGB720924 MPX720907:MPX720924 MZT720907:MZT720924 NJP720907:NJP720924 NTL720907:NTL720924 ODH720907:ODH720924 OND720907:OND720924 OWZ720907:OWZ720924 PGV720907:PGV720924 PQR720907:PQR720924 QAN720907:QAN720924 QKJ720907:QKJ720924 QUF720907:QUF720924 REB720907:REB720924 RNX720907:RNX720924 RXT720907:RXT720924 SHP720907:SHP720924 SRL720907:SRL720924 TBH720907:TBH720924 TLD720907:TLD720924 TUZ720907:TUZ720924 UEV720907:UEV720924 UOR720907:UOR720924 UYN720907:UYN720924 VIJ720907:VIJ720924 VSF720907:VSF720924 WCB720907:WCB720924 WLX720907:WLX720924 WVT720907:WVT720924 L786443:L786460 JH786443:JH786460 TD786443:TD786460 ACZ786443:ACZ786460 AMV786443:AMV786460 AWR786443:AWR786460 BGN786443:BGN786460 BQJ786443:BQJ786460 CAF786443:CAF786460 CKB786443:CKB786460 CTX786443:CTX786460 DDT786443:DDT786460 DNP786443:DNP786460 DXL786443:DXL786460 EHH786443:EHH786460 ERD786443:ERD786460 FAZ786443:FAZ786460 FKV786443:FKV786460 FUR786443:FUR786460 GEN786443:GEN786460 GOJ786443:GOJ786460 GYF786443:GYF786460 HIB786443:HIB786460 HRX786443:HRX786460 IBT786443:IBT786460 ILP786443:ILP786460 IVL786443:IVL786460 JFH786443:JFH786460 JPD786443:JPD786460 JYZ786443:JYZ786460 KIV786443:KIV786460 KSR786443:KSR786460 LCN786443:LCN786460 LMJ786443:LMJ786460 LWF786443:LWF786460 MGB786443:MGB786460 MPX786443:MPX786460 MZT786443:MZT786460 NJP786443:NJP786460 NTL786443:NTL786460 ODH786443:ODH786460 OND786443:OND786460 OWZ786443:OWZ786460 PGV786443:PGV786460 PQR786443:PQR786460 QAN786443:QAN786460 QKJ786443:QKJ786460 QUF786443:QUF786460 REB786443:REB786460 RNX786443:RNX786460 RXT786443:RXT786460 SHP786443:SHP786460 SRL786443:SRL786460 TBH786443:TBH786460 TLD786443:TLD786460 TUZ786443:TUZ786460 UEV786443:UEV786460 UOR786443:UOR786460 UYN786443:UYN786460 VIJ786443:VIJ786460 VSF786443:VSF786460 WCB786443:WCB786460 WLX786443:WLX786460 WVT786443:WVT786460 L851979:L851996 JH851979:JH851996 TD851979:TD851996 ACZ851979:ACZ851996 AMV851979:AMV851996 AWR851979:AWR851996 BGN851979:BGN851996 BQJ851979:BQJ851996 CAF851979:CAF851996 CKB851979:CKB851996 CTX851979:CTX851996 DDT851979:DDT851996 DNP851979:DNP851996 DXL851979:DXL851996 EHH851979:EHH851996 ERD851979:ERD851996 FAZ851979:FAZ851996 FKV851979:FKV851996 FUR851979:FUR851996 GEN851979:GEN851996 GOJ851979:GOJ851996 GYF851979:GYF851996 HIB851979:HIB851996 HRX851979:HRX851996 IBT851979:IBT851996 ILP851979:ILP851996 IVL851979:IVL851996 JFH851979:JFH851996 JPD851979:JPD851996 JYZ851979:JYZ851996 KIV851979:KIV851996 KSR851979:KSR851996 LCN851979:LCN851996 LMJ851979:LMJ851996 LWF851979:LWF851996 MGB851979:MGB851996 MPX851979:MPX851996 MZT851979:MZT851996 NJP851979:NJP851996 NTL851979:NTL851996 ODH851979:ODH851996 OND851979:OND851996 OWZ851979:OWZ851996 PGV851979:PGV851996 PQR851979:PQR851996 QAN851979:QAN851996 QKJ851979:QKJ851996 QUF851979:QUF851996 REB851979:REB851996 RNX851979:RNX851996 RXT851979:RXT851996 SHP851979:SHP851996 SRL851979:SRL851996 TBH851979:TBH851996 TLD851979:TLD851996 TUZ851979:TUZ851996 UEV851979:UEV851996 UOR851979:UOR851996 UYN851979:UYN851996 VIJ851979:VIJ851996 VSF851979:VSF851996 WCB851979:WCB851996 WLX851979:WLX851996 WVT851979:WVT851996 L917515:L917532 JH917515:JH917532 TD917515:TD917532 ACZ917515:ACZ917532 AMV917515:AMV917532 AWR917515:AWR917532 BGN917515:BGN917532 BQJ917515:BQJ917532 CAF917515:CAF917532 CKB917515:CKB917532 CTX917515:CTX917532 DDT917515:DDT917532 DNP917515:DNP917532 DXL917515:DXL917532 EHH917515:EHH917532 ERD917515:ERD917532 FAZ917515:FAZ917532 FKV917515:FKV917532 FUR917515:FUR917532 GEN917515:GEN917532 GOJ917515:GOJ917532 GYF917515:GYF917532 HIB917515:HIB917532 HRX917515:HRX917532 IBT917515:IBT917532 ILP917515:ILP917532 IVL917515:IVL917532 JFH917515:JFH917532 JPD917515:JPD917532 JYZ917515:JYZ917532 KIV917515:KIV917532 KSR917515:KSR917532 LCN917515:LCN917532 LMJ917515:LMJ917532 LWF917515:LWF917532 MGB917515:MGB917532 MPX917515:MPX917532 MZT917515:MZT917532 NJP917515:NJP917532 NTL917515:NTL917532 ODH917515:ODH917532 OND917515:OND917532 OWZ917515:OWZ917532 PGV917515:PGV917532 PQR917515:PQR917532 QAN917515:QAN917532 QKJ917515:QKJ917532 QUF917515:QUF917532 REB917515:REB917532 RNX917515:RNX917532 RXT917515:RXT917532 SHP917515:SHP917532 SRL917515:SRL917532 TBH917515:TBH917532 TLD917515:TLD917532 TUZ917515:TUZ917532 UEV917515:UEV917532 UOR917515:UOR917532 UYN917515:UYN917532 VIJ917515:VIJ917532 VSF917515:VSF917532 WCB917515:WCB917532 WLX917515:WLX917532 WVT917515:WVT917532 L983051:L983068 JH983051:JH983068 TD983051:TD983068 ACZ983051:ACZ983068 AMV983051:AMV983068 AWR983051:AWR983068 BGN983051:BGN983068 BQJ983051:BQJ983068 CAF983051:CAF983068 CKB983051:CKB983068 CTX983051:CTX983068 DDT983051:DDT983068 DNP983051:DNP983068 DXL983051:DXL983068 EHH983051:EHH983068 ERD983051:ERD983068 FAZ983051:FAZ983068 FKV983051:FKV983068 FUR983051:FUR983068 GEN983051:GEN983068 GOJ983051:GOJ983068 GYF983051:GYF983068 HIB983051:HIB983068 HRX983051:HRX983068 IBT983051:IBT983068 ILP983051:ILP983068 IVL983051:IVL983068 JFH983051:JFH983068 JPD983051:JPD983068 JYZ983051:JYZ983068 KIV983051:KIV983068 KSR983051:KSR983068 LCN983051:LCN983068 LMJ983051:LMJ983068 LWF983051:LWF983068 MGB983051:MGB983068 MPX983051:MPX983068 MZT983051:MZT983068 NJP983051:NJP983068 NTL983051:NTL983068 ODH983051:ODH983068 OND983051:OND983068 OWZ983051:OWZ983068 PGV983051:PGV983068 PQR983051:PQR983068 QAN983051:QAN983068 QKJ983051:QKJ983068 QUF983051:QUF983068 REB983051:REB983068 RNX983051:RNX983068 RXT983051:RXT983068 SHP983051:SHP983068 SRL983051:SRL983068 TBH983051:TBH983068 TLD983051:TLD983068 TUZ983051:TUZ983068 UEV983051:UEV983068 UOR983051:UOR983068 UYN983051:UYN983068 VIJ983051:VIJ983068 VSF983051:VSF983068 WCB983051:WCB983068 WLX983051:WLX983068 WVT983051:WVT983068 L30:L48 JH30:JH48 TD30:TD48 ACZ30:ACZ48 AMV30:AMV48 AWR30:AWR48 BGN30:BGN48 BQJ30:BQJ48 CAF30:CAF48 CKB30:CKB48 CTX30:CTX48 DDT30:DDT48 DNP30:DNP48 DXL30:DXL48 EHH30:EHH48 ERD30:ERD48 FAZ30:FAZ48 FKV30:FKV48 FUR30:FUR48 GEN30:GEN48 GOJ30:GOJ48 GYF30:GYF48 HIB30:HIB48 HRX30:HRX48 IBT30:IBT48 ILP30:ILP48 IVL30:IVL48 JFH30:JFH48 JPD30:JPD48 JYZ30:JYZ48 KIV30:KIV48 KSR30:KSR48 LCN30:LCN48 LMJ30:LMJ48 LWF30:LWF48 MGB30:MGB48 MPX30:MPX48 MZT30:MZT48 NJP30:NJP48 NTL30:NTL48 ODH30:ODH48 OND30:OND48 OWZ30:OWZ48 PGV30:PGV48 PQR30:PQR48 QAN30:QAN48 QKJ30:QKJ48 QUF30:QUF48 REB30:REB48 RNX30:RNX48 RXT30:RXT48 SHP30:SHP48 SRL30:SRL48 TBH30:TBH48 TLD30:TLD48 TUZ30:TUZ48 UEV30:UEV48 UOR30:UOR48 UYN30:UYN48 VIJ30:VIJ48 VSF30:VSF48 WCB30:WCB48 WLX30:WLX48 WVT30:WVT48 L65566:L65584 JH65566:JH65584 TD65566:TD65584 ACZ65566:ACZ65584 AMV65566:AMV65584 AWR65566:AWR65584 BGN65566:BGN65584 BQJ65566:BQJ65584 CAF65566:CAF65584 CKB65566:CKB65584 CTX65566:CTX65584 DDT65566:DDT65584 DNP65566:DNP65584 DXL65566:DXL65584 EHH65566:EHH65584 ERD65566:ERD65584 FAZ65566:FAZ65584 FKV65566:FKV65584 FUR65566:FUR65584 GEN65566:GEN65584 GOJ65566:GOJ65584 GYF65566:GYF65584 HIB65566:HIB65584 HRX65566:HRX65584 IBT65566:IBT65584 ILP65566:ILP65584 IVL65566:IVL65584 JFH65566:JFH65584 JPD65566:JPD65584 JYZ65566:JYZ65584 KIV65566:KIV65584 KSR65566:KSR65584 LCN65566:LCN65584 LMJ65566:LMJ65584 LWF65566:LWF65584 MGB65566:MGB65584 MPX65566:MPX65584 MZT65566:MZT65584 NJP65566:NJP65584 NTL65566:NTL65584 ODH65566:ODH65584 OND65566:OND65584 OWZ65566:OWZ65584 PGV65566:PGV65584 PQR65566:PQR65584 QAN65566:QAN65584 QKJ65566:QKJ65584 QUF65566:QUF65584 REB65566:REB65584 RNX65566:RNX65584 RXT65566:RXT65584 SHP65566:SHP65584 SRL65566:SRL65584 TBH65566:TBH65584 TLD65566:TLD65584 TUZ65566:TUZ65584 UEV65566:UEV65584 UOR65566:UOR65584 UYN65566:UYN65584 VIJ65566:VIJ65584 VSF65566:VSF65584 WCB65566:WCB65584 WLX65566:WLX65584 WVT65566:WVT65584 L131102:L131120 JH131102:JH131120 TD131102:TD131120 ACZ131102:ACZ131120 AMV131102:AMV131120 AWR131102:AWR131120 BGN131102:BGN131120 BQJ131102:BQJ131120 CAF131102:CAF131120 CKB131102:CKB131120 CTX131102:CTX131120 DDT131102:DDT131120 DNP131102:DNP131120 DXL131102:DXL131120 EHH131102:EHH131120 ERD131102:ERD131120 FAZ131102:FAZ131120 FKV131102:FKV131120 FUR131102:FUR131120 GEN131102:GEN131120 GOJ131102:GOJ131120 GYF131102:GYF131120 HIB131102:HIB131120 HRX131102:HRX131120 IBT131102:IBT131120 ILP131102:ILP131120 IVL131102:IVL131120 JFH131102:JFH131120 JPD131102:JPD131120 JYZ131102:JYZ131120 KIV131102:KIV131120 KSR131102:KSR131120 LCN131102:LCN131120 LMJ131102:LMJ131120 LWF131102:LWF131120 MGB131102:MGB131120 MPX131102:MPX131120 MZT131102:MZT131120 NJP131102:NJP131120 NTL131102:NTL131120 ODH131102:ODH131120 OND131102:OND131120 OWZ131102:OWZ131120 PGV131102:PGV131120 PQR131102:PQR131120 QAN131102:QAN131120 QKJ131102:QKJ131120 QUF131102:QUF131120 REB131102:REB131120 RNX131102:RNX131120 RXT131102:RXT131120 SHP131102:SHP131120 SRL131102:SRL131120 TBH131102:TBH131120 TLD131102:TLD131120 TUZ131102:TUZ131120 UEV131102:UEV131120 UOR131102:UOR131120 UYN131102:UYN131120 VIJ131102:VIJ131120 VSF131102:VSF131120 WCB131102:WCB131120 WLX131102:WLX131120 WVT131102:WVT131120 L196638:L196656 JH196638:JH196656 TD196638:TD196656 ACZ196638:ACZ196656 AMV196638:AMV196656 AWR196638:AWR196656 BGN196638:BGN196656 BQJ196638:BQJ196656 CAF196638:CAF196656 CKB196638:CKB196656 CTX196638:CTX196656 DDT196638:DDT196656 DNP196638:DNP196656 DXL196638:DXL196656 EHH196638:EHH196656 ERD196638:ERD196656 FAZ196638:FAZ196656 FKV196638:FKV196656 FUR196638:FUR196656 GEN196638:GEN196656 GOJ196638:GOJ196656 GYF196638:GYF196656 HIB196638:HIB196656 HRX196638:HRX196656 IBT196638:IBT196656 ILP196638:ILP196656 IVL196638:IVL196656 JFH196638:JFH196656 JPD196638:JPD196656 JYZ196638:JYZ196656 KIV196638:KIV196656 KSR196638:KSR196656 LCN196638:LCN196656 LMJ196638:LMJ196656 LWF196638:LWF196656 MGB196638:MGB196656 MPX196638:MPX196656 MZT196638:MZT196656 NJP196638:NJP196656 NTL196638:NTL196656 ODH196638:ODH196656 OND196638:OND196656 OWZ196638:OWZ196656 PGV196638:PGV196656 PQR196638:PQR196656 QAN196638:QAN196656 QKJ196638:QKJ196656 QUF196638:QUF196656 REB196638:REB196656 RNX196638:RNX196656 RXT196638:RXT196656 SHP196638:SHP196656 SRL196638:SRL196656 TBH196638:TBH196656 TLD196638:TLD196656 TUZ196638:TUZ196656 UEV196638:UEV196656 UOR196638:UOR196656 UYN196638:UYN196656 VIJ196638:VIJ196656 VSF196638:VSF196656 WCB196638:WCB196656 WLX196638:WLX196656 WVT196638:WVT196656 L262174:L262192 JH262174:JH262192 TD262174:TD262192 ACZ262174:ACZ262192 AMV262174:AMV262192 AWR262174:AWR262192 BGN262174:BGN262192 BQJ262174:BQJ262192 CAF262174:CAF262192 CKB262174:CKB262192 CTX262174:CTX262192 DDT262174:DDT262192 DNP262174:DNP262192 DXL262174:DXL262192 EHH262174:EHH262192 ERD262174:ERD262192 FAZ262174:FAZ262192 FKV262174:FKV262192 FUR262174:FUR262192 GEN262174:GEN262192 GOJ262174:GOJ262192 GYF262174:GYF262192 HIB262174:HIB262192 HRX262174:HRX262192 IBT262174:IBT262192 ILP262174:ILP262192 IVL262174:IVL262192 JFH262174:JFH262192 JPD262174:JPD262192 JYZ262174:JYZ262192 KIV262174:KIV262192 KSR262174:KSR262192 LCN262174:LCN262192 LMJ262174:LMJ262192 LWF262174:LWF262192 MGB262174:MGB262192 MPX262174:MPX262192 MZT262174:MZT262192 NJP262174:NJP262192 NTL262174:NTL262192 ODH262174:ODH262192 OND262174:OND262192 OWZ262174:OWZ262192 PGV262174:PGV262192 PQR262174:PQR262192 QAN262174:QAN262192 QKJ262174:QKJ262192 QUF262174:QUF262192 REB262174:REB262192 RNX262174:RNX262192 RXT262174:RXT262192 SHP262174:SHP262192 SRL262174:SRL262192 TBH262174:TBH262192 TLD262174:TLD262192 TUZ262174:TUZ262192 UEV262174:UEV262192 UOR262174:UOR262192 UYN262174:UYN262192 VIJ262174:VIJ262192 VSF262174:VSF262192 WCB262174:WCB262192 WLX262174:WLX262192 WVT262174:WVT262192 L327710:L327728 JH327710:JH327728 TD327710:TD327728 ACZ327710:ACZ327728 AMV327710:AMV327728 AWR327710:AWR327728 BGN327710:BGN327728 BQJ327710:BQJ327728 CAF327710:CAF327728 CKB327710:CKB327728 CTX327710:CTX327728 DDT327710:DDT327728 DNP327710:DNP327728 DXL327710:DXL327728 EHH327710:EHH327728 ERD327710:ERD327728 FAZ327710:FAZ327728 FKV327710:FKV327728 FUR327710:FUR327728 GEN327710:GEN327728 GOJ327710:GOJ327728 GYF327710:GYF327728 HIB327710:HIB327728 HRX327710:HRX327728 IBT327710:IBT327728 ILP327710:ILP327728 IVL327710:IVL327728 JFH327710:JFH327728 JPD327710:JPD327728 JYZ327710:JYZ327728 KIV327710:KIV327728 KSR327710:KSR327728 LCN327710:LCN327728 LMJ327710:LMJ327728 LWF327710:LWF327728 MGB327710:MGB327728 MPX327710:MPX327728 MZT327710:MZT327728 NJP327710:NJP327728 NTL327710:NTL327728 ODH327710:ODH327728 OND327710:OND327728 OWZ327710:OWZ327728 PGV327710:PGV327728 PQR327710:PQR327728 QAN327710:QAN327728 QKJ327710:QKJ327728 QUF327710:QUF327728 REB327710:REB327728 RNX327710:RNX327728 RXT327710:RXT327728 SHP327710:SHP327728 SRL327710:SRL327728 TBH327710:TBH327728 TLD327710:TLD327728 TUZ327710:TUZ327728 UEV327710:UEV327728 UOR327710:UOR327728 UYN327710:UYN327728 VIJ327710:VIJ327728 VSF327710:VSF327728 WCB327710:WCB327728 WLX327710:WLX327728 WVT327710:WVT327728 L393246:L393264 JH393246:JH393264 TD393246:TD393264 ACZ393246:ACZ393264 AMV393246:AMV393264 AWR393246:AWR393264 BGN393246:BGN393264 BQJ393246:BQJ393264 CAF393246:CAF393264 CKB393246:CKB393264 CTX393246:CTX393264 DDT393246:DDT393264 DNP393246:DNP393264 DXL393246:DXL393264 EHH393246:EHH393264 ERD393246:ERD393264 FAZ393246:FAZ393264 FKV393246:FKV393264 FUR393246:FUR393264 GEN393246:GEN393264 GOJ393246:GOJ393264 GYF393246:GYF393264 HIB393246:HIB393264 HRX393246:HRX393264 IBT393246:IBT393264 ILP393246:ILP393264 IVL393246:IVL393264 JFH393246:JFH393264 JPD393246:JPD393264 JYZ393246:JYZ393264 KIV393246:KIV393264 KSR393246:KSR393264 LCN393246:LCN393264 LMJ393246:LMJ393264 LWF393246:LWF393264 MGB393246:MGB393264 MPX393246:MPX393264 MZT393246:MZT393264 NJP393246:NJP393264 NTL393246:NTL393264 ODH393246:ODH393264 OND393246:OND393264 OWZ393246:OWZ393264 PGV393246:PGV393264 PQR393246:PQR393264 QAN393246:QAN393264 QKJ393246:QKJ393264 QUF393246:QUF393264 REB393246:REB393264 RNX393246:RNX393264 RXT393246:RXT393264 SHP393246:SHP393264 SRL393246:SRL393264 TBH393246:TBH393264 TLD393246:TLD393264 TUZ393246:TUZ393264 UEV393246:UEV393264 UOR393246:UOR393264 UYN393246:UYN393264 VIJ393246:VIJ393264 VSF393246:VSF393264 WCB393246:WCB393264 WLX393246:WLX393264 WVT393246:WVT393264 L458782:L458800 JH458782:JH458800 TD458782:TD458800 ACZ458782:ACZ458800 AMV458782:AMV458800 AWR458782:AWR458800 BGN458782:BGN458800 BQJ458782:BQJ458800 CAF458782:CAF458800 CKB458782:CKB458800 CTX458782:CTX458800 DDT458782:DDT458800 DNP458782:DNP458800 DXL458782:DXL458800 EHH458782:EHH458800 ERD458782:ERD458800 FAZ458782:FAZ458800 FKV458782:FKV458800 FUR458782:FUR458800 GEN458782:GEN458800 GOJ458782:GOJ458800 GYF458782:GYF458800 HIB458782:HIB458800 HRX458782:HRX458800 IBT458782:IBT458800 ILP458782:ILP458800 IVL458782:IVL458800 JFH458782:JFH458800 JPD458782:JPD458800 JYZ458782:JYZ458800 KIV458782:KIV458800 KSR458782:KSR458800 LCN458782:LCN458800 LMJ458782:LMJ458800 LWF458782:LWF458800 MGB458782:MGB458800 MPX458782:MPX458800 MZT458782:MZT458800 NJP458782:NJP458800 NTL458782:NTL458800 ODH458782:ODH458800 OND458782:OND458800 OWZ458782:OWZ458800 PGV458782:PGV458800 PQR458782:PQR458800 QAN458782:QAN458800 QKJ458782:QKJ458800 QUF458782:QUF458800 REB458782:REB458800 RNX458782:RNX458800 RXT458782:RXT458800 SHP458782:SHP458800 SRL458782:SRL458800 TBH458782:TBH458800 TLD458782:TLD458800 TUZ458782:TUZ458800 UEV458782:UEV458800 UOR458782:UOR458800 UYN458782:UYN458800 VIJ458782:VIJ458800 VSF458782:VSF458800 WCB458782:WCB458800 WLX458782:WLX458800 WVT458782:WVT458800 L524318:L524336 JH524318:JH524336 TD524318:TD524336 ACZ524318:ACZ524336 AMV524318:AMV524336 AWR524318:AWR524336 BGN524318:BGN524336 BQJ524318:BQJ524336 CAF524318:CAF524336 CKB524318:CKB524336 CTX524318:CTX524336 DDT524318:DDT524336 DNP524318:DNP524336 DXL524318:DXL524336 EHH524318:EHH524336 ERD524318:ERD524336 FAZ524318:FAZ524336 FKV524318:FKV524336 FUR524318:FUR524336 GEN524318:GEN524336 GOJ524318:GOJ524336 GYF524318:GYF524336 HIB524318:HIB524336 HRX524318:HRX524336 IBT524318:IBT524336 ILP524318:ILP524336 IVL524318:IVL524336 JFH524318:JFH524336 JPD524318:JPD524336 JYZ524318:JYZ524336 KIV524318:KIV524336 KSR524318:KSR524336 LCN524318:LCN524336 LMJ524318:LMJ524336 LWF524318:LWF524336 MGB524318:MGB524336 MPX524318:MPX524336 MZT524318:MZT524336 NJP524318:NJP524336 NTL524318:NTL524336 ODH524318:ODH524336 OND524318:OND524336 OWZ524318:OWZ524336 PGV524318:PGV524336 PQR524318:PQR524336 QAN524318:QAN524336 QKJ524318:QKJ524336 QUF524318:QUF524336 REB524318:REB524336 RNX524318:RNX524336 RXT524318:RXT524336 SHP524318:SHP524336 SRL524318:SRL524336 TBH524318:TBH524336 TLD524318:TLD524336 TUZ524318:TUZ524336 UEV524318:UEV524336 UOR524318:UOR524336 UYN524318:UYN524336 VIJ524318:VIJ524336 VSF524318:VSF524336 WCB524318:WCB524336 WLX524318:WLX524336 WVT524318:WVT524336 L589854:L589872 JH589854:JH589872 TD589854:TD589872 ACZ589854:ACZ589872 AMV589854:AMV589872 AWR589854:AWR589872 BGN589854:BGN589872 BQJ589854:BQJ589872 CAF589854:CAF589872 CKB589854:CKB589872 CTX589854:CTX589872 DDT589854:DDT589872 DNP589854:DNP589872 DXL589854:DXL589872 EHH589854:EHH589872 ERD589854:ERD589872 FAZ589854:FAZ589872 FKV589854:FKV589872 FUR589854:FUR589872 GEN589854:GEN589872 GOJ589854:GOJ589872 GYF589854:GYF589872 HIB589854:HIB589872 HRX589854:HRX589872 IBT589854:IBT589872 ILP589854:ILP589872 IVL589854:IVL589872 JFH589854:JFH589872 JPD589854:JPD589872 JYZ589854:JYZ589872 KIV589854:KIV589872 KSR589854:KSR589872 LCN589854:LCN589872 LMJ589854:LMJ589872 LWF589854:LWF589872 MGB589854:MGB589872 MPX589854:MPX589872 MZT589854:MZT589872 NJP589854:NJP589872 NTL589854:NTL589872 ODH589854:ODH589872 OND589854:OND589872 OWZ589854:OWZ589872 PGV589854:PGV589872 PQR589854:PQR589872 QAN589854:QAN589872 QKJ589854:QKJ589872 QUF589854:QUF589872 REB589854:REB589872 RNX589854:RNX589872 RXT589854:RXT589872 SHP589854:SHP589872 SRL589854:SRL589872 TBH589854:TBH589872 TLD589854:TLD589872 TUZ589854:TUZ589872 UEV589854:UEV589872 UOR589854:UOR589872 UYN589854:UYN589872 VIJ589854:VIJ589872 VSF589854:VSF589872 WCB589854:WCB589872 WLX589854:WLX589872 WVT589854:WVT589872 L655390:L655408 JH655390:JH655408 TD655390:TD655408 ACZ655390:ACZ655408 AMV655390:AMV655408 AWR655390:AWR655408 BGN655390:BGN655408 BQJ655390:BQJ655408 CAF655390:CAF655408 CKB655390:CKB655408 CTX655390:CTX655408 DDT655390:DDT655408 DNP655390:DNP655408 DXL655390:DXL655408 EHH655390:EHH655408 ERD655390:ERD655408 FAZ655390:FAZ655408 FKV655390:FKV655408 FUR655390:FUR655408 GEN655390:GEN655408 GOJ655390:GOJ655408 GYF655390:GYF655408 HIB655390:HIB655408 HRX655390:HRX655408 IBT655390:IBT655408 ILP655390:ILP655408 IVL655390:IVL655408 JFH655390:JFH655408 JPD655390:JPD655408 JYZ655390:JYZ655408 KIV655390:KIV655408 KSR655390:KSR655408 LCN655390:LCN655408 LMJ655390:LMJ655408 LWF655390:LWF655408 MGB655390:MGB655408 MPX655390:MPX655408 MZT655390:MZT655408 NJP655390:NJP655408 NTL655390:NTL655408 ODH655390:ODH655408 OND655390:OND655408 OWZ655390:OWZ655408 PGV655390:PGV655408 PQR655390:PQR655408 QAN655390:QAN655408 QKJ655390:QKJ655408 QUF655390:QUF655408 REB655390:REB655408 RNX655390:RNX655408 RXT655390:RXT655408 SHP655390:SHP655408 SRL655390:SRL655408 TBH655390:TBH655408 TLD655390:TLD655408 TUZ655390:TUZ655408 UEV655390:UEV655408 UOR655390:UOR655408 UYN655390:UYN655408 VIJ655390:VIJ655408 VSF655390:VSF655408 WCB655390:WCB655408 WLX655390:WLX655408 WVT655390:WVT655408 L720926:L720944 JH720926:JH720944 TD720926:TD720944 ACZ720926:ACZ720944 AMV720926:AMV720944 AWR720926:AWR720944 BGN720926:BGN720944 BQJ720926:BQJ720944 CAF720926:CAF720944 CKB720926:CKB720944 CTX720926:CTX720944 DDT720926:DDT720944 DNP720926:DNP720944 DXL720926:DXL720944 EHH720926:EHH720944 ERD720926:ERD720944 FAZ720926:FAZ720944 FKV720926:FKV720944 FUR720926:FUR720944 GEN720926:GEN720944 GOJ720926:GOJ720944 GYF720926:GYF720944 HIB720926:HIB720944 HRX720926:HRX720944 IBT720926:IBT720944 ILP720926:ILP720944 IVL720926:IVL720944 JFH720926:JFH720944 JPD720926:JPD720944 JYZ720926:JYZ720944 KIV720926:KIV720944 KSR720926:KSR720944 LCN720926:LCN720944 LMJ720926:LMJ720944 LWF720926:LWF720944 MGB720926:MGB720944 MPX720926:MPX720944 MZT720926:MZT720944 NJP720926:NJP720944 NTL720926:NTL720944 ODH720926:ODH720944 OND720926:OND720944 OWZ720926:OWZ720944 PGV720926:PGV720944 PQR720926:PQR720944 QAN720926:QAN720944 QKJ720926:QKJ720944 QUF720926:QUF720944 REB720926:REB720944 RNX720926:RNX720944 RXT720926:RXT720944 SHP720926:SHP720944 SRL720926:SRL720944 TBH720926:TBH720944 TLD720926:TLD720944 TUZ720926:TUZ720944 UEV720926:UEV720944 UOR720926:UOR720944 UYN720926:UYN720944 VIJ720926:VIJ720944 VSF720926:VSF720944 WCB720926:WCB720944 WLX720926:WLX720944 WVT720926:WVT720944 L786462:L786480 JH786462:JH786480 TD786462:TD786480 ACZ786462:ACZ786480 AMV786462:AMV786480 AWR786462:AWR786480 BGN786462:BGN786480 BQJ786462:BQJ786480 CAF786462:CAF786480 CKB786462:CKB786480 CTX786462:CTX786480 DDT786462:DDT786480 DNP786462:DNP786480 DXL786462:DXL786480 EHH786462:EHH786480 ERD786462:ERD786480 FAZ786462:FAZ786480 FKV786462:FKV786480 FUR786462:FUR786480 GEN786462:GEN786480 GOJ786462:GOJ786480 GYF786462:GYF786480 HIB786462:HIB786480 HRX786462:HRX786480 IBT786462:IBT786480 ILP786462:ILP786480 IVL786462:IVL786480 JFH786462:JFH786480 JPD786462:JPD786480 JYZ786462:JYZ786480 KIV786462:KIV786480 KSR786462:KSR786480 LCN786462:LCN786480 LMJ786462:LMJ786480 LWF786462:LWF786480 MGB786462:MGB786480 MPX786462:MPX786480 MZT786462:MZT786480 NJP786462:NJP786480 NTL786462:NTL786480 ODH786462:ODH786480 OND786462:OND786480 OWZ786462:OWZ786480 PGV786462:PGV786480 PQR786462:PQR786480 QAN786462:QAN786480 QKJ786462:QKJ786480 QUF786462:QUF786480 REB786462:REB786480 RNX786462:RNX786480 RXT786462:RXT786480 SHP786462:SHP786480 SRL786462:SRL786480 TBH786462:TBH786480 TLD786462:TLD786480 TUZ786462:TUZ786480 UEV786462:UEV786480 UOR786462:UOR786480 UYN786462:UYN786480 VIJ786462:VIJ786480 VSF786462:VSF786480 WCB786462:WCB786480 WLX786462:WLX786480 WVT786462:WVT786480 L851998:L852016 JH851998:JH852016 TD851998:TD852016 ACZ851998:ACZ852016 AMV851998:AMV852016 AWR851998:AWR852016 BGN851998:BGN852016 BQJ851998:BQJ852016 CAF851998:CAF852016 CKB851998:CKB852016 CTX851998:CTX852016 DDT851998:DDT852016 DNP851998:DNP852016 DXL851998:DXL852016 EHH851998:EHH852016 ERD851998:ERD852016 FAZ851998:FAZ852016 FKV851998:FKV852016 FUR851998:FUR852016 GEN851998:GEN852016 GOJ851998:GOJ852016 GYF851998:GYF852016 HIB851998:HIB852016 HRX851998:HRX852016 IBT851998:IBT852016 ILP851998:ILP852016 IVL851998:IVL852016 JFH851998:JFH852016 JPD851998:JPD852016 JYZ851998:JYZ852016 KIV851998:KIV852016 KSR851998:KSR852016 LCN851998:LCN852016 LMJ851998:LMJ852016 LWF851998:LWF852016 MGB851998:MGB852016 MPX851998:MPX852016 MZT851998:MZT852016 NJP851998:NJP852016 NTL851998:NTL852016 ODH851998:ODH852016 OND851998:OND852016 OWZ851998:OWZ852016 PGV851998:PGV852016 PQR851998:PQR852016 QAN851998:QAN852016 QKJ851998:QKJ852016 QUF851998:QUF852016 REB851998:REB852016 RNX851998:RNX852016 RXT851998:RXT852016 SHP851998:SHP852016 SRL851998:SRL852016 TBH851998:TBH852016 TLD851998:TLD852016 TUZ851998:TUZ852016 UEV851998:UEV852016 UOR851998:UOR852016 UYN851998:UYN852016 VIJ851998:VIJ852016 VSF851998:VSF852016 WCB851998:WCB852016 WLX851998:WLX852016 WVT851998:WVT852016 L917534:L917552 JH917534:JH917552 TD917534:TD917552 ACZ917534:ACZ917552 AMV917534:AMV917552 AWR917534:AWR917552 BGN917534:BGN917552 BQJ917534:BQJ917552 CAF917534:CAF917552 CKB917534:CKB917552 CTX917534:CTX917552 DDT917534:DDT917552 DNP917534:DNP917552 DXL917534:DXL917552 EHH917534:EHH917552 ERD917534:ERD917552 FAZ917534:FAZ917552 FKV917534:FKV917552 FUR917534:FUR917552 GEN917534:GEN917552 GOJ917534:GOJ917552 GYF917534:GYF917552 HIB917534:HIB917552 HRX917534:HRX917552 IBT917534:IBT917552 ILP917534:ILP917552 IVL917534:IVL917552 JFH917534:JFH917552 JPD917534:JPD917552 JYZ917534:JYZ917552 KIV917534:KIV917552 KSR917534:KSR917552 LCN917534:LCN917552 LMJ917534:LMJ917552 LWF917534:LWF917552 MGB917534:MGB917552 MPX917534:MPX917552 MZT917534:MZT917552 NJP917534:NJP917552 NTL917534:NTL917552 ODH917534:ODH917552 OND917534:OND917552 OWZ917534:OWZ917552 PGV917534:PGV917552 PQR917534:PQR917552 QAN917534:QAN917552 QKJ917534:QKJ917552 QUF917534:QUF917552 REB917534:REB917552 RNX917534:RNX917552 RXT917534:RXT917552 SHP917534:SHP917552 SRL917534:SRL917552 TBH917534:TBH917552 TLD917534:TLD917552 TUZ917534:TUZ917552 UEV917534:UEV917552 UOR917534:UOR917552 UYN917534:UYN917552 VIJ917534:VIJ917552 VSF917534:VSF917552 WCB917534:WCB917552 WLX917534:WLX917552 WVT917534:WVT917552 L983070:L983088 JH983070:JH983088 TD983070:TD983088 ACZ983070:ACZ983088 AMV983070:AMV983088 AWR983070:AWR983088 BGN983070:BGN983088 BQJ983070:BQJ983088 CAF983070:CAF983088 CKB983070:CKB983088 CTX983070:CTX983088 DDT983070:DDT983088 DNP983070:DNP983088 DXL983070:DXL983088 EHH983070:EHH983088 ERD983070:ERD983088 FAZ983070:FAZ983088 FKV983070:FKV983088 FUR983070:FUR983088 GEN983070:GEN983088 GOJ983070:GOJ983088 GYF983070:GYF983088 HIB983070:HIB983088 HRX983070:HRX983088 IBT983070:IBT983088 ILP983070:ILP983088 IVL983070:IVL983088 JFH983070:JFH983088 JPD983070:JPD983088 JYZ983070:JYZ983088 KIV983070:KIV983088 KSR983070:KSR983088 LCN983070:LCN983088 LMJ983070:LMJ983088 LWF983070:LWF983088 MGB983070:MGB983088 MPX983070:MPX983088 MZT983070:MZT983088 NJP983070:NJP983088 NTL983070:NTL983088 ODH983070:ODH983088 OND983070:OND983088 OWZ983070:OWZ983088 PGV983070:PGV983088 PQR983070:PQR983088 QAN983070:QAN983088 QKJ983070:QKJ983088 QUF983070:QUF983088 REB983070:REB983088 RNX983070:RNX983088 RXT983070:RXT983088 SHP983070:SHP983088 SRL983070:SRL983088 TBH983070:TBH983088 TLD983070:TLD983088 TUZ983070:TUZ983088 UEV983070:UEV983088 UOR983070:UOR983088 UYN983070:UYN983088 VIJ983070:VIJ983088 VSF983070:VSF983088 WCB983070:WCB983088 WLX983070:WLX983088 WVT983070:WVT983088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3"/>
  <sheetViews>
    <sheetView workbookViewId="0">
      <selection activeCell="H22" sqref="H22"/>
    </sheetView>
  </sheetViews>
  <sheetFormatPr baseColWidth="10" defaultRowHeight="12.75" x14ac:dyDescent="0.2"/>
  <cols>
    <col min="1" max="1" width="30.7109375" style="160" customWidth="1"/>
    <col min="2" max="2" width="13.7109375" style="160" customWidth="1"/>
    <col min="3" max="3" width="14.28515625" style="160" customWidth="1"/>
    <col min="4" max="4" width="13.28515625" style="160" customWidth="1"/>
    <col min="5" max="5" width="14.85546875" style="160" customWidth="1"/>
    <col min="6" max="11" width="13.7109375" style="160" customWidth="1"/>
    <col min="12" max="12" width="13.7109375" style="161" customWidth="1"/>
    <col min="13" max="13" width="13" style="162" customWidth="1"/>
    <col min="14" max="14" width="12.140625" style="162" customWidth="1"/>
    <col min="15" max="15" width="10.140625" style="162" customWidth="1"/>
    <col min="16" max="16" width="10.140625" style="183" customWidth="1"/>
    <col min="17" max="41" width="10.140625" style="162" customWidth="1"/>
    <col min="42" max="51" width="10.85546875" style="162" customWidth="1"/>
    <col min="52" max="52" width="10.85546875" style="184" hidden="1" customWidth="1"/>
    <col min="53" max="64" width="10.85546875" style="162" hidden="1" customWidth="1"/>
    <col min="65" max="65" width="10.85546875" style="184" hidden="1" customWidth="1"/>
    <col min="66" max="92" width="10.85546875" style="162" customWidth="1"/>
    <col min="93" max="98" width="11.42578125" style="162" customWidth="1"/>
    <col min="99" max="256" width="11.42578125" style="162"/>
    <col min="257" max="257" width="30.7109375" style="162" customWidth="1"/>
    <col min="258" max="258" width="13.7109375" style="162" customWidth="1"/>
    <col min="259" max="259" width="14.28515625" style="162" customWidth="1"/>
    <col min="260" max="260" width="13.28515625" style="162" customWidth="1"/>
    <col min="261" max="261" width="14.85546875" style="162" customWidth="1"/>
    <col min="262" max="268" width="13.7109375" style="162" customWidth="1"/>
    <col min="269" max="269" width="13" style="162" customWidth="1"/>
    <col min="270" max="270" width="12.140625" style="162" customWidth="1"/>
    <col min="271" max="297" width="10.140625" style="162" customWidth="1"/>
    <col min="298" max="307" width="10.85546875" style="162" customWidth="1"/>
    <col min="308" max="321" width="0" style="162" hidden="1" customWidth="1"/>
    <col min="322" max="348" width="10.85546875" style="162" customWidth="1"/>
    <col min="349" max="354" width="11.42578125" style="162" customWidth="1"/>
    <col min="355" max="512" width="11.42578125" style="162"/>
    <col min="513" max="513" width="30.7109375" style="162" customWidth="1"/>
    <col min="514" max="514" width="13.7109375" style="162" customWidth="1"/>
    <col min="515" max="515" width="14.28515625" style="162" customWidth="1"/>
    <col min="516" max="516" width="13.28515625" style="162" customWidth="1"/>
    <col min="517" max="517" width="14.85546875" style="162" customWidth="1"/>
    <col min="518" max="524" width="13.7109375" style="162" customWidth="1"/>
    <col min="525" max="525" width="13" style="162" customWidth="1"/>
    <col min="526" max="526" width="12.140625" style="162" customWidth="1"/>
    <col min="527" max="553" width="10.140625" style="162" customWidth="1"/>
    <col min="554" max="563" width="10.85546875" style="162" customWidth="1"/>
    <col min="564" max="577" width="0" style="162" hidden="1" customWidth="1"/>
    <col min="578" max="604" width="10.85546875" style="162" customWidth="1"/>
    <col min="605" max="610" width="11.42578125" style="162" customWidth="1"/>
    <col min="611" max="768" width="11.42578125" style="162"/>
    <col min="769" max="769" width="30.7109375" style="162" customWidth="1"/>
    <col min="770" max="770" width="13.7109375" style="162" customWidth="1"/>
    <col min="771" max="771" width="14.28515625" style="162" customWidth="1"/>
    <col min="772" max="772" width="13.28515625" style="162" customWidth="1"/>
    <col min="773" max="773" width="14.85546875" style="162" customWidth="1"/>
    <col min="774" max="780" width="13.7109375" style="162" customWidth="1"/>
    <col min="781" max="781" width="13" style="162" customWidth="1"/>
    <col min="782" max="782" width="12.140625" style="162" customWidth="1"/>
    <col min="783" max="809" width="10.140625" style="162" customWidth="1"/>
    <col min="810" max="819" width="10.85546875" style="162" customWidth="1"/>
    <col min="820" max="833" width="0" style="162" hidden="1" customWidth="1"/>
    <col min="834" max="860" width="10.85546875" style="162" customWidth="1"/>
    <col min="861" max="866" width="11.42578125" style="162" customWidth="1"/>
    <col min="867" max="1024" width="11.42578125" style="162"/>
    <col min="1025" max="1025" width="30.7109375" style="162" customWidth="1"/>
    <col min="1026" max="1026" width="13.7109375" style="162" customWidth="1"/>
    <col min="1027" max="1027" width="14.28515625" style="162" customWidth="1"/>
    <col min="1028" max="1028" width="13.28515625" style="162" customWidth="1"/>
    <col min="1029" max="1029" width="14.85546875" style="162" customWidth="1"/>
    <col min="1030" max="1036" width="13.7109375" style="162" customWidth="1"/>
    <col min="1037" max="1037" width="13" style="162" customWidth="1"/>
    <col min="1038" max="1038" width="12.140625" style="162" customWidth="1"/>
    <col min="1039" max="1065" width="10.140625" style="162" customWidth="1"/>
    <col min="1066" max="1075" width="10.85546875" style="162" customWidth="1"/>
    <col min="1076" max="1089" width="0" style="162" hidden="1" customWidth="1"/>
    <col min="1090" max="1116" width="10.85546875" style="162" customWidth="1"/>
    <col min="1117" max="1122" width="11.42578125" style="162" customWidth="1"/>
    <col min="1123" max="1280" width="11.42578125" style="162"/>
    <col min="1281" max="1281" width="30.7109375" style="162" customWidth="1"/>
    <col min="1282" max="1282" width="13.7109375" style="162" customWidth="1"/>
    <col min="1283" max="1283" width="14.28515625" style="162" customWidth="1"/>
    <col min="1284" max="1284" width="13.28515625" style="162" customWidth="1"/>
    <col min="1285" max="1285" width="14.85546875" style="162" customWidth="1"/>
    <col min="1286" max="1292" width="13.7109375" style="162" customWidth="1"/>
    <col min="1293" max="1293" width="13" style="162" customWidth="1"/>
    <col min="1294" max="1294" width="12.140625" style="162" customWidth="1"/>
    <col min="1295" max="1321" width="10.140625" style="162" customWidth="1"/>
    <col min="1322" max="1331" width="10.85546875" style="162" customWidth="1"/>
    <col min="1332" max="1345" width="0" style="162" hidden="1" customWidth="1"/>
    <col min="1346" max="1372" width="10.85546875" style="162" customWidth="1"/>
    <col min="1373" max="1378" width="11.42578125" style="162" customWidth="1"/>
    <col min="1379" max="1536" width="11.42578125" style="162"/>
    <col min="1537" max="1537" width="30.7109375" style="162" customWidth="1"/>
    <col min="1538" max="1538" width="13.7109375" style="162" customWidth="1"/>
    <col min="1539" max="1539" width="14.28515625" style="162" customWidth="1"/>
    <col min="1540" max="1540" width="13.28515625" style="162" customWidth="1"/>
    <col min="1541" max="1541" width="14.85546875" style="162" customWidth="1"/>
    <col min="1542" max="1548" width="13.7109375" style="162" customWidth="1"/>
    <col min="1549" max="1549" width="13" style="162" customWidth="1"/>
    <col min="1550" max="1550" width="12.140625" style="162" customWidth="1"/>
    <col min="1551" max="1577" width="10.140625" style="162" customWidth="1"/>
    <col min="1578" max="1587" width="10.85546875" style="162" customWidth="1"/>
    <col min="1588" max="1601" width="0" style="162" hidden="1" customWidth="1"/>
    <col min="1602" max="1628" width="10.85546875" style="162" customWidth="1"/>
    <col min="1629" max="1634" width="11.42578125" style="162" customWidth="1"/>
    <col min="1635" max="1792" width="11.42578125" style="162"/>
    <col min="1793" max="1793" width="30.7109375" style="162" customWidth="1"/>
    <col min="1794" max="1794" width="13.7109375" style="162" customWidth="1"/>
    <col min="1795" max="1795" width="14.28515625" style="162" customWidth="1"/>
    <col min="1796" max="1796" width="13.28515625" style="162" customWidth="1"/>
    <col min="1797" max="1797" width="14.85546875" style="162" customWidth="1"/>
    <col min="1798" max="1804" width="13.7109375" style="162" customWidth="1"/>
    <col min="1805" max="1805" width="13" style="162" customWidth="1"/>
    <col min="1806" max="1806" width="12.140625" style="162" customWidth="1"/>
    <col min="1807" max="1833" width="10.140625" style="162" customWidth="1"/>
    <col min="1834" max="1843" width="10.85546875" style="162" customWidth="1"/>
    <col min="1844" max="1857" width="0" style="162" hidden="1" customWidth="1"/>
    <col min="1858" max="1884" width="10.85546875" style="162" customWidth="1"/>
    <col min="1885" max="1890" width="11.42578125" style="162" customWidth="1"/>
    <col min="1891" max="2048" width="11.42578125" style="162"/>
    <col min="2049" max="2049" width="30.7109375" style="162" customWidth="1"/>
    <col min="2050" max="2050" width="13.7109375" style="162" customWidth="1"/>
    <col min="2051" max="2051" width="14.28515625" style="162" customWidth="1"/>
    <col min="2052" max="2052" width="13.28515625" style="162" customWidth="1"/>
    <col min="2053" max="2053" width="14.85546875" style="162" customWidth="1"/>
    <col min="2054" max="2060" width="13.7109375" style="162" customWidth="1"/>
    <col min="2061" max="2061" width="13" style="162" customWidth="1"/>
    <col min="2062" max="2062" width="12.140625" style="162" customWidth="1"/>
    <col min="2063" max="2089" width="10.140625" style="162" customWidth="1"/>
    <col min="2090" max="2099" width="10.85546875" style="162" customWidth="1"/>
    <col min="2100" max="2113" width="0" style="162" hidden="1" customWidth="1"/>
    <col min="2114" max="2140" width="10.85546875" style="162" customWidth="1"/>
    <col min="2141" max="2146" width="11.42578125" style="162" customWidth="1"/>
    <col min="2147" max="2304" width="11.42578125" style="162"/>
    <col min="2305" max="2305" width="30.7109375" style="162" customWidth="1"/>
    <col min="2306" max="2306" width="13.7109375" style="162" customWidth="1"/>
    <col min="2307" max="2307" width="14.28515625" style="162" customWidth="1"/>
    <col min="2308" max="2308" width="13.28515625" style="162" customWidth="1"/>
    <col min="2309" max="2309" width="14.85546875" style="162" customWidth="1"/>
    <col min="2310" max="2316" width="13.7109375" style="162" customWidth="1"/>
    <col min="2317" max="2317" width="13" style="162" customWidth="1"/>
    <col min="2318" max="2318" width="12.140625" style="162" customWidth="1"/>
    <col min="2319" max="2345" width="10.140625" style="162" customWidth="1"/>
    <col min="2346" max="2355" width="10.85546875" style="162" customWidth="1"/>
    <col min="2356" max="2369" width="0" style="162" hidden="1" customWidth="1"/>
    <col min="2370" max="2396" width="10.85546875" style="162" customWidth="1"/>
    <col min="2397" max="2402" width="11.42578125" style="162" customWidth="1"/>
    <col min="2403" max="2560" width="11.42578125" style="162"/>
    <col min="2561" max="2561" width="30.7109375" style="162" customWidth="1"/>
    <col min="2562" max="2562" width="13.7109375" style="162" customWidth="1"/>
    <col min="2563" max="2563" width="14.28515625" style="162" customWidth="1"/>
    <col min="2564" max="2564" width="13.28515625" style="162" customWidth="1"/>
    <col min="2565" max="2565" width="14.85546875" style="162" customWidth="1"/>
    <col min="2566" max="2572" width="13.7109375" style="162" customWidth="1"/>
    <col min="2573" max="2573" width="13" style="162" customWidth="1"/>
    <col min="2574" max="2574" width="12.140625" style="162" customWidth="1"/>
    <col min="2575" max="2601" width="10.140625" style="162" customWidth="1"/>
    <col min="2602" max="2611" width="10.85546875" style="162" customWidth="1"/>
    <col min="2612" max="2625" width="0" style="162" hidden="1" customWidth="1"/>
    <col min="2626" max="2652" width="10.85546875" style="162" customWidth="1"/>
    <col min="2653" max="2658" width="11.42578125" style="162" customWidth="1"/>
    <col min="2659" max="2816" width="11.42578125" style="162"/>
    <col min="2817" max="2817" width="30.7109375" style="162" customWidth="1"/>
    <col min="2818" max="2818" width="13.7109375" style="162" customWidth="1"/>
    <col min="2819" max="2819" width="14.28515625" style="162" customWidth="1"/>
    <col min="2820" max="2820" width="13.28515625" style="162" customWidth="1"/>
    <col min="2821" max="2821" width="14.85546875" style="162" customWidth="1"/>
    <col min="2822" max="2828" width="13.7109375" style="162" customWidth="1"/>
    <col min="2829" max="2829" width="13" style="162" customWidth="1"/>
    <col min="2830" max="2830" width="12.140625" style="162" customWidth="1"/>
    <col min="2831" max="2857" width="10.140625" style="162" customWidth="1"/>
    <col min="2858" max="2867" width="10.85546875" style="162" customWidth="1"/>
    <col min="2868" max="2881" width="0" style="162" hidden="1" customWidth="1"/>
    <col min="2882" max="2908" width="10.85546875" style="162" customWidth="1"/>
    <col min="2909" max="2914" width="11.42578125" style="162" customWidth="1"/>
    <col min="2915" max="3072" width="11.42578125" style="162"/>
    <col min="3073" max="3073" width="30.7109375" style="162" customWidth="1"/>
    <col min="3074" max="3074" width="13.7109375" style="162" customWidth="1"/>
    <col min="3075" max="3075" width="14.28515625" style="162" customWidth="1"/>
    <col min="3076" max="3076" width="13.28515625" style="162" customWidth="1"/>
    <col min="3077" max="3077" width="14.85546875" style="162" customWidth="1"/>
    <col min="3078" max="3084" width="13.7109375" style="162" customWidth="1"/>
    <col min="3085" max="3085" width="13" style="162" customWidth="1"/>
    <col min="3086" max="3086" width="12.140625" style="162" customWidth="1"/>
    <col min="3087" max="3113" width="10.140625" style="162" customWidth="1"/>
    <col min="3114" max="3123" width="10.85546875" style="162" customWidth="1"/>
    <col min="3124" max="3137" width="0" style="162" hidden="1" customWidth="1"/>
    <col min="3138" max="3164" width="10.85546875" style="162" customWidth="1"/>
    <col min="3165" max="3170" width="11.42578125" style="162" customWidth="1"/>
    <col min="3171" max="3328" width="11.42578125" style="162"/>
    <col min="3329" max="3329" width="30.7109375" style="162" customWidth="1"/>
    <col min="3330" max="3330" width="13.7109375" style="162" customWidth="1"/>
    <col min="3331" max="3331" width="14.28515625" style="162" customWidth="1"/>
    <col min="3332" max="3332" width="13.28515625" style="162" customWidth="1"/>
    <col min="3333" max="3333" width="14.85546875" style="162" customWidth="1"/>
    <col min="3334" max="3340" width="13.7109375" style="162" customWidth="1"/>
    <col min="3341" max="3341" width="13" style="162" customWidth="1"/>
    <col min="3342" max="3342" width="12.140625" style="162" customWidth="1"/>
    <col min="3343" max="3369" width="10.140625" style="162" customWidth="1"/>
    <col min="3370" max="3379" width="10.85546875" style="162" customWidth="1"/>
    <col min="3380" max="3393" width="0" style="162" hidden="1" customWidth="1"/>
    <col min="3394" max="3420" width="10.85546875" style="162" customWidth="1"/>
    <col min="3421" max="3426" width="11.42578125" style="162" customWidth="1"/>
    <col min="3427" max="3584" width="11.42578125" style="162"/>
    <col min="3585" max="3585" width="30.7109375" style="162" customWidth="1"/>
    <col min="3586" max="3586" width="13.7109375" style="162" customWidth="1"/>
    <col min="3587" max="3587" width="14.28515625" style="162" customWidth="1"/>
    <col min="3588" max="3588" width="13.28515625" style="162" customWidth="1"/>
    <col min="3589" max="3589" width="14.85546875" style="162" customWidth="1"/>
    <col min="3590" max="3596" width="13.7109375" style="162" customWidth="1"/>
    <col min="3597" max="3597" width="13" style="162" customWidth="1"/>
    <col min="3598" max="3598" width="12.140625" style="162" customWidth="1"/>
    <col min="3599" max="3625" width="10.140625" style="162" customWidth="1"/>
    <col min="3626" max="3635" width="10.85546875" style="162" customWidth="1"/>
    <col min="3636" max="3649" width="0" style="162" hidden="1" customWidth="1"/>
    <col min="3650" max="3676" width="10.85546875" style="162" customWidth="1"/>
    <col min="3677" max="3682" width="11.42578125" style="162" customWidth="1"/>
    <col min="3683" max="3840" width="11.42578125" style="162"/>
    <col min="3841" max="3841" width="30.7109375" style="162" customWidth="1"/>
    <col min="3842" max="3842" width="13.7109375" style="162" customWidth="1"/>
    <col min="3843" max="3843" width="14.28515625" style="162" customWidth="1"/>
    <col min="3844" max="3844" width="13.28515625" style="162" customWidth="1"/>
    <col min="3845" max="3845" width="14.85546875" style="162" customWidth="1"/>
    <col min="3846" max="3852" width="13.7109375" style="162" customWidth="1"/>
    <col min="3853" max="3853" width="13" style="162" customWidth="1"/>
    <col min="3854" max="3854" width="12.140625" style="162" customWidth="1"/>
    <col min="3855" max="3881" width="10.140625" style="162" customWidth="1"/>
    <col min="3882" max="3891" width="10.85546875" style="162" customWidth="1"/>
    <col min="3892" max="3905" width="0" style="162" hidden="1" customWidth="1"/>
    <col min="3906" max="3932" width="10.85546875" style="162" customWidth="1"/>
    <col min="3933" max="3938" width="11.42578125" style="162" customWidth="1"/>
    <col min="3939" max="4096" width="11.42578125" style="162"/>
    <col min="4097" max="4097" width="30.7109375" style="162" customWidth="1"/>
    <col min="4098" max="4098" width="13.7109375" style="162" customWidth="1"/>
    <col min="4099" max="4099" width="14.28515625" style="162" customWidth="1"/>
    <col min="4100" max="4100" width="13.28515625" style="162" customWidth="1"/>
    <col min="4101" max="4101" width="14.85546875" style="162" customWidth="1"/>
    <col min="4102" max="4108" width="13.7109375" style="162" customWidth="1"/>
    <col min="4109" max="4109" width="13" style="162" customWidth="1"/>
    <col min="4110" max="4110" width="12.140625" style="162" customWidth="1"/>
    <col min="4111" max="4137" width="10.140625" style="162" customWidth="1"/>
    <col min="4138" max="4147" width="10.85546875" style="162" customWidth="1"/>
    <col min="4148" max="4161" width="0" style="162" hidden="1" customWidth="1"/>
    <col min="4162" max="4188" width="10.85546875" style="162" customWidth="1"/>
    <col min="4189" max="4194" width="11.42578125" style="162" customWidth="1"/>
    <col min="4195" max="4352" width="11.42578125" style="162"/>
    <col min="4353" max="4353" width="30.7109375" style="162" customWidth="1"/>
    <col min="4354" max="4354" width="13.7109375" style="162" customWidth="1"/>
    <col min="4355" max="4355" width="14.28515625" style="162" customWidth="1"/>
    <col min="4356" max="4356" width="13.28515625" style="162" customWidth="1"/>
    <col min="4357" max="4357" width="14.85546875" style="162" customWidth="1"/>
    <col min="4358" max="4364" width="13.7109375" style="162" customWidth="1"/>
    <col min="4365" max="4365" width="13" style="162" customWidth="1"/>
    <col min="4366" max="4366" width="12.140625" style="162" customWidth="1"/>
    <col min="4367" max="4393" width="10.140625" style="162" customWidth="1"/>
    <col min="4394" max="4403" width="10.85546875" style="162" customWidth="1"/>
    <col min="4404" max="4417" width="0" style="162" hidden="1" customWidth="1"/>
    <col min="4418" max="4444" width="10.85546875" style="162" customWidth="1"/>
    <col min="4445" max="4450" width="11.42578125" style="162" customWidth="1"/>
    <col min="4451" max="4608" width="11.42578125" style="162"/>
    <col min="4609" max="4609" width="30.7109375" style="162" customWidth="1"/>
    <col min="4610" max="4610" width="13.7109375" style="162" customWidth="1"/>
    <col min="4611" max="4611" width="14.28515625" style="162" customWidth="1"/>
    <col min="4612" max="4612" width="13.28515625" style="162" customWidth="1"/>
    <col min="4613" max="4613" width="14.85546875" style="162" customWidth="1"/>
    <col min="4614" max="4620" width="13.7109375" style="162" customWidth="1"/>
    <col min="4621" max="4621" width="13" style="162" customWidth="1"/>
    <col min="4622" max="4622" width="12.140625" style="162" customWidth="1"/>
    <col min="4623" max="4649" width="10.140625" style="162" customWidth="1"/>
    <col min="4650" max="4659" width="10.85546875" style="162" customWidth="1"/>
    <col min="4660" max="4673" width="0" style="162" hidden="1" customWidth="1"/>
    <col min="4674" max="4700" width="10.85546875" style="162" customWidth="1"/>
    <col min="4701" max="4706" width="11.42578125" style="162" customWidth="1"/>
    <col min="4707" max="4864" width="11.42578125" style="162"/>
    <col min="4865" max="4865" width="30.7109375" style="162" customWidth="1"/>
    <col min="4866" max="4866" width="13.7109375" style="162" customWidth="1"/>
    <col min="4867" max="4867" width="14.28515625" style="162" customWidth="1"/>
    <col min="4868" max="4868" width="13.28515625" style="162" customWidth="1"/>
    <col min="4869" max="4869" width="14.85546875" style="162" customWidth="1"/>
    <col min="4870" max="4876" width="13.7109375" style="162" customWidth="1"/>
    <col min="4877" max="4877" width="13" style="162" customWidth="1"/>
    <col min="4878" max="4878" width="12.140625" style="162" customWidth="1"/>
    <col min="4879" max="4905" width="10.140625" style="162" customWidth="1"/>
    <col min="4906" max="4915" width="10.85546875" style="162" customWidth="1"/>
    <col min="4916" max="4929" width="0" style="162" hidden="1" customWidth="1"/>
    <col min="4930" max="4956" width="10.85546875" style="162" customWidth="1"/>
    <col min="4957" max="4962" width="11.42578125" style="162" customWidth="1"/>
    <col min="4963" max="5120" width="11.42578125" style="162"/>
    <col min="5121" max="5121" width="30.7109375" style="162" customWidth="1"/>
    <col min="5122" max="5122" width="13.7109375" style="162" customWidth="1"/>
    <col min="5123" max="5123" width="14.28515625" style="162" customWidth="1"/>
    <col min="5124" max="5124" width="13.28515625" style="162" customWidth="1"/>
    <col min="5125" max="5125" width="14.85546875" style="162" customWidth="1"/>
    <col min="5126" max="5132" width="13.7109375" style="162" customWidth="1"/>
    <col min="5133" max="5133" width="13" style="162" customWidth="1"/>
    <col min="5134" max="5134" width="12.140625" style="162" customWidth="1"/>
    <col min="5135" max="5161" width="10.140625" style="162" customWidth="1"/>
    <col min="5162" max="5171" width="10.85546875" style="162" customWidth="1"/>
    <col min="5172" max="5185" width="0" style="162" hidden="1" customWidth="1"/>
    <col min="5186" max="5212" width="10.85546875" style="162" customWidth="1"/>
    <col min="5213" max="5218" width="11.42578125" style="162" customWidth="1"/>
    <col min="5219" max="5376" width="11.42578125" style="162"/>
    <col min="5377" max="5377" width="30.7109375" style="162" customWidth="1"/>
    <col min="5378" max="5378" width="13.7109375" style="162" customWidth="1"/>
    <col min="5379" max="5379" width="14.28515625" style="162" customWidth="1"/>
    <col min="5380" max="5380" width="13.28515625" style="162" customWidth="1"/>
    <col min="5381" max="5381" width="14.85546875" style="162" customWidth="1"/>
    <col min="5382" max="5388" width="13.7109375" style="162" customWidth="1"/>
    <col min="5389" max="5389" width="13" style="162" customWidth="1"/>
    <col min="5390" max="5390" width="12.140625" style="162" customWidth="1"/>
    <col min="5391" max="5417" width="10.140625" style="162" customWidth="1"/>
    <col min="5418" max="5427" width="10.85546875" style="162" customWidth="1"/>
    <col min="5428" max="5441" width="0" style="162" hidden="1" customWidth="1"/>
    <col min="5442" max="5468" width="10.85546875" style="162" customWidth="1"/>
    <col min="5469" max="5474" width="11.42578125" style="162" customWidth="1"/>
    <col min="5475" max="5632" width="11.42578125" style="162"/>
    <col min="5633" max="5633" width="30.7109375" style="162" customWidth="1"/>
    <col min="5634" max="5634" width="13.7109375" style="162" customWidth="1"/>
    <col min="5635" max="5635" width="14.28515625" style="162" customWidth="1"/>
    <col min="5636" max="5636" width="13.28515625" style="162" customWidth="1"/>
    <col min="5637" max="5637" width="14.85546875" style="162" customWidth="1"/>
    <col min="5638" max="5644" width="13.7109375" style="162" customWidth="1"/>
    <col min="5645" max="5645" width="13" style="162" customWidth="1"/>
    <col min="5646" max="5646" width="12.140625" style="162" customWidth="1"/>
    <col min="5647" max="5673" width="10.140625" style="162" customWidth="1"/>
    <col min="5674" max="5683" width="10.85546875" style="162" customWidth="1"/>
    <col min="5684" max="5697" width="0" style="162" hidden="1" customWidth="1"/>
    <col min="5698" max="5724" width="10.85546875" style="162" customWidth="1"/>
    <col min="5725" max="5730" width="11.42578125" style="162" customWidth="1"/>
    <col min="5731" max="5888" width="11.42578125" style="162"/>
    <col min="5889" max="5889" width="30.7109375" style="162" customWidth="1"/>
    <col min="5890" max="5890" width="13.7109375" style="162" customWidth="1"/>
    <col min="5891" max="5891" width="14.28515625" style="162" customWidth="1"/>
    <col min="5892" max="5892" width="13.28515625" style="162" customWidth="1"/>
    <col min="5893" max="5893" width="14.85546875" style="162" customWidth="1"/>
    <col min="5894" max="5900" width="13.7109375" style="162" customWidth="1"/>
    <col min="5901" max="5901" width="13" style="162" customWidth="1"/>
    <col min="5902" max="5902" width="12.140625" style="162" customWidth="1"/>
    <col min="5903" max="5929" width="10.140625" style="162" customWidth="1"/>
    <col min="5930" max="5939" width="10.85546875" style="162" customWidth="1"/>
    <col min="5940" max="5953" width="0" style="162" hidden="1" customWidth="1"/>
    <col min="5954" max="5980" width="10.85546875" style="162" customWidth="1"/>
    <col min="5981" max="5986" width="11.42578125" style="162" customWidth="1"/>
    <col min="5987" max="6144" width="11.42578125" style="162"/>
    <col min="6145" max="6145" width="30.7109375" style="162" customWidth="1"/>
    <col min="6146" max="6146" width="13.7109375" style="162" customWidth="1"/>
    <col min="6147" max="6147" width="14.28515625" style="162" customWidth="1"/>
    <col min="6148" max="6148" width="13.28515625" style="162" customWidth="1"/>
    <col min="6149" max="6149" width="14.85546875" style="162" customWidth="1"/>
    <col min="6150" max="6156" width="13.7109375" style="162" customWidth="1"/>
    <col min="6157" max="6157" width="13" style="162" customWidth="1"/>
    <col min="6158" max="6158" width="12.140625" style="162" customWidth="1"/>
    <col min="6159" max="6185" width="10.140625" style="162" customWidth="1"/>
    <col min="6186" max="6195" width="10.85546875" style="162" customWidth="1"/>
    <col min="6196" max="6209" width="0" style="162" hidden="1" customWidth="1"/>
    <col min="6210" max="6236" width="10.85546875" style="162" customWidth="1"/>
    <col min="6237" max="6242" width="11.42578125" style="162" customWidth="1"/>
    <col min="6243" max="6400" width="11.42578125" style="162"/>
    <col min="6401" max="6401" width="30.7109375" style="162" customWidth="1"/>
    <col min="6402" max="6402" width="13.7109375" style="162" customWidth="1"/>
    <col min="6403" max="6403" width="14.28515625" style="162" customWidth="1"/>
    <col min="6404" max="6404" width="13.28515625" style="162" customWidth="1"/>
    <col min="6405" max="6405" width="14.85546875" style="162" customWidth="1"/>
    <col min="6406" max="6412" width="13.7109375" style="162" customWidth="1"/>
    <col min="6413" max="6413" width="13" style="162" customWidth="1"/>
    <col min="6414" max="6414" width="12.140625" style="162" customWidth="1"/>
    <col min="6415" max="6441" width="10.140625" style="162" customWidth="1"/>
    <col min="6442" max="6451" width="10.85546875" style="162" customWidth="1"/>
    <col min="6452" max="6465" width="0" style="162" hidden="1" customWidth="1"/>
    <col min="6466" max="6492" width="10.85546875" style="162" customWidth="1"/>
    <col min="6493" max="6498" width="11.42578125" style="162" customWidth="1"/>
    <col min="6499" max="6656" width="11.42578125" style="162"/>
    <col min="6657" max="6657" width="30.7109375" style="162" customWidth="1"/>
    <col min="6658" max="6658" width="13.7109375" style="162" customWidth="1"/>
    <col min="6659" max="6659" width="14.28515625" style="162" customWidth="1"/>
    <col min="6660" max="6660" width="13.28515625" style="162" customWidth="1"/>
    <col min="6661" max="6661" width="14.85546875" style="162" customWidth="1"/>
    <col min="6662" max="6668" width="13.7109375" style="162" customWidth="1"/>
    <col min="6669" max="6669" width="13" style="162" customWidth="1"/>
    <col min="6670" max="6670" width="12.140625" style="162" customWidth="1"/>
    <col min="6671" max="6697" width="10.140625" style="162" customWidth="1"/>
    <col min="6698" max="6707" width="10.85546875" style="162" customWidth="1"/>
    <col min="6708" max="6721" width="0" style="162" hidden="1" customWidth="1"/>
    <col min="6722" max="6748" width="10.85546875" style="162" customWidth="1"/>
    <col min="6749" max="6754" width="11.42578125" style="162" customWidth="1"/>
    <col min="6755" max="6912" width="11.42578125" style="162"/>
    <col min="6913" max="6913" width="30.7109375" style="162" customWidth="1"/>
    <col min="6914" max="6914" width="13.7109375" style="162" customWidth="1"/>
    <col min="6915" max="6915" width="14.28515625" style="162" customWidth="1"/>
    <col min="6916" max="6916" width="13.28515625" style="162" customWidth="1"/>
    <col min="6917" max="6917" width="14.85546875" style="162" customWidth="1"/>
    <col min="6918" max="6924" width="13.7109375" style="162" customWidth="1"/>
    <col min="6925" max="6925" width="13" style="162" customWidth="1"/>
    <col min="6926" max="6926" width="12.140625" style="162" customWidth="1"/>
    <col min="6927" max="6953" width="10.140625" style="162" customWidth="1"/>
    <col min="6954" max="6963" width="10.85546875" style="162" customWidth="1"/>
    <col min="6964" max="6977" width="0" style="162" hidden="1" customWidth="1"/>
    <col min="6978" max="7004" width="10.85546875" style="162" customWidth="1"/>
    <col min="7005" max="7010" width="11.42578125" style="162" customWidth="1"/>
    <col min="7011" max="7168" width="11.42578125" style="162"/>
    <col min="7169" max="7169" width="30.7109375" style="162" customWidth="1"/>
    <col min="7170" max="7170" width="13.7109375" style="162" customWidth="1"/>
    <col min="7171" max="7171" width="14.28515625" style="162" customWidth="1"/>
    <col min="7172" max="7172" width="13.28515625" style="162" customWidth="1"/>
    <col min="7173" max="7173" width="14.85546875" style="162" customWidth="1"/>
    <col min="7174" max="7180" width="13.7109375" style="162" customWidth="1"/>
    <col min="7181" max="7181" width="13" style="162" customWidth="1"/>
    <col min="7182" max="7182" width="12.140625" style="162" customWidth="1"/>
    <col min="7183" max="7209" width="10.140625" style="162" customWidth="1"/>
    <col min="7210" max="7219" width="10.85546875" style="162" customWidth="1"/>
    <col min="7220" max="7233" width="0" style="162" hidden="1" customWidth="1"/>
    <col min="7234" max="7260" width="10.85546875" style="162" customWidth="1"/>
    <col min="7261" max="7266" width="11.42578125" style="162" customWidth="1"/>
    <col min="7267" max="7424" width="11.42578125" style="162"/>
    <col min="7425" max="7425" width="30.7109375" style="162" customWidth="1"/>
    <col min="7426" max="7426" width="13.7109375" style="162" customWidth="1"/>
    <col min="7427" max="7427" width="14.28515625" style="162" customWidth="1"/>
    <col min="7428" max="7428" width="13.28515625" style="162" customWidth="1"/>
    <col min="7429" max="7429" width="14.85546875" style="162" customWidth="1"/>
    <col min="7430" max="7436" width="13.7109375" style="162" customWidth="1"/>
    <col min="7437" max="7437" width="13" style="162" customWidth="1"/>
    <col min="7438" max="7438" width="12.140625" style="162" customWidth="1"/>
    <col min="7439" max="7465" width="10.140625" style="162" customWidth="1"/>
    <col min="7466" max="7475" width="10.85546875" style="162" customWidth="1"/>
    <col min="7476" max="7489" width="0" style="162" hidden="1" customWidth="1"/>
    <col min="7490" max="7516" width="10.85546875" style="162" customWidth="1"/>
    <col min="7517" max="7522" width="11.42578125" style="162" customWidth="1"/>
    <col min="7523" max="7680" width="11.42578125" style="162"/>
    <col min="7681" max="7681" width="30.7109375" style="162" customWidth="1"/>
    <col min="7682" max="7682" width="13.7109375" style="162" customWidth="1"/>
    <col min="7683" max="7683" width="14.28515625" style="162" customWidth="1"/>
    <col min="7684" max="7684" width="13.28515625" style="162" customWidth="1"/>
    <col min="7685" max="7685" width="14.85546875" style="162" customWidth="1"/>
    <col min="7686" max="7692" width="13.7109375" style="162" customWidth="1"/>
    <col min="7693" max="7693" width="13" style="162" customWidth="1"/>
    <col min="7694" max="7694" width="12.140625" style="162" customWidth="1"/>
    <col min="7695" max="7721" width="10.140625" style="162" customWidth="1"/>
    <col min="7722" max="7731" width="10.85546875" style="162" customWidth="1"/>
    <col min="7732" max="7745" width="0" style="162" hidden="1" customWidth="1"/>
    <col min="7746" max="7772" width="10.85546875" style="162" customWidth="1"/>
    <col min="7773" max="7778" width="11.42578125" style="162" customWidth="1"/>
    <col min="7779" max="7936" width="11.42578125" style="162"/>
    <col min="7937" max="7937" width="30.7109375" style="162" customWidth="1"/>
    <col min="7938" max="7938" width="13.7109375" style="162" customWidth="1"/>
    <col min="7939" max="7939" width="14.28515625" style="162" customWidth="1"/>
    <col min="7940" max="7940" width="13.28515625" style="162" customWidth="1"/>
    <col min="7941" max="7941" width="14.85546875" style="162" customWidth="1"/>
    <col min="7942" max="7948" width="13.7109375" style="162" customWidth="1"/>
    <col min="7949" max="7949" width="13" style="162" customWidth="1"/>
    <col min="7950" max="7950" width="12.140625" style="162" customWidth="1"/>
    <col min="7951" max="7977" width="10.140625" style="162" customWidth="1"/>
    <col min="7978" max="7987" width="10.85546875" style="162" customWidth="1"/>
    <col min="7988" max="8001" width="0" style="162" hidden="1" customWidth="1"/>
    <col min="8002" max="8028" width="10.85546875" style="162" customWidth="1"/>
    <col min="8029" max="8034" width="11.42578125" style="162" customWidth="1"/>
    <col min="8035" max="8192" width="11.42578125" style="162"/>
    <col min="8193" max="8193" width="30.7109375" style="162" customWidth="1"/>
    <col min="8194" max="8194" width="13.7109375" style="162" customWidth="1"/>
    <col min="8195" max="8195" width="14.28515625" style="162" customWidth="1"/>
    <col min="8196" max="8196" width="13.28515625" style="162" customWidth="1"/>
    <col min="8197" max="8197" width="14.85546875" style="162" customWidth="1"/>
    <col min="8198" max="8204" width="13.7109375" style="162" customWidth="1"/>
    <col min="8205" max="8205" width="13" style="162" customWidth="1"/>
    <col min="8206" max="8206" width="12.140625" style="162" customWidth="1"/>
    <col min="8207" max="8233" width="10.140625" style="162" customWidth="1"/>
    <col min="8234" max="8243" width="10.85546875" style="162" customWidth="1"/>
    <col min="8244" max="8257" width="0" style="162" hidden="1" customWidth="1"/>
    <col min="8258" max="8284" width="10.85546875" style="162" customWidth="1"/>
    <col min="8285" max="8290" width="11.42578125" style="162" customWidth="1"/>
    <col min="8291" max="8448" width="11.42578125" style="162"/>
    <col min="8449" max="8449" width="30.7109375" style="162" customWidth="1"/>
    <col min="8450" max="8450" width="13.7109375" style="162" customWidth="1"/>
    <col min="8451" max="8451" width="14.28515625" style="162" customWidth="1"/>
    <col min="8452" max="8452" width="13.28515625" style="162" customWidth="1"/>
    <col min="8453" max="8453" width="14.85546875" style="162" customWidth="1"/>
    <col min="8454" max="8460" width="13.7109375" style="162" customWidth="1"/>
    <col min="8461" max="8461" width="13" style="162" customWidth="1"/>
    <col min="8462" max="8462" width="12.140625" style="162" customWidth="1"/>
    <col min="8463" max="8489" width="10.140625" style="162" customWidth="1"/>
    <col min="8490" max="8499" width="10.85546875" style="162" customWidth="1"/>
    <col min="8500" max="8513" width="0" style="162" hidden="1" customWidth="1"/>
    <col min="8514" max="8540" width="10.85546875" style="162" customWidth="1"/>
    <col min="8541" max="8546" width="11.42578125" style="162" customWidth="1"/>
    <col min="8547" max="8704" width="11.42578125" style="162"/>
    <col min="8705" max="8705" width="30.7109375" style="162" customWidth="1"/>
    <col min="8706" max="8706" width="13.7109375" style="162" customWidth="1"/>
    <col min="8707" max="8707" width="14.28515625" style="162" customWidth="1"/>
    <col min="8708" max="8708" width="13.28515625" style="162" customWidth="1"/>
    <col min="8709" max="8709" width="14.85546875" style="162" customWidth="1"/>
    <col min="8710" max="8716" width="13.7109375" style="162" customWidth="1"/>
    <col min="8717" max="8717" width="13" style="162" customWidth="1"/>
    <col min="8718" max="8718" width="12.140625" style="162" customWidth="1"/>
    <col min="8719" max="8745" width="10.140625" style="162" customWidth="1"/>
    <col min="8746" max="8755" width="10.85546875" style="162" customWidth="1"/>
    <col min="8756" max="8769" width="0" style="162" hidden="1" customWidth="1"/>
    <col min="8770" max="8796" width="10.85546875" style="162" customWidth="1"/>
    <col min="8797" max="8802" width="11.42578125" style="162" customWidth="1"/>
    <col min="8803" max="8960" width="11.42578125" style="162"/>
    <col min="8961" max="8961" width="30.7109375" style="162" customWidth="1"/>
    <col min="8962" max="8962" width="13.7109375" style="162" customWidth="1"/>
    <col min="8963" max="8963" width="14.28515625" style="162" customWidth="1"/>
    <col min="8964" max="8964" width="13.28515625" style="162" customWidth="1"/>
    <col min="8965" max="8965" width="14.85546875" style="162" customWidth="1"/>
    <col min="8966" max="8972" width="13.7109375" style="162" customWidth="1"/>
    <col min="8973" max="8973" width="13" style="162" customWidth="1"/>
    <col min="8974" max="8974" width="12.140625" style="162" customWidth="1"/>
    <col min="8975" max="9001" width="10.140625" style="162" customWidth="1"/>
    <col min="9002" max="9011" width="10.85546875" style="162" customWidth="1"/>
    <col min="9012" max="9025" width="0" style="162" hidden="1" customWidth="1"/>
    <col min="9026" max="9052" width="10.85546875" style="162" customWidth="1"/>
    <col min="9053" max="9058" width="11.42578125" style="162" customWidth="1"/>
    <col min="9059" max="9216" width="11.42578125" style="162"/>
    <col min="9217" max="9217" width="30.7109375" style="162" customWidth="1"/>
    <col min="9218" max="9218" width="13.7109375" style="162" customWidth="1"/>
    <col min="9219" max="9219" width="14.28515625" style="162" customWidth="1"/>
    <col min="9220" max="9220" width="13.28515625" style="162" customWidth="1"/>
    <col min="9221" max="9221" width="14.85546875" style="162" customWidth="1"/>
    <col min="9222" max="9228" width="13.7109375" style="162" customWidth="1"/>
    <col min="9229" max="9229" width="13" style="162" customWidth="1"/>
    <col min="9230" max="9230" width="12.140625" style="162" customWidth="1"/>
    <col min="9231" max="9257" width="10.140625" style="162" customWidth="1"/>
    <col min="9258" max="9267" width="10.85546875" style="162" customWidth="1"/>
    <col min="9268" max="9281" width="0" style="162" hidden="1" customWidth="1"/>
    <col min="9282" max="9308" width="10.85546875" style="162" customWidth="1"/>
    <col min="9309" max="9314" width="11.42578125" style="162" customWidth="1"/>
    <col min="9315" max="9472" width="11.42578125" style="162"/>
    <col min="9473" max="9473" width="30.7109375" style="162" customWidth="1"/>
    <col min="9474" max="9474" width="13.7109375" style="162" customWidth="1"/>
    <col min="9475" max="9475" width="14.28515625" style="162" customWidth="1"/>
    <col min="9476" max="9476" width="13.28515625" style="162" customWidth="1"/>
    <col min="9477" max="9477" width="14.85546875" style="162" customWidth="1"/>
    <col min="9478" max="9484" width="13.7109375" style="162" customWidth="1"/>
    <col min="9485" max="9485" width="13" style="162" customWidth="1"/>
    <col min="9486" max="9486" width="12.140625" style="162" customWidth="1"/>
    <col min="9487" max="9513" width="10.140625" style="162" customWidth="1"/>
    <col min="9514" max="9523" width="10.85546875" style="162" customWidth="1"/>
    <col min="9524" max="9537" width="0" style="162" hidden="1" customWidth="1"/>
    <col min="9538" max="9564" width="10.85546875" style="162" customWidth="1"/>
    <col min="9565" max="9570" width="11.42578125" style="162" customWidth="1"/>
    <col min="9571" max="9728" width="11.42578125" style="162"/>
    <col min="9729" max="9729" width="30.7109375" style="162" customWidth="1"/>
    <col min="9730" max="9730" width="13.7109375" style="162" customWidth="1"/>
    <col min="9731" max="9731" width="14.28515625" style="162" customWidth="1"/>
    <col min="9732" max="9732" width="13.28515625" style="162" customWidth="1"/>
    <col min="9733" max="9733" width="14.85546875" style="162" customWidth="1"/>
    <col min="9734" max="9740" width="13.7109375" style="162" customWidth="1"/>
    <col min="9741" max="9741" width="13" style="162" customWidth="1"/>
    <col min="9742" max="9742" width="12.140625" style="162" customWidth="1"/>
    <col min="9743" max="9769" width="10.140625" style="162" customWidth="1"/>
    <col min="9770" max="9779" width="10.85546875" style="162" customWidth="1"/>
    <col min="9780" max="9793" width="0" style="162" hidden="1" customWidth="1"/>
    <col min="9794" max="9820" width="10.85546875" style="162" customWidth="1"/>
    <col min="9821" max="9826" width="11.42578125" style="162" customWidth="1"/>
    <col min="9827" max="9984" width="11.42578125" style="162"/>
    <col min="9985" max="9985" width="30.7109375" style="162" customWidth="1"/>
    <col min="9986" max="9986" width="13.7109375" style="162" customWidth="1"/>
    <col min="9987" max="9987" width="14.28515625" style="162" customWidth="1"/>
    <col min="9988" max="9988" width="13.28515625" style="162" customWidth="1"/>
    <col min="9989" max="9989" width="14.85546875" style="162" customWidth="1"/>
    <col min="9990" max="9996" width="13.7109375" style="162" customWidth="1"/>
    <col min="9997" max="9997" width="13" style="162" customWidth="1"/>
    <col min="9998" max="9998" width="12.140625" style="162" customWidth="1"/>
    <col min="9999" max="10025" width="10.140625" style="162" customWidth="1"/>
    <col min="10026" max="10035" width="10.85546875" style="162" customWidth="1"/>
    <col min="10036" max="10049" width="0" style="162" hidden="1" customWidth="1"/>
    <col min="10050" max="10076" width="10.85546875" style="162" customWidth="1"/>
    <col min="10077" max="10082" width="11.42578125" style="162" customWidth="1"/>
    <col min="10083" max="10240" width="11.42578125" style="162"/>
    <col min="10241" max="10241" width="30.7109375" style="162" customWidth="1"/>
    <col min="10242" max="10242" width="13.7109375" style="162" customWidth="1"/>
    <col min="10243" max="10243" width="14.28515625" style="162" customWidth="1"/>
    <col min="10244" max="10244" width="13.28515625" style="162" customWidth="1"/>
    <col min="10245" max="10245" width="14.85546875" style="162" customWidth="1"/>
    <col min="10246" max="10252" width="13.7109375" style="162" customWidth="1"/>
    <col min="10253" max="10253" width="13" style="162" customWidth="1"/>
    <col min="10254" max="10254" width="12.140625" style="162" customWidth="1"/>
    <col min="10255" max="10281" width="10.140625" style="162" customWidth="1"/>
    <col min="10282" max="10291" width="10.85546875" style="162" customWidth="1"/>
    <col min="10292" max="10305" width="0" style="162" hidden="1" customWidth="1"/>
    <col min="10306" max="10332" width="10.85546875" style="162" customWidth="1"/>
    <col min="10333" max="10338" width="11.42578125" style="162" customWidth="1"/>
    <col min="10339" max="10496" width="11.42578125" style="162"/>
    <col min="10497" max="10497" width="30.7109375" style="162" customWidth="1"/>
    <col min="10498" max="10498" width="13.7109375" style="162" customWidth="1"/>
    <col min="10499" max="10499" width="14.28515625" style="162" customWidth="1"/>
    <col min="10500" max="10500" width="13.28515625" style="162" customWidth="1"/>
    <col min="10501" max="10501" width="14.85546875" style="162" customWidth="1"/>
    <col min="10502" max="10508" width="13.7109375" style="162" customWidth="1"/>
    <col min="10509" max="10509" width="13" style="162" customWidth="1"/>
    <col min="10510" max="10510" width="12.140625" style="162" customWidth="1"/>
    <col min="10511" max="10537" width="10.140625" style="162" customWidth="1"/>
    <col min="10538" max="10547" width="10.85546875" style="162" customWidth="1"/>
    <col min="10548" max="10561" width="0" style="162" hidden="1" customWidth="1"/>
    <col min="10562" max="10588" width="10.85546875" style="162" customWidth="1"/>
    <col min="10589" max="10594" width="11.42578125" style="162" customWidth="1"/>
    <col min="10595" max="10752" width="11.42578125" style="162"/>
    <col min="10753" max="10753" width="30.7109375" style="162" customWidth="1"/>
    <col min="10754" max="10754" width="13.7109375" style="162" customWidth="1"/>
    <col min="10755" max="10755" width="14.28515625" style="162" customWidth="1"/>
    <col min="10756" max="10756" width="13.28515625" style="162" customWidth="1"/>
    <col min="10757" max="10757" width="14.85546875" style="162" customWidth="1"/>
    <col min="10758" max="10764" width="13.7109375" style="162" customWidth="1"/>
    <col min="10765" max="10765" width="13" style="162" customWidth="1"/>
    <col min="10766" max="10766" width="12.140625" style="162" customWidth="1"/>
    <col min="10767" max="10793" width="10.140625" style="162" customWidth="1"/>
    <col min="10794" max="10803" width="10.85546875" style="162" customWidth="1"/>
    <col min="10804" max="10817" width="0" style="162" hidden="1" customWidth="1"/>
    <col min="10818" max="10844" width="10.85546875" style="162" customWidth="1"/>
    <col min="10845" max="10850" width="11.42578125" style="162" customWidth="1"/>
    <col min="10851" max="11008" width="11.42578125" style="162"/>
    <col min="11009" max="11009" width="30.7109375" style="162" customWidth="1"/>
    <col min="11010" max="11010" width="13.7109375" style="162" customWidth="1"/>
    <col min="11011" max="11011" width="14.28515625" style="162" customWidth="1"/>
    <col min="11012" max="11012" width="13.28515625" style="162" customWidth="1"/>
    <col min="11013" max="11013" width="14.85546875" style="162" customWidth="1"/>
    <col min="11014" max="11020" width="13.7109375" style="162" customWidth="1"/>
    <col min="11021" max="11021" width="13" style="162" customWidth="1"/>
    <col min="11022" max="11022" width="12.140625" style="162" customWidth="1"/>
    <col min="11023" max="11049" width="10.140625" style="162" customWidth="1"/>
    <col min="11050" max="11059" width="10.85546875" style="162" customWidth="1"/>
    <col min="11060" max="11073" width="0" style="162" hidden="1" customWidth="1"/>
    <col min="11074" max="11100" width="10.85546875" style="162" customWidth="1"/>
    <col min="11101" max="11106" width="11.42578125" style="162" customWidth="1"/>
    <col min="11107" max="11264" width="11.42578125" style="162"/>
    <col min="11265" max="11265" width="30.7109375" style="162" customWidth="1"/>
    <col min="11266" max="11266" width="13.7109375" style="162" customWidth="1"/>
    <col min="11267" max="11267" width="14.28515625" style="162" customWidth="1"/>
    <col min="11268" max="11268" width="13.28515625" style="162" customWidth="1"/>
    <col min="11269" max="11269" width="14.85546875" style="162" customWidth="1"/>
    <col min="11270" max="11276" width="13.7109375" style="162" customWidth="1"/>
    <col min="11277" max="11277" width="13" style="162" customWidth="1"/>
    <col min="11278" max="11278" width="12.140625" style="162" customWidth="1"/>
    <col min="11279" max="11305" width="10.140625" style="162" customWidth="1"/>
    <col min="11306" max="11315" width="10.85546875" style="162" customWidth="1"/>
    <col min="11316" max="11329" width="0" style="162" hidden="1" customWidth="1"/>
    <col min="11330" max="11356" width="10.85546875" style="162" customWidth="1"/>
    <col min="11357" max="11362" width="11.42578125" style="162" customWidth="1"/>
    <col min="11363" max="11520" width="11.42578125" style="162"/>
    <col min="11521" max="11521" width="30.7109375" style="162" customWidth="1"/>
    <col min="11522" max="11522" width="13.7109375" style="162" customWidth="1"/>
    <col min="11523" max="11523" width="14.28515625" style="162" customWidth="1"/>
    <col min="11524" max="11524" width="13.28515625" style="162" customWidth="1"/>
    <col min="11525" max="11525" width="14.85546875" style="162" customWidth="1"/>
    <col min="11526" max="11532" width="13.7109375" style="162" customWidth="1"/>
    <col min="11533" max="11533" width="13" style="162" customWidth="1"/>
    <col min="11534" max="11534" width="12.140625" style="162" customWidth="1"/>
    <col min="11535" max="11561" width="10.140625" style="162" customWidth="1"/>
    <col min="11562" max="11571" width="10.85546875" style="162" customWidth="1"/>
    <col min="11572" max="11585" width="0" style="162" hidden="1" customWidth="1"/>
    <col min="11586" max="11612" width="10.85546875" style="162" customWidth="1"/>
    <col min="11613" max="11618" width="11.42578125" style="162" customWidth="1"/>
    <col min="11619" max="11776" width="11.42578125" style="162"/>
    <col min="11777" max="11777" width="30.7109375" style="162" customWidth="1"/>
    <col min="11778" max="11778" width="13.7109375" style="162" customWidth="1"/>
    <col min="11779" max="11779" width="14.28515625" style="162" customWidth="1"/>
    <col min="11780" max="11780" width="13.28515625" style="162" customWidth="1"/>
    <col min="11781" max="11781" width="14.85546875" style="162" customWidth="1"/>
    <col min="11782" max="11788" width="13.7109375" style="162" customWidth="1"/>
    <col min="11789" max="11789" width="13" style="162" customWidth="1"/>
    <col min="11790" max="11790" width="12.140625" style="162" customWidth="1"/>
    <col min="11791" max="11817" width="10.140625" style="162" customWidth="1"/>
    <col min="11818" max="11827" width="10.85546875" style="162" customWidth="1"/>
    <col min="11828" max="11841" width="0" style="162" hidden="1" customWidth="1"/>
    <col min="11842" max="11868" width="10.85546875" style="162" customWidth="1"/>
    <col min="11869" max="11874" width="11.42578125" style="162" customWidth="1"/>
    <col min="11875" max="12032" width="11.42578125" style="162"/>
    <col min="12033" max="12033" width="30.7109375" style="162" customWidth="1"/>
    <col min="12034" max="12034" width="13.7109375" style="162" customWidth="1"/>
    <col min="12035" max="12035" width="14.28515625" style="162" customWidth="1"/>
    <col min="12036" max="12036" width="13.28515625" style="162" customWidth="1"/>
    <col min="12037" max="12037" width="14.85546875" style="162" customWidth="1"/>
    <col min="12038" max="12044" width="13.7109375" style="162" customWidth="1"/>
    <col min="12045" max="12045" width="13" style="162" customWidth="1"/>
    <col min="12046" max="12046" width="12.140625" style="162" customWidth="1"/>
    <col min="12047" max="12073" width="10.140625" style="162" customWidth="1"/>
    <col min="12074" max="12083" width="10.85546875" style="162" customWidth="1"/>
    <col min="12084" max="12097" width="0" style="162" hidden="1" customWidth="1"/>
    <col min="12098" max="12124" width="10.85546875" style="162" customWidth="1"/>
    <col min="12125" max="12130" width="11.42578125" style="162" customWidth="1"/>
    <col min="12131" max="12288" width="11.42578125" style="162"/>
    <col min="12289" max="12289" width="30.7109375" style="162" customWidth="1"/>
    <col min="12290" max="12290" width="13.7109375" style="162" customWidth="1"/>
    <col min="12291" max="12291" width="14.28515625" style="162" customWidth="1"/>
    <col min="12292" max="12292" width="13.28515625" style="162" customWidth="1"/>
    <col min="12293" max="12293" width="14.85546875" style="162" customWidth="1"/>
    <col min="12294" max="12300" width="13.7109375" style="162" customWidth="1"/>
    <col min="12301" max="12301" width="13" style="162" customWidth="1"/>
    <col min="12302" max="12302" width="12.140625" style="162" customWidth="1"/>
    <col min="12303" max="12329" width="10.140625" style="162" customWidth="1"/>
    <col min="12330" max="12339" width="10.85546875" style="162" customWidth="1"/>
    <col min="12340" max="12353" width="0" style="162" hidden="1" customWidth="1"/>
    <col min="12354" max="12380" width="10.85546875" style="162" customWidth="1"/>
    <col min="12381" max="12386" width="11.42578125" style="162" customWidth="1"/>
    <col min="12387" max="12544" width="11.42578125" style="162"/>
    <col min="12545" max="12545" width="30.7109375" style="162" customWidth="1"/>
    <col min="12546" max="12546" width="13.7109375" style="162" customWidth="1"/>
    <col min="12547" max="12547" width="14.28515625" style="162" customWidth="1"/>
    <col min="12548" max="12548" width="13.28515625" style="162" customWidth="1"/>
    <col min="12549" max="12549" width="14.85546875" style="162" customWidth="1"/>
    <col min="12550" max="12556" width="13.7109375" style="162" customWidth="1"/>
    <col min="12557" max="12557" width="13" style="162" customWidth="1"/>
    <col min="12558" max="12558" width="12.140625" style="162" customWidth="1"/>
    <col min="12559" max="12585" width="10.140625" style="162" customWidth="1"/>
    <col min="12586" max="12595" width="10.85546875" style="162" customWidth="1"/>
    <col min="12596" max="12609" width="0" style="162" hidden="1" customWidth="1"/>
    <col min="12610" max="12636" width="10.85546875" style="162" customWidth="1"/>
    <col min="12637" max="12642" width="11.42578125" style="162" customWidth="1"/>
    <col min="12643" max="12800" width="11.42578125" style="162"/>
    <col min="12801" max="12801" width="30.7109375" style="162" customWidth="1"/>
    <col min="12802" max="12802" width="13.7109375" style="162" customWidth="1"/>
    <col min="12803" max="12803" width="14.28515625" style="162" customWidth="1"/>
    <col min="12804" max="12804" width="13.28515625" style="162" customWidth="1"/>
    <col min="12805" max="12805" width="14.85546875" style="162" customWidth="1"/>
    <col min="12806" max="12812" width="13.7109375" style="162" customWidth="1"/>
    <col min="12813" max="12813" width="13" style="162" customWidth="1"/>
    <col min="12814" max="12814" width="12.140625" style="162" customWidth="1"/>
    <col min="12815" max="12841" width="10.140625" style="162" customWidth="1"/>
    <col min="12842" max="12851" width="10.85546875" style="162" customWidth="1"/>
    <col min="12852" max="12865" width="0" style="162" hidden="1" customWidth="1"/>
    <col min="12866" max="12892" width="10.85546875" style="162" customWidth="1"/>
    <col min="12893" max="12898" width="11.42578125" style="162" customWidth="1"/>
    <col min="12899" max="13056" width="11.42578125" style="162"/>
    <col min="13057" max="13057" width="30.7109375" style="162" customWidth="1"/>
    <col min="13058" max="13058" width="13.7109375" style="162" customWidth="1"/>
    <col min="13059" max="13059" width="14.28515625" style="162" customWidth="1"/>
    <col min="13060" max="13060" width="13.28515625" style="162" customWidth="1"/>
    <col min="13061" max="13061" width="14.85546875" style="162" customWidth="1"/>
    <col min="13062" max="13068" width="13.7109375" style="162" customWidth="1"/>
    <col min="13069" max="13069" width="13" style="162" customWidth="1"/>
    <col min="13070" max="13070" width="12.140625" style="162" customWidth="1"/>
    <col min="13071" max="13097" width="10.140625" style="162" customWidth="1"/>
    <col min="13098" max="13107" width="10.85546875" style="162" customWidth="1"/>
    <col min="13108" max="13121" width="0" style="162" hidden="1" customWidth="1"/>
    <col min="13122" max="13148" width="10.85546875" style="162" customWidth="1"/>
    <col min="13149" max="13154" width="11.42578125" style="162" customWidth="1"/>
    <col min="13155" max="13312" width="11.42578125" style="162"/>
    <col min="13313" max="13313" width="30.7109375" style="162" customWidth="1"/>
    <col min="13314" max="13314" width="13.7109375" style="162" customWidth="1"/>
    <col min="13315" max="13315" width="14.28515625" style="162" customWidth="1"/>
    <col min="13316" max="13316" width="13.28515625" style="162" customWidth="1"/>
    <col min="13317" max="13317" width="14.85546875" style="162" customWidth="1"/>
    <col min="13318" max="13324" width="13.7109375" style="162" customWidth="1"/>
    <col min="13325" max="13325" width="13" style="162" customWidth="1"/>
    <col min="13326" max="13326" width="12.140625" style="162" customWidth="1"/>
    <col min="13327" max="13353" width="10.140625" style="162" customWidth="1"/>
    <col min="13354" max="13363" width="10.85546875" style="162" customWidth="1"/>
    <col min="13364" max="13377" width="0" style="162" hidden="1" customWidth="1"/>
    <col min="13378" max="13404" width="10.85546875" style="162" customWidth="1"/>
    <col min="13405" max="13410" width="11.42578125" style="162" customWidth="1"/>
    <col min="13411" max="13568" width="11.42578125" style="162"/>
    <col min="13569" max="13569" width="30.7109375" style="162" customWidth="1"/>
    <col min="13570" max="13570" width="13.7109375" style="162" customWidth="1"/>
    <col min="13571" max="13571" width="14.28515625" style="162" customWidth="1"/>
    <col min="13572" max="13572" width="13.28515625" style="162" customWidth="1"/>
    <col min="13573" max="13573" width="14.85546875" style="162" customWidth="1"/>
    <col min="13574" max="13580" width="13.7109375" style="162" customWidth="1"/>
    <col min="13581" max="13581" width="13" style="162" customWidth="1"/>
    <col min="13582" max="13582" width="12.140625" style="162" customWidth="1"/>
    <col min="13583" max="13609" width="10.140625" style="162" customWidth="1"/>
    <col min="13610" max="13619" width="10.85546875" style="162" customWidth="1"/>
    <col min="13620" max="13633" width="0" style="162" hidden="1" customWidth="1"/>
    <col min="13634" max="13660" width="10.85546875" style="162" customWidth="1"/>
    <col min="13661" max="13666" width="11.42578125" style="162" customWidth="1"/>
    <col min="13667" max="13824" width="11.42578125" style="162"/>
    <col min="13825" max="13825" width="30.7109375" style="162" customWidth="1"/>
    <col min="13826" max="13826" width="13.7109375" style="162" customWidth="1"/>
    <col min="13827" max="13827" width="14.28515625" style="162" customWidth="1"/>
    <col min="13828" max="13828" width="13.28515625" style="162" customWidth="1"/>
    <col min="13829" max="13829" width="14.85546875" style="162" customWidth="1"/>
    <col min="13830" max="13836" width="13.7109375" style="162" customWidth="1"/>
    <col min="13837" max="13837" width="13" style="162" customWidth="1"/>
    <col min="13838" max="13838" width="12.140625" style="162" customWidth="1"/>
    <col min="13839" max="13865" width="10.140625" style="162" customWidth="1"/>
    <col min="13866" max="13875" width="10.85546875" style="162" customWidth="1"/>
    <col min="13876" max="13889" width="0" style="162" hidden="1" customWidth="1"/>
    <col min="13890" max="13916" width="10.85546875" style="162" customWidth="1"/>
    <col min="13917" max="13922" width="11.42578125" style="162" customWidth="1"/>
    <col min="13923" max="14080" width="11.42578125" style="162"/>
    <col min="14081" max="14081" width="30.7109375" style="162" customWidth="1"/>
    <col min="14082" max="14082" width="13.7109375" style="162" customWidth="1"/>
    <col min="14083" max="14083" width="14.28515625" style="162" customWidth="1"/>
    <col min="14084" max="14084" width="13.28515625" style="162" customWidth="1"/>
    <col min="14085" max="14085" width="14.85546875" style="162" customWidth="1"/>
    <col min="14086" max="14092" width="13.7109375" style="162" customWidth="1"/>
    <col min="14093" max="14093" width="13" style="162" customWidth="1"/>
    <col min="14094" max="14094" width="12.140625" style="162" customWidth="1"/>
    <col min="14095" max="14121" width="10.140625" style="162" customWidth="1"/>
    <col min="14122" max="14131" width="10.85546875" style="162" customWidth="1"/>
    <col min="14132" max="14145" width="0" style="162" hidden="1" customWidth="1"/>
    <col min="14146" max="14172" width="10.85546875" style="162" customWidth="1"/>
    <col min="14173" max="14178" width="11.42578125" style="162" customWidth="1"/>
    <col min="14179" max="14336" width="11.42578125" style="162"/>
    <col min="14337" max="14337" width="30.7109375" style="162" customWidth="1"/>
    <col min="14338" max="14338" width="13.7109375" style="162" customWidth="1"/>
    <col min="14339" max="14339" width="14.28515625" style="162" customWidth="1"/>
    <col min="14340" max="14340" width="13.28515625" style="162" customWidth="1"/>
    <col min="14341" max="14341" width="14.85546875" style="162" customWidth="1"/>
    <col min="14342" max="14348" width="13.7109375" style="162" customWidth="1"/>
    <col min="14349" max="14349" width="13" style="162" customWidth="1"/>
    <col min="14350" max="14350" width="12.140625" style="162" customWidth="1"/>
    <col min="14351" max="14377" width="10.140625" style="162" customWidth="1"/>
    <col min="14378" max="14387" width="10.85546875" style="162" customWidth="1"/>
    <col min="14388" max="14401" width="0" style="162" hidden="1" customWidth="1"/>
    <col min="14402" max="14428" width="10.85546875" style="162" customWidth="1"/>
    <col min="14429" max="14434" width="11.42578125" style="162" customWidth="1"/>
    <col min="14435" max="14592" width="11.42578125" style="162"/>
    <col min="14593" max="14593" width="30.7109375" style="162" customWidth="1"/>
    <col min="14594" max="14594" width="13.7109375" style="162" customWidth="1"/>
    <col min="14595" max="14595" width="14.28515625" style="162" customWidth="1"/>
    <col min="14596" max="14596" width="13.28515625" style="162" customWidth="1"/>
    <col min="14597" max="14597" width="14.85546875" style="162" customWidth="1"/>
    <col min="14598" max="14604" width="13.7109375" style="162" customWidth="1"/>
    <col min="14605" max="14605" width="13" style="162" customWidth="1"/>
    <col min="14606" max="14606" width="12.140625" style="162" customWidth="1"/>
    <col min="14607" max="14633" width="10.140625" style="162" customWidth="1"/>
    <col min="14634" max="14643" width="10.85546875" style="162" customWidth="1"/>
    <col min="14644" max="14657" width="0" style="162" hidden="1" customWidth="1"/>
    <col min="14658" max="14684" width="10.85546875" style="162" customWidth="1"/>
    <col min="14685" max="14690" width="11.42578125" style="162" customWidth="1"/>
    <col min="14691" max="14848" width="11.42578125" style="162"/>
    <col min="14849" max="14849" width="30.7109375" style="162" customWidth="1"/>
    <col min="14850" max="14850" width="13.7109375" style="162" customWidth="1"/>
    <col min="14851" max="14851" width="14.28515625" style="162" customWidth="1"/>
    <col min="14852" max="14852" width="13.28515625" style="162" customWidth="1"/>
    <col min="14853" max="14853" width="14.85546875" style="162" customWidth="1"/>
    <col min="14854" max="14860" width="13.7109375" style="162" customWidth="1"/>
    <col min="14861" max="14861" width="13" style="162" customWidth="1"/>
    <col min="14862" max="14862" width="12.140625" style="162" customWidth="1"/>
    <col min="14863" max="14889" width="10.140625" style="162" customWidth="1"/>
    <col min="14890" max="14899" width="10.85546875" style="162" customWidth="1"/>
    <col min="14900" max="14913" width="0" style="162" hidden="1" customWidth="1"/>
    <col min="14914" max="14940" width="10.85546875" style="162" customWidth="1"/>
    <col min="14941" max="14946" width="11.42578125" style="162" customWidth="1"/>
    <col min="14947" max="15104" width="11.42578125" style="162"/>
    <col min="15105" max="15105" width="30.7109375" style="162" customWidth="1"/>
    <col min="15106" max="15106" width="13.7109375" style="162" customWidth="1"/>
    <col min="15107" max="15107" width="14.28515625" style="162" customWidth="1"/>
    <col min="15108" max="15108" width="13.28515625" style="162" customWidth="1"/>
    <col min="15109" max="15109" width="14.85546875" style="162" customWidth="1"/>
    <col min="15110" max="15116" width="13.7109375" style="162" customWidth="1"/>
    <col min="15117" max="15117" width="13" style="162" customWidth="1"/>
    <col min="15118" max="15118" width="12.140625" style="162" customWidth="1"/>
    <col min="15119" max="15145" width="10.140625" style="162" customWidth="1"/>
    <col min="15146" max="15155" width="10.85546875" style="162" customWidth="1"/>
    <col min="15156" max="15169" width="0" style="162" hidden="1" customWidth="1"/>
    <col min="15170" max="15196" width="10.85546875" style="162" customWidth="1"/>
    <col min="15197" max="15202" width="11.42578125" style="162" customWidth="1"/>
    <col min="15203" max="15360" width="11.42578125" style="162"/>
    <col min="15361" max="15361" width="30.7109375" style="162" customWidth="1"/>
    <col min="15362" max="15362" width="13.7109375" style="162" customWidth="1"/>
    <col min="15363" max="15363" width="14.28515625" style="162" customWidth="1"/>
    <col min="15364" max="15364" width="13.28515625" style="162" customWidth="1"/>
    <col min="15365" max="15365" width="14.85546875" style="162" customWidth="1"/>
    <col min="15366" max="15372" width="13.7109375" style="162" customWidth="1"/>
    <col min="15373" max="15373" width="13" style="162" customWidth="1"/>
    <col min="15374" max="15374" width="12.140625" style="162" customWidth="1"/>
    <col min="15375" max="15401" width="10.140625" style="162" customWidth="1"/>
    <col min="15402" max="15411" width="10.85546875" style="162" customWidth="1"/>
    <col min="15412" max="15425" width="0" style="162" hidden="1" customWidth="1"/>
    <col min="15426" max="15452" width="10.85546875" style="162" customWidth="1"/>
    <col min="15453" max="15458" width="11.42578125" style="162" customWidth="1"/>
    <col min="15459" max="15616" width="11.42578125" style="162"/>
    <col min="15617" max="15617" width="30.7109375" style="162" customWidth="1"/>
    <col min="15618" max="15618" width="13.7109375" style="162" customWidth="1"/>
    <col min="15619" max="15619" width="14.28515625" style="162" customWidth="1"/>
    <col min="15620" max="15620" width="13.28515625" style="162" customWidth="1"/>
    <col min="15621" max="15621" width="14.85546875" style="162" customWidth="1"/>
    <col min="15622" max="15628" width="13.7109375" style="162" customWidth="1"/>
    <col min="15629" max="15629" width="13" style="162" customWidth="1"/>
    <col min="15630" max="15630" width="12.140625" style="162" customWidth="1"/>
    <col min="15631" max="15657" width="10.140625" style="162" customWidth="1"/>
    <col min="15658" max="15667" width="10.85546875" style="162" customWidth="1"/>
    <col min="15668" max="15681" width="0" style="162" hidden="1" customWidth="1"/>
    <col min="15682" max="15708" width="10.85546875" style="162" customWidth="1"/>
    <col min="15709" max="15714" width="11.42578125" style="162" customWidth="1"/>
    <col min="15715" max="15872" width="11.42578125" style="162"/>
    <col min="15873" max="15873" width="30.7109375" style="162" customWidth="1"/>
    <col min="15874" max="15874" width="13.7109375" style="162" customWidth="1"/>
    <col min="15875" max="15875" width="14.28515625" style="162" customWidth="1"/>
    <col min="15876" max="15876" width="13.28515625" style="162" customWidth="1"/>
    <col min="15877" max="15877" width="14.85546875" style="162" customWidth="1"/>
    <col min="15878" max="15884" width="13.7109375" style="162" customWidth="1"/>
    <col min="15885" max="15885" width="13" style="162" customWidth="1"/>
    <col min="15886" max="15886" width="12.140625" style="162" customWidth="1"/>
    <col min="15887" max="15913" width="10.140625" style="162" customWidth="1"/>
    <col min="15914" max="15923" width="10.85546875" style="162" customWidth="1"/>
    <col min="15924" max="15937" width="0" style="162" hidden="1" customWidth="1"/>
    <col min="15938" max="15964" width="10.85546875" style="162" customWidth="1"/>
    <col min="15965" max="15970" width="11.42578125" style="162" customWidth="1"/>
    <col min="15971" max="16128" width="11.42578125" style="162"/>
    <col min="16129" max="16129" width="30.7109375" style="162" customWidth="1"/>
    <col min="16130" max="16130" width="13.7109375" style="162" customWidth="1"/>
    <col min="16131" max="16131" width="14.28515625" style="162" customWidth="1"/>
    <col min="16132" max="16132" width="13.28515625" style="162" customWidth="1"/>
    <col min="16133" max="16133" width="14.85546875" style="162" customWidth="1"/>
    <col min="16134" max="16140" width="13.7109375" style="162" customWidth="1"/>
    <col min="16141" max="16141" width="13" style="162" customWidth="1"/>
    <col min="16142" max="16142" width="12.140625" style="162" customWidth="1"/>
    <col min="16143" max="16169" width="10.140625" style="162" customWidth="1"/>
    <col min="16170" max="16179" width="10.85546875" style="162" customWidth="1"/>
    <col min="16180" max="16193" width="0" style="162" hidden="1" customWidth="1"/>
    <col min="16194" max="16220" width="10.85546875" style="162" customWidth="1"/>
    <col min="16221" max="16226" width="11.42578125" style="162" customWidth="1"/>
    <col min="16227" max="16384" width="11.42578125" style="162"/>
  </cols>
  <sheetData>
    <row r="1" spans="1:74" s="3" customFormat="1" ht="12.75" customHeight="1" x14ac:dyDescent="0.15">
      <c r="A1" s="1"/>
      <c r="B1" s="2"/>
      <c r="C1" s="2"/>
      <c r="D1" s="2"/>
      <c r="E1" s="2"/>
      <c r="F1" s="2"/>
      <c r="G1" s="2"/>
      <c r="H1" s="2"/>
      <c r="I1" s="2"/>
      <c r="J1" s="2"/>
      <c r="K1" s="2"/>
      <c r="P1" s="167"/>
      <c r="AZ1" s="168"/>
      <c r="BM1" s="168"/>
    </row>
    <row r="2" spans="1:74" s="3" customFormat="1" ht="12.75" customHeight="1" x14ac:dyDescent="0.15">
      <c r="A2" s="1"/>
      <c r="B2" s="2"/>
      <c r="C2" s="2"/>
      <c r="D2" s="2"/>
      <c r="E2" s="2"/>
      <c r="F2" s="2"/>
      <c r="G2" s="2"/>
      <c r="H2" s="2"/>
      <c r="I2" s="2"/>
      <c r="J2" s="2"/>
      <c r="K2" s="2"/>
      <c r="P2" s="167"/>
      <c r="AZ2" s="168"/>
      <c r="BM2" s="168"/>
    </row>
    <row r="3" spans="1:74" s="3" customFormat="1" ht="12.75" customHeight="1" x14ac:dyDescent="0.2">
      <c r="A3" s="1"/>
      <c r="B3" s="2"/>
      <c r="C3" s="2"/>
      <c r="D3" s="4"/>
      <c r="E3" s="2"/>
      <c r="F3" s="2"/>
      <c r="G3" s="2"/>
      <c r="H3" s="2"/>
      <c r="I3" s="2"/>
      <c r="J3" s="2"/>
      <c r="K3" s="2"/>
      <c r="P3" s="167"/>
      <c r="AZ3" s="168"/>
      <c r="BM3" s="168"/>
    </row>
    <row r="4" spans="1:74" s="3" customFormat="1" ht="12.75" customHeight="1" x14ac:dyDescent="0.15">
      <c r="A4" s="1"/>
      <c r="B4" s="2"/>
      <c r="C4" s="2"/>
      <c r="D4" s="2"/>
      <c r="E4" s="2"/>
      <c r="F4" s="2"/>
      <c r="G4" s="2"/>
      <c r="H4" s="2"/>
      <c r="I4" s="2"/>
      <c r="J4" s="2"/>
      <c r="K4" s="2"/>
      <c r="P4" s="167"/>
      <c r="AZ4" s="168"/>
      <c r="BM4" s="168"/>
    </row>
    <row r="5" spans="1:74" s="3" customFormat="1" ht="12.75" customHeight="1" x14ac:dyDescent="0.15">
      <c r="A5" s="5"/>
      <c r="B5" s="2"/>
      <c r="C5" s="2"/>
      <c r="D5" s="2"/>
      <c r="E5" s="2"/>
      <c r="F5" s="2"/>
      <c r="G5" s="2"/>
      <c r="H5" s="2"/>
      <c r="I5" s="2"/>
      <c r="J5" s="2"/>
      <c r="K5" s="2"/>
      <c r="P5" s="167"/>
      <c r="AZ5" s="168"/>
      <c r="BM5" s="168"/>
    </row>
    <row r="6" spans="1:74" s="3" customFormat="1" ht="39.75" customHeight="1" x14ac:dyDescent="0.15">
      <c r="A6" s="491"/>
      <c r="B6" s="491"/>
      <c r="C6" s="491"/>
      <c r="D6" s="491"/>
      <c r="E6" s="491"/>
      <c r="F6" s="491"/>
      <c r="G6" s="491"/>
      <c r="H6" s="491"/>
      <c r="I6" s="491"/>
      <c r="J6" s="491"/>
      <c r="K6" s="491"/>
      <c r="L6" s="491"/>
      <c r="M6" s="6"/>
      <c r="N6" s="7"/>
      <c r="P6" s="167"/>
      <c r="AZ6" s="168"/>
      <c r="BM6" s="168"/>
    </row>
    <row r="7" spans="1:74" s="3" customFormat="1" ht="30" customHeight="1" x14ac:dyDescent="0.2">
      <c r="A7" s="8"/>
      <c r="B7" s="9"/>
      <c r="C7" s="9"/>
      <c r="D7" s="9"/>
      <c r="E7" s="9"/>
      <c r="F7" s="9"/>
      <c r="G7" s="9"/>
      <c r="H7" s="9"/>
      <c r="I7" s="9"/>
      <c r="J7" s="9"/>
      <c r="K7" s="9"/>
      <c r="L7" s="9"/>
      <c r="M7" s="10"/>
      <c r="N7" s="10"/>
      <c r="P7" s="167"/>
      <c r="AZ7" s="168"/>
      <c r="BM7" s="168"/>
    </row>
    <row r="8" spans="1:74" s="13" customFormat="1" ht="21" customHeight="1" x14ac:dyDescent="0.2">
      <c r="A8" s="456"/>
      <c r="B8" s="492"/>
      <c r="C8" s="493"/>
      <c r="D8" s="492"/>
      <c r="E8" s="493"/>
      <c r="F8" s="492"/>
      <c r="G8" s="494"/>
      <c r="H8" s="494"/>
      <c r="I8" s="494"/>
      <c r="J8" s="495"/>
      <c r="K8" s="492"/>
      <c r="L8" s="494"/>
      <c r="M8" s="495"/>
      <c r="N8" s="489"/>
      <c r="O8" s="490"/>
      <c r="P8" s="20"/>
      <c r="Q8" s="11"/>
      <c r="R8" s="3"/>
      <c r="S8" s="3"/>
      <c r="T8" s="3"/>
      <c r="U8" s="3"/>
      <c r="V8" s="3"/>
      <c r="W8" s="3"/>
      <c r="X8" s="3"/>
      <c r="Y8" s="3"/>
      <c r="Z8" s="3"/>
      <c r="AA8" s="3"/>
      <c r="AB8" s="3"/>
      <c r="AC8" s="3"/>
      <c r="AD8" s="3"/>
      <c r="AE8" s="3"/>
      <c r="AF8" s="3"/>
      <c r="AG8" s="3"/>
      <c r="AH8" s="12"/>
      <c r="AI8" s="12"/>
      <c r="AJ8" s="12"/>
      <c r="AK8" s="12"/>
      <c r="AL8" s="12"/>
      <c r="AM8" s="12"/>
      <c r="AN8" s="12"/>
      <c r="AO8" s="12"/>
      <c r="AP8" s="12"/>
      <c r="AQ8" s="12"/>
      <c r="AR8" s="12"/>
      <c r="AS8" s="12"/>
      <c r="AT8" s="12"/>
      <c r="AU8" s="12"/>
      <c r="AV8" s="12"/>
      <c r="AW8" s="12"/>
      <c r="AX8" s="12"/>
      <c r="AY8" s="12"/>
      <c r="AZ8" s="168"/>
      <c r="BA8" s="12"/>
      <c r="BB8" s="12"/>
      <c r="BC8" s="12"/>
      <c r="BD8" s="12"/>
      <c r="BE8" s="12"/>
      <c r="BF8" s="12"/>
      <c r="BG8" s="12"/>
      <c r="BH8" s="12"/>
      <c r="BI8" s="12"/>
      <c r="BJ8" s="12"/>
      <c r="BK8" s="12"/>
      <c r="BL8" s="12"/>
      <c r="BM8" s="168"/>
      <c r="BN8" s="12"/>
      <c r="BO8" s="12"/>
      <c r="BP8" s="12"/>
      <c r="BQ8" s="12"/>
      <c r="BR8" s="12"/>
      <c r="BS8" s="12"/>
      <c r="BT8" s="12"/>
      <c r="BU8" s="12"/>
    </row>
    <row r="9" spans="1:74" s="13" customFormat="1" x14ac:dyDescent="0.2">
      <c r="A9" s="483"/>
      <c r="B9" s="14"/>
      <c r="C9" s="15"/>
      <c r="D9" s="169"/>
      <c r="E9" s="15"/>
      <c r="F9" s="16"/>
      <c r="G9" s="17"/>
      <c r="H9" s="17"/>
      <c r="I9" s="17"/>
      <c r="J9" s="18"/>
      <c r="K9" s="19"/>
      <c r="L9" s="17"/>
      <c r="M9" s="18"/>
      <c r="N9" s="195"/>
      <c r="O9" s="195"/>
      <c r="P9" s="20"/>
      <c r="Q9" s="20"/>
      <c r="R9" s="3"/>
      <c r="S9" s="3"/>
      <c r="T9" s="3"/>
      <c r="U9" s="3"/>
      <c r="V9" s="3"/>
      <c r="W9" s="3"/>
      <c r="X9" s="3"/>
      <c r="Y9" s="3"/>
      <c r="Z9" s="3"/>
      <c r="AA9" s="3"/>
      <c r="AB9" s="3"/>
      <c r="AC9" s="3"/>
      <c r="AD9" s="3"/>
      <c r="AE9" s="3"/>
      <c r="AF9" s="3"/>
      <c r="AG9" s="3"/>
      <c r="AH9" s="3"/>
      <c r="AI9" s="12"/>
      <c r="AJ9" s="12"/>
      <c r="AK9" s="12"/>
      <c r="AL9" s="12"/>
      <c r="AM9" s="12"/>
      <c r="AN9" s="12"/>
      <c r="AO9" s="12"/>
      <c r="AP9" s="12"/>
      <c r="AQ9" s="12"/>
      <c r="AR9" s="12"/>
      <c r="AS9" s="12"/>
      <c r="AT9" s="12"/>
      <c r="AU9" s="12"/>
      <c r="AV9" s="12"/>
      <c r="AW9" s="12"/>
      <c r="AX9" s="12"/>
      <c r="AY9" s="12"/>
      <c r="AZ9" s="168"/>
      <c r="BA9" s="12"/>
      <c r="BB9" s="12"/>
      <c r="BC9" s="12"/>
      <c r="BD9" s="12"/>
      <c r="BE9" s="12"/>
      <c r="BF9" s="12"/>
      <c r="BG9" s="12"/>
      <c r="BH9" s="12"/>
      <c r="BI9" s="12"/>
      <c r="BJ9" s="12"/>
      <c r="BK9" s="12"/>
      <c r="BL9" s="12"/>
      <c r="BM9" s="168"/>
      <c r="BN9" s="12"/>
      <c r="BO9" s="12"/>
      <c r="BP9" s="12"/>
      <c r="BQ9" s="12"/>
      <c r="BR9" s="12"/>
      <c r="BS9" s="12"/>
      <c r="BT9" s="12"/>
      <c r="BU9" s="12"/>
      <c r="BV9" s="12"/>
    </row>
    <row r="10" spans="1:74" s="13" customFormat="1" ht="15.75" customHeight="1" x14ac:dyDescent="0.2">
      <c r="A10" s="21"/>
      <c r="B10" s="22"/>
      <c r="C10" s="23"/>
      <c r="D10" s="24"/>
      <c r="E10" s="23"/>
      <c r="F10" s="25"/>
      <c r="G10" s="22"/>
      <c r="H10" s="22"/>
      <c r="I10" s="22"/>
      <c r="J10" s="23"/>
      <c r="K10" s="24"/>
      <c r="L10" s="22"/>
      <c r="M10" s="23"/>
      <c r="N10" s="26"/>
      <c r="O10" s="26"/>
      <c r="P10" s="165"/>
      <c r="Q10" s="27"/>
      <c r="R10" s="28"/>
      <c r="S10" s="28"/>
      <c r="T10" s="28"/>
      <c r="U10" s="28"/>
      <c r="V10" s="28"/>
      <c r="W10" s="28"/>
      <c r="X10" s="28"/>
      <c r="Y10" s="28"/>
      <c r="Z10" s="3"/>
      <c r="AA10" s="29"/>
      <c r="AB10" s="29"/>
      <c r="AC10" s="3"/>
      <c r="AD10" s="3"/>
      <c r="AE10" s="3"/>
      <c r="AF10" s="3"/>
      <c r="AG10" s="3"/>
      <c r="AH10" s="3"/>
      <c r="AI10" s="12"/>
      <c r="AJ10" s="12"/>
      <c r="AK10" s="12"/>
      <c r="AL10" s="12"/>
      <c r="AM10" s="12"/>
      <c r="AN10" s="12"/>
      <c r="AO10" s="12"/>
      <c r="AP10" s="12"/>
      <c r="AQ10" s="12"/>
      <c r="AR10" s="12"/>
      <c r="AS10" s="12"/>
      <c r="AT10" s="12"/>
      <c r="AU10" s="12"/>
      <c r="AV10" s="12"/>
      <c r="AW10" s="12"/>
      <c r="AX10" s="12"/>
      <c r="AY10" s="12"/>
      <c r="AZ10" s="168"/>
      <c r="BA10" s="12"/>
      <c r="BB10" s="12"/>
      <c r="BC10" s="12"/>
      <c r="BD10" s="12"/>
      <c r="BE10" s="12"/>
      <c r="BF10" s="12"/>
      <c r="BG10" s="12"/>
      <c r="BH10" s="12"/>
      <c r="BI10" s="12"/>
      <c r="BJ10" s="12"/>
      <c r="BK10" s="12"/>
      <c r="BL10" s="12"/>
      <c r="BM10" s="168"/>
      <c r="BN10" s="12"/>
      <c r="BO10" s="12"/>
      <c r="BP10" s="12"/>
      <c r="BQ10" s="12"/>
      <c r="BR10" s="12"/>
      <c r="BS10" s="12"/>
      <c r="BT10" s="12"/>
      <c r="BU10" s="12"/>
      <c r="BV10" s="12"/>
    </row>
    <row r="11" spans="1:74" s="13" customFormat="1" ht="15.75" customHeight="1" x14ac:dyDescent="0.2">
      <c r="A11" s="30"/>
      <c r="B11" s="31"/>
      <c r="C11" s="32"/>
      <c r="D11" s="31"/>
      <c r="E11" s="33"/>
      <c r="F11" s="34"/>
      <c r="G11" s="35"/>
      <c r="H11" s="35"/>
      <c r="I11" s="35"/>
      <c r="J11" s="33"/>
      <c r="K11" s="36"/>
      <c r="L11" s="35"/>
      <c r="M11" s="33"/>
      <c r="N11" s="32"/>
      <c r="O11" s="32"/>
      <c r="P11" s="166"/>
      <c r="Q11" s="27"/>
      <c r="R11" s="28"/>
      <c r="S11" s="28"/>
      <c r="T11" s="28"/>
      <c r="U11" s="28"/>
      <c r="V11" s="28"/>
      <c r="W11" s="28"/>
      <c r="X11" s="28"/>
      <c r="Y11" s="28"/>
      <c r="Z11" s="3"/>
      <c r="AE11" s="3"/>
      <c r="AF11" s="3"/>
      <c r="AG11" s="3"/>
      <c r="AH11" s="3"/>
      <c r="AI11" s="12"/>
      <c r="AJ11" s="12"/>
      <c r="AK11" s="12"/>
      <c r="AL11" s="12"/>
      <c r="AM11" s="12"/>
      <c r="AN11" s="12"/>
      <c r="AO11" s="12"/>
      <c r="AP11" s="12"/>
      <c r="AQ11" s="12"/>
      <c r="AR11" s="12"/>
      <c r="AS11" s="12"/>
      <c r="AT11" s="12"/>
      <c r="AU11" s="12"/>
      <c r="AV11" s="12"/>
      <c r="AW11" s="12"/>
      <c r="AX11" s="12"/>
      <c r="AY11" s="12"/>
      <c r="AZ11" s="168"/>
      <c r="BA11" s="12"/>
      <c r="BB11" s="37"/>
      <c r="BC11" s="37"/>
      <c r="BD11" s="37"/>
      <c r="BE11" s="37"/>
      <c r="BG11" s="38"/>
      <c r="BH11" s="38"/>
      <c r="BI11" s="38"/>
      <c r="BJ11" s="38"/>
      <c r="BK11" s="12"/>
      <c r="BL11" s="12"/>
      <c r="BM11" s="168"/>
      <c r="BN11" s="12"/>
      <c r="BO11" s="12"/>
      <c r="BP11" s="12"/>
      <c r="BQ11" s="12"/>
      <c r="BR11" s="12"/>
      <c r="BS11" s="12"/>
      <c r="BT11" s="12"/>
      <c r="BU11" s="12"/>
    </row>
    <row r="12" spans="1:74" s="13" customFormat="1" ht="15.75" customHeight="1" x14ac:dyDescent="0.2">
      <c r="A12" s="39"/>
      <c r="B12" s="40"/>
      <c r="C12" s="41"/>
      <c r="D12" s="40"/>
      <c r="E12" s="42"/>
      <c r="F12" s="43"/>
      <c r="G12" s="44"/>
      <c r="H12" s="44"/>
      <c r="I12" s="44"/>
      <c r="J12" s="42"/>
      <c r="K12" s="45"/>
      <c r="L12" s="44"/>
      <c r="M12" s="42"/>
      <c r="N12" s="41"/>
      <c r="O12" s="41"/>
      <c r="P12" s="166"/>
      <c r="Q12" s="27"/>
      <c r="R12" s="28"/>
      <c r="S12" s="28"/>
      <c r="T12" s="28"/>
      <c r="U12" s="28"/>
      <c r="V12" s="28"/>
      <c r="W12" s="28"/>
      <c r="X12" s="28"/>
      <c r="Y12" s="28"/>
      <c r="Z12" s="3"/>
      <c r="AE12" s="3"/>
      <c r="AF12" s="3"/>
      <c r="AG12" s="3"/>
      <c r="AH12" s="3"/>
      <c r="AI12" s="12"/>
      <c r="AJ12" s="12"/>
      <c r="AK12" s="12"/>
      <c r="AL12" s="12"/>
      <c r="AM12" s="12"/>
      <c r="AN12" s="12"/>
      <c r="AO12" s="12"/>
      <c r="AP12" s="12"/>
      <c r="AQ12" s="12"/>
      <c r="AR12" s="12"/>
      <c r="AS12" s="12"/>
      <c r="AT12" s="12"/>
      <c r="AU12" s="12"/>
      <c r="AV12" s="12"/>
      <c r="AW12" s="12"/>
      <c r="AX12" s="12"/>
      <c r="AY12" s="12"/>
      <c r="AZ12" s="168"/>
      <c r="BA12" s="12"/>
      <c r="BB12" s="37"/>
      <c r="BC12" s="37"/>
      <c r="BD12" s="37"/>
      <c r="BE12" s="37"/>
      <c r="BG12" s="38"/>
      <c r="BH12" s="38"/>
      <c r="BI12" s="38"/>
      <c r="BJ12" s="38"/>
      <c r="BK12" s="12"/>
      <c r="BL12" s="12"/>
      <c r="BM12" s="168"/>
      <c r="BN12" s="12"/>
      <c r="BO12" s="12"/>
      <c r="BP12" s="12"/>
      <c r="BQ12" s="12"/>
      <c r="BR12" s="12"/>
      <c r="BS12" s="12"/>
      <c r="BT12" s="12"/>
      <c r="BU12" s="12"/>
    </row>
    <row r="13" spans="1:74" s="13" customFormat="1" ht="15.75" customHeight="1" x14ac:dyDescent="0.2">
      <c r="A13" s="39"/>
      <c r="B13" s="40"/>
      <c r="C13" s="41"/>
      <c r="D13" s="40"/>
      <c r="E13" s="42"/>
      <c r="F13" s="43"/>
      <c r="G13" s="44"/>
      <c r="H13" s="44"/>
      <c r="I13" s="44"/>
      <c r="J13" s="42"/>
      <c r="K13" s="45"/>
      <c r="L13" s="44"/>
      <c r="M13" s="42"/>
      <c r="N13" s="41"/>
      <c r="O13" s="41"/>
      <c r="P13" s="166"/>
      <c r="Q13" s="27"/>
      <c r="R13" s="28"/>
      <c r="S13" s="28"/>
      <c r="T13" s="28"/>
      <c r="U13" s="28"/>
      <c r="V13" s="28"/>
      <c r="W13" s="28"/>
      <c r="X13" s="28"/>
      <c r="Y13" s="28"/>
      <c r="Z13" s="3"/>
      <c r="AE13" s="3"/>
      <c r="AF13" s="3"/>
      <c r="AG13" s="3"/>
      <c r="AH13" s="3"/>
      <c r="AI13" s="12"/>
      <c r="AJ13" s="12"/>
      <c r="AK13" s="12"/>
      <c r="AL13" s="12"/>
      <c r="AM13" s="12"/>
      <c r="AN13" s="12"/>
      <c r="AO13" s="12"/>
      <c r="AP13" s="12"/>
      <c r="AQ13" s="12"/>
      <c r="AR13" s="12"/>
      <c r="AS13" s="12"/>
      <c r="AT13" s="12"/>
      <c r="AU13" s="12"/>
      <c r="AV13" s="12"/>
      <c r="AW13" s="12"/>
      <c r="AX13" s="12"/>
      <c r="AY13" s="12"/>
      <c r="AZ13" s="168"/>
      <c r="BA13" s="12"/>
      <c r="BB13" s="37"/>
      <c r="BC13" s="37"/>
      <c r="BD13" s="37"/>
      <c r="BE13" s="37"/>
      <c r="BG13" s="38"/>
      <c r="BH13" s="38"/>
      <c r="BI13" s="38"/>
      <c r="BJ13" s="38"/>
      <c r="BK13" s="12"/>
      <c r="BL13" s="12"/>
      <c r="BM13" s="168"/>
      <c r="BN13" s="12"/>
      <c r="BO13" s="12"/>
      <c r="BP13" s="12"/>
      <c r="BQ13" s="12"/>
      <c r="BR13" s="12"/>
      <c r="BS13" s="12"/>
      <c r="BT13" s="12"/>
      <c r="BU13" s="12"/>
    </row>
    <row r="14" spans="1:74" s="13" customFormat="1" ht="15.75" customHeight="1" thickBot="1" x14ac:dyDescent="0.25">
      <c r="A14" s="46"/>
      <c r="B14" s="47"/>
      <c r="C14" s="48"/>
      <c r="D14" s="47"/>
      <c r="E14" s="49"/>
      <c r="F14" s="50"/>
      <c r="G14" s="51"/>
      <c r="H14" s="51"/>
      <c r="I14" s="51"/>
      <c r="J14" s="49"/>
      <c r="K14" s="52"/>
      <c r="L14" s="51"/>
      <c r="M14" s="49"/>
      <c r="N14" s="48"/>
      <c r="O14" s="48"/>
      <c r="P14" s="166"/>
      <c r="Q14" s="27"/>
      <c r="R14" s="28"/>
      <c r="S14" s="28"/>
      <c r="T14" s="28"/>
      <c r="U14" s="28"/>
      <c r="V14" s="28"/>
      <c r="W14" s="28"/>
      <c r="X14" s="28"/>
      <c r="Y14" s="28"/>
      <c r="Z14" s="3"/>
      <c r="AE14" s="3"/>
      <c r="AF14" s="3"/>
      <c r="AG14" s="3"/>
      <c r="AH14" s="3"/>
      <c r="AI14" s="12"/>
      <c r="AJ14" s="12"/>
      <c r="AK14" s="12"/>
      <c r="AL14" s="12"/>
      <c r="AM14" s="12"/>
      <c r="AN14" s="12"/>
      <c r="AO14" s="12"/>
      <c r="AP14" s="12"/>
      <c r="AQ14" s="12"/>
      <c r="AR14" s="12"/>
      <c r="AS14" s="12"/>
      <c r="AT14" s="12"/>
      <c r="AU14" s="12"/>
      <c r="AV14" s="12"/>
      <c r="AW14" s="12"/>
      <c r="AX14" s="12"/>
      <c r="AY14" s="12"/>
      <c r="AZ14" s="168"/>
      <c r="BA14" s="12"/>
      <c r="BB14" s="37"/>
      <c r="BC14" s="37"/>
      <c r="BD14" s="37"/>
      <c r="BE14" s="37"/>
      <c r="BG14" s="38"/>
      <c r="BH14" s="38"/>
      <c r="BI14" s="38"/>
      <c r="BJ14" s="38"/>
      <c r="BK14" s="12"/>
      <c r="BL14" s="12"/>
      <c r="BM14" s="168"/>
      <c r="BN14" s="12"/>
      <c r="BO14" s="12"/>
      <c r="BP14" s="12"/>
      <c r="BQ14" s="12"/>
      <c r="BR14" s="12"/>
      <c r="BS14" s="12"/>
      <c r="BT14" s="12"/>
      <c r="BU14" s="12"/>
    </row>
    <row r="15" spans="1:74" s="13" customFormat="1" ht="15.75" customHeight="1" thickTop="1" thickBot="1" x14ac:dyDescent="0.25">
      <c r="A15" s="53"/>
      <c r="B15" s="54"/>
      <c r="C15" s="55"/>
      <c r="D15" s="67"/>
      <c r="E15" s="66"/>
      <c r="F15" s="56"/>
      <c r="G15" s="57"/>
      <c r="H15" s="57"/>
      <c r="I15" s="57"/>
      <c r="J15" s="58"/>
      <c r="K15" s="59"/>
      <c r="L15" s="60"/>
      <c r="M15" s="61"/>
      <c r="N15" s="62"/>
      <c r="O15" s="63"/>
      <c r="P15" s="166"/>
      <c r="Q15" s="27"/>
      <c r="R15" s="28"/>
      <c r="S15" s="28"/>
      <c r="T15" s="28"/>
      <c r="U15" s="28"/>
      <c r="V15" s="28"/>
      <c r="W15" s="28"/>
      <c r="X15" s="28"/>
      <c r="Y15" s="28"/>
      <c r="Z15" s="3"/>
      <c r="AE15" s="3"/>
      <c r="AF15" s="3"/>
      <c r="AG15" s="3"/>
      <c r="AH15" s="3"/>
      <c r="AI15" s="12"/>
      <c r="AJ15" s="12"/>
      <c r="AK15" s="12"/>
      <c r="AL15" s="12"/>
      <c r="AM15" s="12"/>
      <c r="AN15" s="12"/>
      <c r="AO15" s="12"/>
      <c r="AP15" s="12"/>
      <c r="AQ15" s="12"/>
      <c r="AR15" s="12"/>
      <c r="AS15" s="12"/>
      <c r="AT15" s="12"/>
      <c r="AU15" s="12"/>
      <c r="AV15" s="12"/>
      <c r="AW15" s="12"/>
      <c r="AX15" s="12"/>
      <c r="AY15" s="12"/>
      <c r="AZ15" s="168"/>
      <c r="BA15" s="12"/>
      <c r="BB15" s="12"/>
      <c r="BC15" s="64"/>
      <c r="BD15" s="37"/>
      <c r="BE15" s="37"/>
      <c r="BI15" s="38"/>
      <c r="BJ15" s="38"/>
      <c r="BK15" s="12"/>
      <c r="BL15" s="12"/>
      <c r="BM15" s="168"/>
      <c r="BN15" s="12"/>
      <c r="BO15" s="12"/>
      <c r="BP15" s="12"/>
      <c r="BQ15" s="12"/>
      <c r="BR15" s="12"/>
      <c r="BS15" s="12"/>
      <c r="BT15" s="12"/>
      <c r="BU15" s="12"/>
    </row>
    <row r="16" spans="1:74" s="13" customFormat="1" ht="15.75" customHeight="1" thickTop="1" x14ac:dyDescent="0.2">
      <c r="A16" s="53"/>
      <c r="B16" s="65"/>
      <c r="C16" s="66"/>
      <c r="D16" s="67"/>
      <c r="E16" s="66"/>
      <c r="F16" s="68"/>
      <c r="G16" s="69"/>
      <c r="H16" s="69"/>
      <c r="I16" s="69"/>
      <c r="J16" s="66"/>
      <c r="K16" s="67"/>
      <c r="L16" s="69"/>
      <c r="M16" s="66"/>
      <c r="N16" s="70"/>
      <c r="O16" s="63"/>
      <c r="P16" s="166"/>
      <c r="Q16" s="27"/>
      <c r="R16" s="28"/>
      <c r="S16" s="28"/>
      <c r="T16" s="28"/>
      <c r="U16" s="28"/>
      <c r="V16" s="28"/>
      <c r="W16" s="28"/>
      <c r="X16" s="28"/>
      <c r="Y16" s="28"/>
      <c r="Z16" s="3"/>
      <c r="AE16" s="3"/>
      <c r="AF16" s="3"/>
      <c r="AG16" s="3"/>
      <c r="AH16" s="3"/>
      <c r="AI16" s="12"/>
      <c r="AJ16" s="12"/>
      <c r="AK16" s="12"/>
      <c r="AL16" s="12"/>
      <c r="AM16" s="12"/>
      <c r="AN16" s="12"/>
      <c r="AO16" s="12"/>
      <c r="AP16" s="12"/>
      <c r="AQ16" s="12"/>
      <c r="AR16" s="12"/>
      <c r="AS16" s="12"/>
      <c r="AT16" s="12"/>
      <c r="AU16" s="12"/>
      <c r="AV16" s="12"/>
      <c r="AW16" s="12"/>
      <c r="AX16" s="12"/>
      <c r="AY16" s="12"/>
      <c r="AZ16" s="168"/>
      <c r="BA16" s="12"/>
      <c r="BB16" s="12"/>
      <c r="BC16" s="64"/>
      <c r="BD16" s="37"/>
      <c r="BE16" s="64"/>
      <c r="BF16" s="12"/>
      <c r="BI16" s="38"/>
      <c r="BJ16" s="12"/>
      <c r="BK16" s="12"/>
      <c r="BL16" s="12"/>
      <c r="BM16" s="168"/>
      <c r="BN16" s="12"/>
      <c r="BO16" s="12"/>
      <c r="BP16" s="12"/>
      <c r="BQ16" s="12"/>
      <c r="BR16" s="12"/>
      <c r="BS16" s="12"/>
      <c r="BT16" s="12"/>
      <c r="BU16" s="12"/>
    </row>
    <row r="17" spans="1:73" s="13" customFormat="1" ht="36" customHeight="1" x14ac:dyDescent="0.2">
      <c r="A17" s="170"/>
      <c r="B17" s="71"/>
      <c r="C17" s="72"/>
      <c r="D17" s="73"/>
      <c r="E17" s="72"/>
      <c r="F17" s="74"/>
      <c r="G17" s="75"/>
      <c r="H17" s="75"/>
      <c r="I17" s="75"/>
      <c r="J17" s="72"/>
      <c r="K17" s="73"/>
      <c r="L17" s="75"/>
      <c r="M17" s="72"/>
      <c r="N17" s="76"/>
      <c r="O17" s="77"/>
      <c r="P17" s="166"/>
      <c r="Q17" s="27"/>
      <c r="R17" s="28"/>
      <c r="S17" s="28"/>
      <c r="T17" s="28"/>
      <c r="U17" s="28"/>
      <c r="V17" s="28"/>
      <c r="W17" s="28"/>
      <c r="X17" s="28"/>
      <c r="Y17" s="28"/>
      <c r="Z17" s="3"/>
      <c r="AE17" s="3"/>
      <c r="AF17" s="3"/>
      <c r="AG17" s="3"/>
      <c r="AH17" s="3"/>
      <c r="AI17" s="12"/>
      <c r="AJ17" s="12"/>
      <c r="AK17" s="12"/>
      <c r="AL17" s="12"/>
      <c r="AM17" s="12"/>
      <c r="AN17" s="12"/>
      <c r="AO17" s="12"/>
      <c r="AP17" s="12"/>
      <c r="AQ17" s="12"/>
      <c r="AR17" s="12"/>
      <c r="AS17" s="12"/>
      <c r="AT17" s="12"/>
      <c r="AU17" s="12"/>
      <c r="AV17" s="12"/>
      <c r="AW17" s="12"/>
      <c r="AX17" s="12"/>
      <c r="AY17" s="12"/>
      <c r="AZ17" s="168"/>
      <c r="BA17" s="12"/>
      <c r="BB17" s="12"/>
      <c r="BC17" s="64"/>
      <c r="BD17" s="37"/>
      <c r="BE17" s="64"/>
      <c r="BF17" s="12"/>
      <c r="BI17" s="38"/>
      <c r="BJ17" s="12"/>
      <c r="BK17" s="12"/>
      <c r="BL17" s="12"/>
      <c r="BM17" s="168"/>
      <c r="BN17" s="12"/>
      <c r="BO17" s="12"/>
      <c r="BP17" s="12"/>
      <c r="BQ17" s="12"/>
      <c r="BR17" s="12"/>
      <c r="BS17" s="12"/>
      <c r="BT17" s="12"/>
      <c r="BU17" s="12"/>
    </row>
    <row r="18" spans="1:73" s="13" customFormat="1" ht="24" customHeight="1" x14ac:dyDescent="0.2">
      <c r="A18" s="78"/>
      <c r="B18" s="79"/>
      <c r="C18" s="80"/>
      <c r="D18" s="81"/>
      <c r="E18" s="80"/>
      <c r="F18" s="82"/>
      <c r="G18" s="83"/>
      <c r="H18" s="83"/>
      <c r="I18" s="83"/>
      <c r="J18" s="80"/>
      <c r="K18" s="81"/>
      <c r="L18" s="83"/>
      <c r="M18" s="80"/>
      <c r="N18" s="84"/>
      <c r="O18" s="85"/>
      <c r="P18" s="166"/>
      <c r="Q18" s="27"/>
      <c r="R18" s="28"/>
      <c r="S18" s="28"/>
      <c r="T18" s="28"/>
      <c r="U18" s="28"/>
      <c r="V18" s="28"/>
      <c r="W18" s="28"/>
      <c r="X18" s="28"/>
      <c r="Y18" s="28"/>
      <c r="Z18" s="3"/>
      <c r="AE18" s="3"/>
      <c r="AF18" s="3"/>
      <c r="AG18" s="3"/>
      <c r="AH18" s="3"/>
      <c r="AI18" s="12"/>
      <c r="AJ18" s="12"/>
      <c r="AK18" s="12"/>
      <c r="AL18" s="12"/>
      <c r="AM18" s="12"/>
      <c r="AN18" s="12"/>
      <c r="AO18" s="12"/>
      <c r="AP18" s="12"/>
      <c r="AQ18" s="12"/>
      <c r="AR18" s="12"/>
      <c r="AS18" s="12"/>
      <c r="AT18" s="12"/>
      <c r="AU18" s="12"/>
      <c r="AV18" s="12"/>
      <c r="AW18" s="12"/>
      <c r="AX18" s="12"/>
      <c r="AY18" s="12"/>
      <c r="AZ18" s="168"/>
      <c r="BA18" s="12"/>
      <c r="BB18" s="12"/>
      <c r="BC18" s="12"/>
      <c r="BD18" s="64"/>
      <c r="BE18" s="64"/>
      <c r="BF18" s="12"/>
      <c r="BG18" s="3"/>
      <c r="BH18" s="12"/>
      <c r="BI18" s="12"/>
      <c r="BJ18" s="12"/>
      <c r="BK18" s="12"/>
      <c r="BL18" s="12"/>
      <c r="BM18" s="168"/>
      <c r="BN18" s="12"/>
      <c r="BO18" s="12"/>
      <c r="BP18" s="12"/>
      <c r="BQ18" s="12"/>
      <c r="BR18" s="12"/>
      <c r="BS18" s="12"/>
      <c r="BT18" s="12"/>
      <c r="BU18" s="12"/>
    </row>
    <row r="19" spans="1:73" s="13" customFormat="1" ht="15.75" customHeight="1" x14ac:dyDescent="0.2">
      <c r="A19" s="86"/>
      <c r="B19" s="79"/>
      <c r="C19" s="80"/>
      <c r="D19" s="81"/>
      <c r="E19" s="80"/>
      <c r="F19" s="82"/>
      <c r="G19" s="83"/>
      <c r="H19" s="83"/>
      <c r="I19" s="83"/>
      <c r="J19" s="80"/>
      <c r="K19" s="81"/>
      <c r="L19" s="83"/>
      <c r="M19" s="80"/>
      <c r="N19" s="84"/>
      <c r="O19" s="85"/>
      <c r="P19" s="166"/>
      <c r="Q19" s="27"/>
      <c r="R19" s="28"/>
      <c r="S19" s="28"/>
      <c r="T19" s="28"/>
      <c r="U19" s="28"/>
      <c r="V19" s="28"/>
      <c r="W19" s="28"/>
      <c r="X19" s="28"/>
      <c r="Y19" s="28"/>
      <c r="Z19" s="3"/>
      <c r="AE19" s="3"/>
      <c r="AF19" s="3"/>
      <c r="AG19" s="3"/>
      <c r="AH19" s="3"/>
      <c r="AI19" s="12"/>
      <c r="AJ19" s="12"/>
      <c r="AK19" s="12"/>
      <c r="AL19" s="12"/>
      <c r="AM19" s="12"/>
      <c r="AN19" s="12"/>
      <c r="AO19" s="12"/>
      <c r="AP19" s="12"/>
      <c r="AQ19" s="12"/>
      <c r="AR19" s="12"/>
      <c r="AS19" s="12"/>
      <c r="AT19" s="12"/>
      <c r="AU19" s="12"/>
      <c r="AV19" s="12"/>
      <c r="AW19" s="12"/>
      <c r="AX19" s="12"/>
      <c r="AY19" s="12"/>
      <c r="AZ19" s="168"/>
      <c r="BA19" s="12"/>
      <c r="BB19" s="12"/>
      <c r="BC19" s="12"/>
      <c r="BD19" s="64"/>
      <c r="BE19" s="64"/>
      <c r="BF19" s="12"/>
      <c r="BG19" s="3"/>
      <c r="BH19" s="12"/>
      <c r="BI19" s="12"/>
      <c r="BJ19" s="12"/>
      <c r="BK19" s="12"/>
      <c r="BL19" s="12"/>
      <c r="BM19" s="168"/>
      <c r="BN19" s="12"/>
      <c r="BO19" s="12"/>
      <c r="BP19" s="12"/>
      <c r="BQ19" s="12"/>
      <c r="BR19" s="12"/>
      <c r="BS19" s="12"/>
      <c r="BT19" s="12"/>
      <c r="BU19" s="12"/>
    </row>
    <row r="20" spans="1:73" s="3" customFormat="1" ht="18" customHeight="1" x14ac:dyDescent="0.15">
      <c r="A20" s="87"/>
      <c r="B20" s="171"/>
      <c r="C20" s="88"/>
      <c r="D20" s="88"/>
      <c r="E20" s="89"/>
      <c r="F20" s="88"/>
      <c r="G20" s="88"/>
      <c r="H20" s="88"/>
      <c r="I20" s="88"/>
      <c r="J20" s="89"/>
      <c r="K20" s="88"/>
      <c r="L20" s="88"/>
      <c r="M20" s="90"/>
      <c r="N20" s="28"/>
      <c r="O20" s="28"/>
      <c r="P20" s="172"/>
      <c r="Q20" s="28"/>
      <c r="R20" s="28"/>
      <c r="S20" s="28"/>
      <c r="T20" s="28"/>
      <c r="U20" s="28"/>
      <c r="V20" s="28"/>
      <c r="AZ20" s="168"/>
      <c r="BA20" s="29"/>
      <c r="BB20" s="29"/>
      <c r="BC20" s="29"/>
      <c r="BM20" s="168"/>
    </row>
    <row r="21" spans="1:73" s="3" customFormat="1" ht="30" customHeight="1" x14ac:dyDescent="0.2">
      <c r="A21" s="91"/>
      <c r="B21" s="92"/>
      <c r="C21" s="92"/>
      <c r="D21" s="93"/>
      <c r="E21" s="94"/>
      <c r="F21" s="94"/>
      <c r="G21" s="94"/>
      <c r="H21" s="94"/>
      <c r="I21" s="95"/>
      <c r="J21" s="95"/>
      <c r="K21" s="95"/>
      <c r="L21" s="95"/>
      <c r="M21" s="96"/>
      <c r="N21" s="96"/>
      <c r="P21" s="167"/>
      <c r="AZ21" s="168"/>
      <c r="BM21" s="168"/>
    </row>
    <row r="22" spans="1:73" s="13" customFormat="1" ht="29.25" customHeight="1" x14ac:dyDescent="0.15">
      <c r="A22" s="97"/>
      <c r="B22" s="98"/>
      <c r="C22" s="98"/>
      <c r="D22" s="99"/>
      <c r="E22" s="99"/>
      <c r="F22" s="2"/>
      <c r="G22" s="2"/>
      <c r="H22" s="2"/>
      <c r="I22" s="2"/>
      <c r="J22" s="2"/>
      <c r="K22" s="2"/>
      <c r="L22" s="2"/>
      <c r="M22" s="3"/>
      <c r="N22" s="3"/>
      <c r="O22" s="3"/>
      <c r="P22" s="167"/>
      <c r="Q22" s="3"/>
      <c r="R22" s="3"/>
      <c r="S22" s="3"/>
      <c r="T22" s="3"/>
      <c r="U22" s="3"/>
      <c r="V22" s="3"/>
      <c r="W22" s="3"/>
      <c r="AB22" s="3"/>
      <c r="AC22" s="3"/>
      <c r="AD22" s="3"/>
      <c r="AE22" s="3"/>
      <c r="AF22" s="12"/>
      <c r="AG22" s="12"/>
      <c r="AH22" s="12"/>
      <c r="AI22" s="12"/>
      <c r="AJ22" s="12"/>
      <c r="AK22" s="12"/>
      <c r="AL22" s="12"/>
      <c r="AM22" s="12"/>
      <c r="AN22" s="12"/>
      <c r="AO22" s="12"/>
      <c r="AP22" s="12"/>
      <c r="AQ22" s="12"/>
      <c r="AR22" s="12"/>
      <c r="AS22" s="12"/>
      <c r="AT22" s="12"/>
      <c r="AU22" s="12"/>
      <c r="AV22" s="12"/>
      <c r="AW22" s="12"/>
      <c r="AX22" s="12"/>
      <c r="AY22" s="12"/>
      <c r="AZ22" s="168"/>
      <c r="BA22" s="3"/>
      <c r="BB22" s="3"/>
      <c r="BC22" s="3"/>
      <c r="BD22" s="3"/>
      <c r="BE22" s="3"/>
      <c r="BF22" s="12"/>
      <c r="BG22" s="12"/>
      <c r="BH22" s="12"/>
      <c r="BI22" s="12"/>
      <c r="BJ22" s="12"/>
      <c r="BK22" s="12"/>
      <c r="BL22" s="12"/>
      <c r="BM22" s="168"/>
      <c r="BN22" s="12"/>
      <c r="BO22" s="12"/>
      <c r="BP22" s="12"/>
      <c r="BQ22" s="12"/>
    </row>
    <row r="23" spans="1:73" s="13" customFormat="1" ht="15.75" customHeight="1" x14ac:dyDescent="0.15">
      <c r="A23" s="100"/>
      <c r="B23" s="101"/>
      <c r="C23" s="101"/>
      <c r="D23" s="173"/>
      <c r="E23" s="102"/>
      <c r="F23" s="2"/>
      <c r="G23" s="103"/>
      <c r="H23" s="103"/>
      <c r="I23" s="104"/>
      <c r="J23" s="2"/>
      <c r="K23" s="2"/>
      <c r="L23" s="2"/>
      <c r="M23" s="3"/>
      <c r="N23" s="3"/>
      <c r="O23" s="3"/>
      <c r="P23" s="167"/>
      <c r="Q23" s="3"/>
      <c r="R23" s="3"/>
      <c r="S23" s="3"/>
      <c r="T23" s="3"/>
      <c r="U23" s="3"/>
      <c r="V23" s="29"/>
      <c r="W23" s="29"/>
      <c r="AB23" s="3"/>
      <c r="AC23" s="3"/>
      <c r="AD23" s="3"/>
      <c r="AE23" s="3"/>
      <c r="AF23" s="12"/>
      <c r="AG23" s="12"/>
      <c r="AH23" s="12"/>
      <c r="AI23" s="12"/>
      <c r="AJ23" s="12"/>
      <c r="AK23" s="12"/>
      <c r="AL23" s="12"/>
      <c r="AM23" s="12"/>
      <c r="AN23" s="12"/>
      <c r="AO23" s="12"/>
      <c r="AP23" s="12"/>
      <c r="AQ23" s="12"/>
      <c r="AR23" s="12"/>
      <c r="AS23" s="12"/>
      <c r="AT23" s="12"/>
      <c r="AU23" s="12"/>
      <c r="AV23" s="12"/>
      <c r="AW23" s="12"/>
      <c r="AX23" s="12"/>
      <c r="AY23" s="12"/>
      <c r="AZ23" s="168"/>
      <c r="BA23" s="37"/>
      <c r="BB23" s="37"/>
      <c r="BC23" s="37"/>
      <c r="BD23" s="3"/>
      <c r="BE23" s="38"/>
      <c r="BF23" s="38"/>
      <c r="BG23" s="12"/>
      <c r="BH23" s="12"/>
      <c r="BI23" s="12"/>
      <c r="BJ23" s="12"/>
      <c r="BK23" s="12"/>
      <c r="BL23" s="12"/>
      <c r="BM23" s="168"/>
      <c r="BN23" s="12"/>
      <c r="BO23" s="12"/>
      <c r="BP23" s="12"/>
      <c r="BQ23" s="12"/>
    </row>
    <row r="24" spans="1:73" s="13" customFormat="1" ht="15.75" customHeight="1" x14ac:dyDescent="0.15">
      <c r="A24" s="105"/>
      <c r="B24" s="106"/>
      <c r="C24" s="106"/>
      <c r="D24" s="173"/>
      <c r="E24" s="107"/>
      <c r="F24" s="3"/>
      <c r="G24" s="3"/>
      <c r="H24" s="3"/>
      <c r="I24" s="2"/>
      <c r="J24" s="2"/>
      <c r="K24" s="2"/>
      <c r="L24" s="2"/>
      <c r="M24" s="3"/>
      <c r="N24" s="3"/>
      <c r="O24" s="3"/>
      <c r="P24" s="167"/>
      <c r="Q24" s="3"/>
      <c r="R24" s="3"/>
      <c r="S24" s="3"/>
      <c r="T24" s="3"/>
      <c r="U24" s="3"/>
      <c r="V24" s="29"/>
      <c r="W24" s="29"/>
      <c r="AB24" s="3"/>
      <c r="AC24" s="3"/>
      <c r="AD24" s="3"/>
      <c r="AE24" s="3"/>
      <c r="AF24" s="12"/>
      <c r="AG24" s="12"/>
      <c r="AH24" s="12"/>
      <c r="AI24" s="12"/>
      <c r="AJ24" s="12"/>
      <c r="AK24" s="12"/>
      <c r="AL24" s="12"/>
      <c r="AM24" s="12"/>
      <c r="AN24" s="12"/>
      <c r="AO24" s="12"/>
      <c r="AP24" s="12"/>
      <c r="AQ24" s="12"/>
      <c r="AR24" s="12"/>
      <c r="AS24" s="12"/>
      <c r="AT24" s="12"/>
      <c r="AU24" s="12"/>
      <c r="AV24" s="12"/>
      <c r="AW24" s="12"/>
      <c r="AX24" s="12"/>
      <c r="AY24" s="12"/>
      <c r="AZ24" s="168"/>
      <c r="BA24" s="37"/>
      <c r="BB24" s="37"/>
      <c r="BC24" s="37"/>
      <c r="BD24" s="37"/>
      <c r="BE24" s="38"/>
      <c r="BF24" s="38"/>
      <c r="BG24" s="38"/>
      <c r="BH24" s="12"/>
      <c r="BI24" s="12"/>
      <c r="BJ24" s="12"/>
      <c r="BK24" s="12"/>
      <c r="BL24" s="12"/>
      <c r="BM24" s="168"/>
      <c r="BN24" s="12"/>
      <c r="BO24" s="12"/>
      <c r="BP24" s="12"/>
      <c r="BQ24" s="12"/>
    </row>
    <row r="25" spans="1:73" s="3" customFormat="1" ht="30" customHeight="1" x14ac:dyDescent="0.2">
      <c r="A25" s="480"/>
      <c r="B25" s="481"/>
      <c r="C25" s="481"/>
      <c r="D25" s="481"/>
      <c r="E25" s="481"/>
      <c r="F25" s="481"/>
      <c r="G25" s="481"/>
      <c r="H25" s="481"/>
      <c r="I25" s="481"/>
      <c r="J25" s="481"/>
      <c r="K25" s="95"/>
      <c r="L25" s="108"/>
      <c r="M25" s="109"/>
      <c r="N25" s="109"/>
      <c r="P25" s="167"/>
      <c r="AZ25" s="168"/>
      <c r="BM25" s="168"/>
    </row>
    <row r="26" spans="1:73" s="3" customFormat="1" ht="30" customHeight="1" x14ac:dyDescent="0.2">
      <c r="A26" s="480"/>
      <c r="B26" s="481"/>
      <c r="C26" s="481"/>
      <c r="D26" s="481"/>
      <c r="E26" s="481"/>
      <c r="F26" s="481"/>
      <c r="G26" s="481"/>
      <c r="H26" s="481"/>
      <c r="I26" s="481"/>
      <c r="J26" s="481"/>
      <c r="K26" s="95"/>
      <c r="L26" s="108"/>
      <c r="M26" s="109"/>
      <c r="N26" s="109"/>
      <c r="P26" s="167"/>
      <c r="AZ26" s="168"/>
      <c r="BM26" s="168"/>
    </row>
    <row r="27" spans="1:73" s="13" customFormat="1" ht="31.5" customHeight="1" x14ac:dyDescent="0.15">
      <c r="A27" s="458"/>
      <c r="B27" s="482"/>
      <c r="C27" s="484"/>
      <c r="D27" s="485"/>
      <c r="E27" s="485"/>
      <c r="F27" s="485"/>
      <c r="G27" s="485"/>
      <c r="H27" s="485"/>
      <c r="I27" s="486"/>
      <c r="J27" s="487"/>
      <c r="K27" s="488"/>
      <c r="L27" s="3"/>
      <c r="M27" s="3"/>
      <c r="N27" s="3"/>
      <c r="O27" s="3"/>
      <c r="P27" s="167"/>
      <c r="Q27" s="3"/>
      <c r="R27" s="3"/>
      <c r="S27" s="3"/>
      <c r="T27" s="3"/>
      <c r="U27" s="3"/>
      <c r="V27" s="3"/>
      <c r="W27" s="3"/>
      <c r="AB27" s="3"/>
      <c r="AC27" s="3"/>
      <c r="AD27" s="3"/>
      <c r="AE27" s="3"/>
      <c r="AF27" s="12"/>
      <c r="AG27" s="12"/>
      <c r="AH27" s="12"/>
      <c r="AI27" s="12"/>
      <c r="AJ27" s="12"/>
      <c r="AK27" s="12"/>
      <c r="AL27" s="12"/>
      <c r="AM27" s="12"/>
      <c r="AN27" s="12"/>
      <c r="AO27" s="12"/>
      <c r="AP27" s="12"/>
      <c r="AQ27" s="12"/>
      <c r="AR27" s="12"/>
      <c r="AS27" s="12"/>
      <c r="AT27" s="12"/>
      <c r="AU27" s="12"/>
      <c r="AV27" s="12"/>
      <c r="AW27" s="12"/>
      <c r="AX27" s="12"/>
      <c r="AY27" s="12"/>
      <c r="AZ27" s="168"/>
      <c r="BA27" s="3"/>
      <c r="BB27" s="3"/>
      <c r="BC27" s="3"/>
      <c r="BD27" s="3"/>
      <c r="BE27" s="3"/>
      <c r="BF27" s="12"/>
      <c r="BG27" s="12"/>
      <c r="BH27" s="12"/>
      <c r="BI27" s="12"/>
      <c r="BJ27" s="12"/>
      <c r="BK27" s="12"/>
      <c r="BL27" s="12"/>
      <c r="BM27" s="168"/>
      <c r="BN27" s="12"/>
      <c r="BO27" s="12"/>
      <c r="BP27" s="12"/>
      <c r="BQ27" s="12"/>
      <c r="BR27" s="12"/>
      <c r="BS27" s="12"/>
    </row>
    <row r="28" spans="1:73" s="13" customFormat="1" ht="26.25" customHeight="1" x14ac:dyDescent="0.15">
      <c r="A28" s="459"/>
      <c r="B28" s="483"/>
      <c r="C28" s="110"/>
      <c r="D28" s="111"/>
      <c r="E28" s="17"/>
      <c r="F28" s="17"/>
      <c r="G28" s="17"/>
      <c r="H28" s="111"/>
      <c r="I28" s="18"/>
      <c r="J28" s="111"/>
      <c r="K28" s="18"/>
      <c r="L28" s="3"/>
      <c r="M28" s="3"/>
      <c r="N28" s="3"/>
      <c r="O28" s="3"/>
      <c r="P28" s="167"/>
      <c r="Q28" s="3"/>
      <c r="R28" s="3"/>
      <c r="S28" s="3"/>
      <c r="T28" s="3"/>
      <c r="U28" s="3"/>
      <c r="V28" s="3"/>
      <c r="W28" s="3"/>
      <c r="AB28" s="3"/>
      <c r="AC28" s="3"/>
      <c r="AD28" s="3"/>
      <c r="AE28" s="3"/>
      <c r="AF28" s="12"/>
      <c r="AG28" s="12"/>
      <c r="AH28" s="12"/>
      <c r="AI28" s="12"/>
      <c r="AJ28" s="12"/>
      <c r="AK28" s="12"/>
      <c r="AL28" s="12"/>
      <c r="AM28" s="12"/>
      <c r="AN28" s="12"/>
      <c r="AO28" s="12"/>
      <c r="AP28" s="12"/>
      <c r="AQ28" s="12"/>
      <c r="AR28" s="12"/>
      <c r="AS28" s="12"/>
      <c r="AT28" s="12"/>
      <c r="AU28" s="12"/>
      <c r="AV28" s="12"/>
      <c r="AW28" s="12"/>
      <c r="AX28" s="12"/>
      <c r="AY28" s="12"/>
      <c r="AZ28" s="168"/>
      <c r="BA28" s="3"/>
      <c r="BB28" s="3"/>
      <c r="BC28" s="3"/>
      <c r="BD28" s="3"/>
      <c r="BE28" s="3"/>
      <c r="BF28" s="12"/>
      <c r="BG28" s="12"/>
      <c r="BH28" s="12"/>
      <c r="BI28" s="12"/>
      <c r="BJ28" s="12"/>
      <c r="BK28" s="12"/>
      <c r="BL28" s="12"/>
      <c r="BM28" s="168"/>
      <c r="BN28" s="12"/>
      <c r="BO28" s="12"/>
      <c r="BP28" s="12"/>
      <c r="BQ28" s="12"/>
      <c r="BR28" s="12"/>
      <c r="BS28" s="12"/>
    </row>
    <row r="29" spans="1:73" s="13" customFormat="1" ht="16.5" customHeight="1" x14ac:dyDescent="0.15">
      <c r="A29" s="112"/>
      <c r="B29" s="113"/>
      <c r="C29" s="79"/>
      <c r="D29" s="114"/>
      <c r="E29" s="114"/>
      <c r="F29" s="114"/>
      <c r="G29" s="114"/>
      <c r="H29" s="114"/>
      <c r="I29" s="115"/>
      <c r="J29" s="114"/>
      <c r="K29" s="115"/>
      <c r="L29" s="167"/>
      <c r="M29" s="3"/>
      <c r="N29" s="3"/>
      <c r="O29" s="3"/>
      <c r="P29" s="167"/>
      <c r="Q29" s="3"/>
      <c r="R29" s="3"/>
      <c r="S29" s="3"/>
      <c r="T29" s="3"/>
      <c r="U29" s="3"/>
      <c r="V29" s="3"/>
      <c r="W29" s="3"/>
      <c r="AB29" s="3"/>
      <c r="AC29" s="3"/>
      <c r="AD29" s="3"/>
      <c r="AE29" s="3"/>
      <c r="AF29" s="12"/>
      <c r="AG29" s="12"/>
      <c r="AH29" s="12"/>
      <c r="AI29" s="12"/>
      <c r="AJ29" s="12"/>
      <c r="AK29" s="12"/>
      <c r="AL29" s="12"/>
      <c r="AM29" s="12"/>
      <c r="AN29" s="12"/>
      <c r="AO29" s="12"/>
      <c r="AP29" s="12"/>
      <c r="AQ29" s="12"/>
      <c r="AR29" s="12"/>
      <c r="AS29" s="12"/>
      <c r="AT29" s="12"/>
      <c r="AU29" s="12"/>
      <c r="AV29" s="12"/>
      <c r="AW29" s="12"/>
      <c r="AX29" s="12"/>
      <c r="AY29" s="12"/>
      <c r="AZ29" s="168"/>
      <c r="BA29" s="3"/>
      <c r="BB29" s="3"/>
      <c r="BC29" s="3"/>
      <c r="BD29" s="3"/>
      <c r="BE29" s="3"/>
      <c r="BF29" s="12"/>
      <c r="BG29" s="12"/>
      <c r="BH29" s="12"/>
      <c r="BI29" s="12"/>
      <c r="BJ29" s="12"/>
      <c r="BK29" s="12"/>
      <c r="BL29" s="12"/>
      <c r="BM29" s="168"/>
      <c r="BN29" s="12"/>
      <c r="BO29" s="12"/>
      <c r="BP29" s="12"/>
      <c r="BQ29" s="12"/>
      <c r="BR29" s="12"/>
      <c r="BS29" s="12"/>
    </row>
    <row r="30" spans="1:73" s="13" customFormat="1" ht="17.25" customHeight="1" x14ac:dyDescent="0.15">
      <c r="A30" s="112"/>
      <c r="B30" s="113"/>
      <c r="C30" s="79"/>
      <c r="D30" s="114"/>
      <c r="E30" s="114"/>
      <c r="F30" s="114"/>
      <c r="G30" s="114"/>
      <c r="H30" s="114"/>
      <c r="I30" s="115"/>
      <c r="J30" s="174"/>
      <c r="K30" s="175"/>
      <c r="L30" s="3"/>
      <c r="M30" s="3"/>
      <c r="N30" s="3"/>
      <c r="O30" s="3"/>
      <c r="P30" s="167"/>
      <c r="Q30" s="3"/>
      <c r="R30" s="3"/>
      <c r="S30" s="3"/>
      <c r="T30" s="3"/>
      <c r="U30" s="3"/>
      <c r="V30" s="3"/>
      <c r="W30" s="3"/>
      <c r="AB30" s="3"/>
      <c r="AC30" s="3"/>
      <c r="AD30" s="3"/>
      <c r="AE30" s="3"/>
      <c r="AF30" s="12"/>
      <c r="AG30" s="12"/>
      <c r="AH30" s="12"/>
      <c r="AI30" s="12"/>
      <c r="AJ30" s="12"/>
      <c r="AK30" s="12"/>
      <c r="AL30" s="12"/>
      <c r="AM30" s="12"/>
      <c r="AN30" s="12"/>
      <c r="AO30" s="12"/>
      <c r="AP30" s="12"/>
      <c r="AQ30" s="12"/>
      <c r="AR30" s="12"/>
      <c r="AS30" s="12"/>
      <c r="AT30" s="12"/>
      <c r="AU30" s="12"/>
      <c r="AV30" s="12"/>
      <c r="AW30" s="12"/>
      <c r="AX30" s="12"/>
      <c r="AY30" s="12"/>
      <c r="AZ30" s="168"/>
      <c r="BA30" s="37"/>
      <c r="BB30" s="37"/>
      <c r="BC30" s="64"/>
      <c r="BD30" s="3"/>
      <c r="BE30" s="38"/>
      <c r="BF30" s="38"/>
      <c r="BG30" s="12"/>
      <c r="BH30" s="12"/>
      <c r="BI30" s="12"/>
      <c r="BJ30" s="12"/>
      <c r="BK30" s="12"/>
      <c r="BL30" s="12"/>
      <c r="BM30" s="168"/>
      <c r="BN30" s="12"/>
      <c r="BO30" s="12"/>
      <c r="BP30" s="12"/>
      <c r="BQ30" s="12"/>
      <c r="BR30" s="12"/>
      <c r="BS30" s="12"/>
    </row>
    <row r="31" spans="1:73" s="3" customFormat="1" ht="30" customHeight="1" x14ac:dyDescent="0.2">
      <c r="A31" s="116"/>
      <c r="B31" s="117"/>
      <c r="C31" s="117"/>
      <c r="D31" s="117"/>
      <c r="E31" s="117"/>
      <c r="F31" s="117"/>
      <c r="G31" s="117"/>
      <c r="H31" s="117"/>
      <c r="I31" s="117"/>
      <c r="J31" s="117"/>
      <c r="K31" s="95"/>
      <c r="L31" s="108"/>
      <c r="M31" s="109"/>
      <c r="N31" s="109"/>
      <c r="P31" s="167"/>
      <c r="AZ31" s="168"/>
      <c r="BM31" s="168"/>
    </row>
    <row r="32" spans="1:73" s="13" customFormat="1" ht="21" customHeight="1" x14ac:dyDescent="0.15">
      <c r="A32" s="458"/>
      <c r="B32" s="482"/>
      <c r="C32" s="3"/>
      <c r="D32" s="2"/>
      <c r="E32" s="3"/>
      <c r="F32" s="3"/>
      <c r="G32" s="3"/>
      <c r="H32" s="3"/>
      <c r="I32" s="3"/>
      <c r="J32" s="3"/>
      <c r="K32" s="3"/>
      <c r="L32" s="3"/>
      <c r="M32" s="3"/>
      <c r="N32" s="3"/>
      <c r="O32" s="3"/>
      <c r="P32" s="167"/>
      <c r="Q32" s="3"/>
      <c r="R32" s="3"/>
      <c r="S32" s="3"/>
      <c r="T32" s="3"/>
      <c r="U32" s="3"/>
      <c r="V32" s="3"/>
      <c r="W32" s="3"/>
      <c r="AB32" s="3"/>
      <c r="AC32" s="3"/>
      <c r="AD32" s="3"/>
      <c r="AE32" s="3"/>
      <c r="AF32" s="12"/>
      <c r="AG32" s="12"/>
      <c r="AH32" s="12"/>
      <c r="AI32" s="12"/>
      <c r="AJ32" s="12"/>
      <c r="AK32" s="12"/>
      <c r="AL32" s="12"/>
      <c r="AM32" s="12"/>
      <c r="AN32" s="12"/>
      <c r="AO32" s="12"/>
      <c r="AP32" s="12"/>
      <c r="AQ32" s="12"/>
      <c r="AR32" s="12"/>
      <c r="AS32" s="12"/>
      <c r="AT32" s="12"/>
      <c r="AU32" s="12"/>
      <c r="AV32" s="12"/>
      <c r="AW32" s="12"/>
      <c r="AX32" s="12"/>
      <c r="AY32" s="12"/>
      <c r="AZ32" s="168"/>
      <c r="BA32" s="3"/>
      <c r="BB32" s="3"/>
      <c r="BC32" s="3"/>
      <c r="BD32" s="3"/>
      <c r="BE32" s="3"/>
      <c r="BF32" s="12"/>
      <c r="BG32" s="12"/>
      <c r="BH32" s="12"/>
      <c r="BI32" s="12"/>
      <c r="BJ32" s="12"/>
      <c r="BK32" s="12"/>
      <c r="BL32" s="12"/>
      <c r="BM32" s="168"/>
    </row>
    <row r="33" spans="1:71" s="13" customFormat="1" ht="26.25" customHeight="1" x14ac:dyDescent="0.15">
      <c r="A33" s="459"/>
      <c r="B33" s="483"/>
      <c r="C33" s="3"/>
      <c r="D33" s="3"/>
      <c r="E33" s="3"/>
      <c r="F33" s="3"/>
      <c r="G33" s="3"/>
      <c r="H33" s="3"/>
      <c r="I33" s="3"/>
      <c r="J33" s="3"/>
      <c r="K33" s="3"/>
      <c r="L33" s="3"/>
      <c r="M33" s="3"/>
      <c r="N33" s="3"/>
      <c r="O33" s="3"/>
      <c r="P33" s="167"/>
      <c r="Q33" s="3"/>
      <c r="R33" s="3"/>
      <c r="S33" s="3"/>
      <c r="T33" s="3"/>
      <c r="U33" s="3"/>
      <c r="V33" s="3"/>
      <c r="W33" s="3"/>
      <c r="AB33" s="3"/>
      <c r="AC33" s="3"/>
      <c r="AD33" s="3"/>
      <c r="AE33" s="3"/>
      <c r="AF33" s="12"/>
      <c r="AG33" s="12"/>
      <c r="AH33" s="12"/>
      <c r="AI33" s="12"/>
      <c r="AJ33" s="12"/>
      <c r="AK33" s="12"/>
      <c r="AL33" s="12"/>
      <c r="AM33" s="12"/>
      <c r="AN33" s="12"/>
      <c r="AO33" s="12"/>
      <c r="AP33" s="12"/>
      <c r="AQ33" s="12"/>
      <c r="AR33" s="12"/>
      <c r="AS33" s="12"/>
      <c r="AT33" s="12"/>
      <c r="AU33" s="12"/>
      <c r="AV33" s="12"/>
      <c r="AW33" s="12"/>
      <c r="AX33" s="12"/>
      <c r="AY33" s="12"/>
      <c r="AZ33" s="168"/>
      <c r="BA33" s="3"/>
      <c r="BB33" s="3"/>
      <c r="BC33" s="3"/>
      <c r="BD33" s="3"/>
      <c r="BE33" s="3"/>
      <c r="BF33" s="12"/>
      <c r="BG33" s="12"/>
      <c r="BH33" s="12"/>
      <c r="BI33" s="12"/>
      <c r="BJ33" s="12"/>
      <c r="BK33" s="12"/>
      <c r="BL33" s="12"/>
      <c r="BM33" s="168"/>
    </row>
    <row r="34" spans="1:71" s="13" customFormat="1" ht="15.75" customHeight="1" x14ac:dyDescent="0.15">
      <c r="A34" s="118"/>
      <c r="B34" s="101"/>
      <c r="C34" s="176"/>
      <c r="D34" s="119"/>
      <c r="E34" s="120"/>
      <c r="F34" s="120"/>
      <c r="G34" s="121"/>
      <c r="H34" s="121"/>
      <c r="I34" s="3"/>
      <c r="J34" s="3"/>
      <c r="K34" s="3"/>
      <c r="L34" s="3"/>
      <c r="M34" s="3"/>
      <c r="N34" s="3"/>
      <c r="O34" s="3"/>
      <c r="P34" s="167"/>
      <c r="Q34" s="3"/>
      <c r="R34" s="3"/>
      <c r="S34" s="3"/>
      <c r="T34" s="3"/>
      <c r="U34" s="3"/>
      <c r="V34" s="3"/>
      <c r="W34" s="3"/>
      <c r="AB34" s="3"/>
      <c r="AC34" s="3"/>
      <c r="AD34" s="3"/>
      <c r="AE34" s="3"/>
      <c r="AF34" s="12"/>
      <c r="AG34" s="12"/>
      <c r="AH34" s="12"/>
      <c r="AI34" s="12"/>
      <c r="AJ34" s="12"/>
      <c r="AK34" s="12"/>
      <c r="AL34" s="12"/>
      <c r="AM34" s="12"/>
      <c r="AN34" s="12"/>
      <c r="AO34" s="12"/>
      <c r="AP34" s="12"/>
      <c r="AQ34" s="12"/>
      <c r="AR34" s="12"/>
      <c r="AS34" s="12"/>
      <c r="AT34" s="12"/>
      <c r="AU34" s="12"/>
      <c r="AV34" s="12"/>
      <c r="AW34" s="12"/>
      <c r="AX34" s="12"/>
      <c r="AY34" s="12"/>
      <c r="AZ34" s="168"/>
      <c r="BA34" s="37"/>
      <c r="BB34" s="37"/>
      <c r="BD34" s="3"/>
      <c r="BE34" s="38"/>
      <c r="BF34" s="38"/>
      <c r="BG34" s="12"/>
      <c r="BH34" s="12"/>
      <c r="BI34" s="12"/>
      <c r="BJ34" s="12"/>
      <c r="BK34" s="12"/>
      <c r="BL34" s="12"/>
      <c r="BM34" s="168"/>
    </row>
    <row r="35" spans="1:71" s="13" customFormat="1" ht="15.75" customHeight="1" x14ac:dyDescent="0.15">
      <c r="A35" s="122"/>
      <c r="B35" s="123"/>
      <c r="C35" s="177"/>
      <c r="D35" s="124"/>
      <c r="E35" s="124"/>
      <c r="F35" s="125"/>
      <c r="G35" s="124"/>
      <c r="H35" s="124"/>
      <c r="I35" s="124"/>
      <c r="J35" s="3"/>
      <c r="K35" s="107"/>
      <c r="L35" s="3"/>
      <c r="M35" s="3"/>
      <c r="N35" s="3"/>
      <c r="O35" s="3"/>
      <c r="P35" s="167"/>
      <c r="Q35" s="3"/>
      <c r="R35" s="3"/>
      <c r="S35" s="3"/>
      <c r="T35" s="3"/>
      <c r="U35" s="3"/>
      <c r="V35" s="3"/>
      <c r="W35" s="3"/>
      <c r="AB35" s="3"/>
      <c r="AC35" s="3"/>
      <c r="AD35" s="3"/>
      <c r="AE35" s="3"/>
      <c r="AF35" s="12"/>
      <c r="AG35" s="12"/>
      <c r="AH35" s="12"/>
      <c r="AI35" s="12"/>
      <c r="AJ35" s="12"/>
      <c r="AK35" s="12"/>
      <c r="AL35" s="12"/>
      <c r="AM35" s="12"/>
      <c r="AN35" s="12"/>
      <c r="AO35" s="12"/>
      <c r="AP35" s="12"/>
      <c r="AQ35" s="12"/>
      <c r="AR35" s="12"/>
      <c r="AS35" s="12"/>
      <c r="AT35" s="12"/>
      <c r="AU35" s="12"/>
      <c r="AV35" s="12"/>
      <c r="AW35" s="12"/>
      <c r="AX35" s="12"/>
      <c r="AY35" s="12"/>
      <c r="AZ35" s="168"/>
      <c r="BA35" s="3"/>
      <c r="BB35" s="3"/>
      <c r="BC35" s="3"/>
      <c r="BD35" s="3"/>
      <c r="BE35" s="3"/>
      <c r="BF35" s="12"/>
      <c r="BG35" s="12"/>
      <c r="BH35" s="12"/>
      <c r="BI35" s="12"/>
      <c r="BJ35" s="12"/>
      <c r="BK35" s="12"/>
      <c r="BL35" s="12"/>
      <c r="BM35" s="168"/>
      <c r="BN35" s="12"/>
      <c r="BO35" s="12"/>
      <c r="BP35" s="12"/>
      <c r="BQ35" s="12"/>
      <c r="BR35" s="12"/>
      <c r="BS35" s="12"/>
    </row>
    <row r="36" spans="1:71" s="3" customFormat="1" ht="30" customHeight="1" x14ac:dyDescent="0.2">
      <c r="A36" s="9"/>
      <c r="B36" s="126"/>
      <c r="C36" s="127"/>
      <c r="D36" s="127"/>
      <c r="E36" s="127"/>
      <c r="F36" s="128"/>
      <c r="G36" s="127"/>
      <c r="H36" s="127"/>
      <c r="I36" s="127"/>
      <c r="J36" s="127"/>
      <c r="K36" s="9"/>
      <c r="L36" s="108"/>
      <c r="M36" s="109"/>
      <c r="N36" s="109"/>
      <c r="P36" s="167"/>
      <c r="AZ36" s="168"/>
      <c r="BM36" s="168"/>
    </row>
    <row r="37" spans="1:71" s="13" customFormat="1" ht="10.5" x14ac:dyDescent="0.15">
      <c r="A37" s="21"/>
      <c r="B37" s="196"/>
      <c r="C37" s="195"/>
      <c r="D37" s="129"/>
      <c r="E37" s="129"/>
      <c r="F37" s="130"/>
      <c r="G37" s="129"/>
      <c r="H37" s="129"/>
      <c r="I37" s="129"/>
      <c r="J37" s="129"/>
      <c r="K37" s="107"/>
      <c r="L37" s="3"/>
      <c r="M37" s="3"/>
      <c r="N37" s="3"/>
      <c r="O37" s="3"/>
      <c r="P37" s="167"/>
      <c r="Q37" s="3"/>
      <c r="R37" s="3"/>
      <c r="S37" s="3"/>
      <c r="T37" s="3"/>
      <c r="U37" s="3"/>
      <c r="V37" s="3"/>
      <c r="W37" s="3"/>
      <c r="AB37" s="3"/>
      <c r="AC37" s="3"/>
      <c r="AD37" s="3"/>
      <c r="AE37" s="3"/>
      <c r="AF37" s="12"/>
      <c r="AG37" s="12"/>
      <c r="AH37" s="12"/>
      <c r="AI37" s="12"/>
      <c r="AJ37" s="12"/>
      <c r="AK37" s="12"/>
      <c r="AL37" s="12"/>
      <c r="AM37" s="12"/>
      <c r="AN37" s="12"/>
      <c r="AO37" s="12"/>
      <c r="AP37" s="12"/>
      <c r="AQ37" s="12"/>
      <c r="AR37" s="12"/>
      <c r="AS37" s="12"/>
      <c r="AT37" s="12"/>
      <c r="AU37" s="12"/>
      <c r="AV37" s="12"/>
      <c r="AW37" s="12"/>
      <c r="AX37" s="12"/>
      <c r="AY37" s="12"/>
      <c r="AZ37" s="168"/>
      <c r="BA37" s="3"/>
      <c r="BB37" s="3"/>
      <c r="BC37" s="3"/>
      <c r="BD37" s="3"/>
      <c r="BE37" s="3"/>
      <c r="BF37" s="12"/>
      <c r="BG37" s="12"/>
      <c r="BH37" s="12"/>
      <c r="BI37" s="12"/>
      <c r="BJ37" s="12"/>
      <c r="BK37" s="12"/>
      <c r="BL37" s="12"/>
      <c r="BM37" s="168"/>
      <c r="BN37" s="12"/>
      <c r="BO37" s="12"/>
      <c r="BP37" s="12"/>
      <c r="BQ37" s="12"/>
      <c r="BR37" s="12"/>
      <c r="BS37" s="12"/>
    </row>
    <row r="38" spans="1:71" s="13" customFormat="1" ht="15.75" customHeight="1" x14ac:dyDescent="0.15">
      <c r="A38" s="112"/>
      <c r="B38" s="131"/>
      <c r="C38" s="132"/>
      <c r="D38" s="178"/>
      <c r="E38" s="129"/>
      <c r="F38" s="130"/>
      <c r="G38" s="129"/>
      <c r="H38" s="129"/>
      <c r="I38" s="129"/>
      <c r="J38" s="129"/>
      <c r="K38" s="107"/>
      <c r="L38" s="3"/>
      <c r="M38" s="3"/>
      <c r="N38" s="3"/>
      <c r="O38" s="3"/>
      <c r="P38" s="167"/>
      <c r="Q38" s="3"/>
      <c r="R38" s="3"/>
      <c r="S38" s="3"/>
      <c r="T38" s="3"/>
      <c r="U38" s="3"/>
      <c r="V38" s="3"/>
      <c r="W38" s="3"/>
      <c r="AB38" s="3"/>
      <c r="AC38" s="3"/>
      <c r="AD38" s="3"/>
      <c r="AE38" s="3"/>
      <c r="AF38" s="12"/>
      <c r="AG38" s="12"/>
      <c r="AH38" s="12"/>
      <c r="AI38" s="12"/>
      <c r="AJ38" s="12"/>
      <c r="AK38" s="12"/>
      <c r="AL38" s="12"/>
      <c r="AM38" s="12"/>
      <c r="AN38" s="12"/>
      <c r="AO38" s="12"/>
      <c r="AP38" s="12"/>
      <c r="AQ38" s="12"/>
      <c r="AR38" s="12"/>
      <c r="AS38" s="12"/>
      <c r="AT38" s="12"/>
      <c r="AU38" s="12"/>
      <c r="AV38" s="12"/>
      <c r="AW38" s="12"/>
      <c r="AX38" s="12"/>
      <c r="AY38" s="12"/>
      <c r="AZ38" s="168"/>
      <c r="BA38" s="3"/>
      <c r="BB38" s="3"/>
      <c r="BC38" s="3"/>
      <c r="BD38" s="3"/>
      <c r="BE38" s="3"/>
      <c r="BF38" s="12"/>
      <c r="BG38" s="12"/>
      <c r="BH38" s="12"/>
      <c r="BI38" s="12"/>
      <c r="BJ38" s="12"/>
      <c r="BK38" s="12"/>
      <c r="BL38" s="12"/>
      <c r="BM38" s="168"/>
      <c r="BN38" s="12"/>
      <c r="BO38" s="12"/>
      <c r="BP38" s="12"/>
      <c r="BQ38" s="12"/>
      <c r="BR38" s="12"/>
      <c r="BS38" s="12"/>
    </row>
    <row r="39" spans="1:71" s="3" customFormat="1" ht="30" customHeight="1" x14ac:dyDescent="0.2">
      <c r="A39" s="9"/>
      <c r="B39" s="108"/>
      <c r="C39" s="108"/>
      <c r="D39" s="108"/>
      <c r="E39" s="108"/>
      <c r="F39" s="108"/>
      <c r="G39" s="108"/>
      <c r="H39" s="108"/>
      <c r="I39" s="108"/>
      <c r="J39" s="108"/>
      <c r="K39" s="108"/>
      <c r="L39" s="108"/>
      <c r="M39" s="109"/>
      <c r="N39" s="109"/>
      <c r="P39" s="167"/>
      <c r="AZ39" s="168"/>
      <c r="BM39" s="168"/>
    </row>
    <row r="40" spans="1:71" s="13" customFormat="1" ht="14.25" customHeight="1" x14ac:dyDescent="0.15">
      <c r="A40" s="456"/>
      <c r="B40" s="458"/>
      <c r="C40" s="460"/>
      <c r="D40" s="461"/>
      <c r="E40" s="462"/>
      <c r="F40" s="463"/>
      <c r="G40" s="3"/>
      <c r="H40" s="3"/>
      <c r="I40" s="3"/>
      <c r="J40" s="3"/>
      <c r="K40" s="3"/>
      <c r="L40" s="3"/>
      <c r="M40" s="3"/>
      <c r="N40" s="3"/>
      <c r="O40" s="3"/>
      <c r="P40" s="167"/>
      <c r="Q40" s="3"/>
      <c r="R40" s="3"/>
      <c r="S40" s="3"/>
      <c r="T40" s="3"/>
      <c r="U40" s="3"/>
      <c r="V40" s="3"/>
      <c r="W40" s="3"/>
      <c r="AB40" s="3"/>
      <c r="AC40" s="3"/>
      <c r="AD40" s="3"/>
      <c r="AE40" s="3"/>
      <c r="AF40" s="12"/>
      <c r="AG40" s="12"/>
      <c r="AH40" s="12"/>
      <c r="AI40" s="12"/>
      <c r="AJ40" s="12"/>
      <c r="AK40" s="12"/>
      <c r="AL40" s="12"/>
      <c r="AM40" s="12"/>
      <c r="AN40" s="12"/>
      <c r="AO40" s="12"/>
      <c r="AP40" s="12"/>
      <c r="AQ40" s="12"/>
      <c r="AR40" s="12"/>
      <c r="AS40" s="12"/>
      <c r="AT40" s="12"/>
      <c r="AU40" s="12"/>
      <c r="AV40" s="12"/>
      <c r="AW40" s="12"/>
      <c r="AX40" s="12"/>
      <c r="AY40" s="12"/>
      <c r="AZ40" s="168"/>
      <c r="BA40" s="3"/>
      <c r="BB40" s="3"/>
      <c r="BC40" s="3"/>
      <c r="BD40" s="3"/>
      <c r="BE40" s="3"/>
      <c r="BF40" s="12"/>
      <c r="BG40" s="12"/>
      <c r="BH40" s="12"/>
      <c r="BI40" s="12"/>
      <c r="BJ40" s="12"/>
      <c r="BK40" s="12"/>
      <c r="BL40" s="12"/>
      <c r="BM40" s="168"/>
      <c r="BN40" s="12"/>
      <c r="BO40" s="12"/>
      <c r="BP40" s="12"/>
      <c r="BQ40" s="12"/>
      <c r="BR40" s="12"/>
      <c r="BS40" s="12"/>
    </row>
    <row r="41" spans="1:71" s="13" customFormat="1" ht="10.5" x14ac:dyDescent="0.15">
      <c r="A41" s="457"/>
      <c r="B41" s="459"/>
      <c r="C41" s="19"/>
      <c r="D41" s="133"/>
      <c r="E41" s="134"/>
      <c r="F41" s="463"/>
      <c r="G41" s="3"/>
      <c r="H41" s="3"/>
      <c r="I41" s="3"/>
      <c r="J41" s="3"/>
      <c r="K41" s="3"/>
      <c r="L41" s="3"/>
      <c r="M41" s="3"/>
      <c r="N41" s="3"/>
      <c r="O41" s="3"/>
      <c r="P41" s="167"/>
      <c r="Q41" s="3"/>
      <c r="R41" s="3"/>
      <c r="S41" s="3"/>
      <c r="T41" s="3"/>
      <c r="U41" s="3"/>
      <c r="V41" s="3"/>
      <c r="W41" s="3"/>
      <c r="AB41" s="3"/>
      <c r="AC41" s="3"/>
      <c r="AD41" s="3"/>
      <c r="AE41" s="3"/>
      <c r="AF41" s="12"/>
      <c r="AG41" s="12"/>
      <c r="AH41" s="12"/>
      <c r="AI41" s="12"/>
      <c r="AJ41" s="12"/>
      <c r="AK41" s="12"/>
      <c r="AL41" s="12"/>
      <c r="AM41" s="12"/>
      <c r="AN41" s="12"/>
      <c r="AO41" s="12"/>
      <c r="AP41" s="12"/>
      <c r="AQ41" s="12"/>
      <c r="AR41" s="12"/>
      <c r="AS41" s="12"/>
      <c r="AT41" s="12"/>
      <c r="AU41" s="12"/>
      <c r="AV41" s="12"/>
      <c r="AW41" s="12"/>
      <c r="AX41" s="12"/>
      <c r="AY41" s="12"/>
      <c r="AZ41" s="168"/>
      <c r="BA41" s="12"/>
      <c r="BB41" s="12"/>
      <c r="BC41" s="12"/>
      <c r="BD41" s="12"/>
      <c r="BE41" s="12"/>
      <c r="BF41" s="12"/>
      <c r="BG41" s="12"/>
      <c r="BH41" s="12"/>
      <c r="BI41" s="12"/>
      <c r="BJ41" s="12"/>
      <c r="BK41" s="12"/>
      <c r="BL41" s="12"/>
      <c r="BM41" s="168"/>
      <c r="BN41" s="12"/>
      <c r="BO41" s="12"/>
      <c r="BP41" s="12"/>
      <c r="BQ41" s="12"/>
      <c r="BR41" s="12"/>
      <c r="BS41" s="12"/>
    </row>
    <row r="42" spans="1:71" s="13" customFormat="1" ht="15.75" customHeight="1" x14ac:dyDescent="0.15">
      <c r="A42" s="135"/>
      <c r="B42" s="136"/>
      <c r="C42" s="137"/>
      <c r="D42" s="138"/>
      <c r="E42" s="139"/>
      <c r="F42" s="179"/>
      <c r="G42" s="140"/>
      <c r="H42" s="3"/>
      <c r="I42" s="3"/>
      <c r="J42" s="3"/>
      <c r="K42" s="3"/>
      <c r="L42" s="3"/>
      <c r="M42" s="3"/>
      <c r="N42" s="3"/>
      <c r="O42" s="3"/>
      <c r="P42" s="167"/>
      <c r="Q42" s="3"/>
      <c r="R42" s="3"/>
      <c r="S42" s="3"/>
      <c r="T42" s="3"/>
      <c r="U42" s="3"/>
      <c r="V42" s="3"/>
      <c r="W42" s="3"/>
      <c r="AB42" s="3"/>
      <c r="AC42" s="3"/>
      <c r="AD42" s="3"/>
      <c r="AE42" s="3"/>
      <c r="AF42" s="12"/>
      <c r="AG42" s="12"/>
      <c r="AH42" s="12"/>
      <c r="AI42" s="12"/>
      <c r="AJ42" s="12"/>
      <c r="AK42" s="12"/>
      <c r="AL42" s="12"/>
      <c r="AM42" s="12"/>
      <c r="AN42" s="12"/>
      <c r="AO42" s="12"/>
      <c r="AP42" s="12"/>
      <c r="AQ42" s="12"/>
      <c r="AR42" s="12"/>
      <c r="AS42" s="12"/>
      <c r="AT42" s="12"/>
      <c r="AU42" s="12"/>
      <c r="AV42" s="12"/>
      <c r="AW42" s="12"/>
      <c r="AX42" s="12"/>
      <c r="AY42" s="12"/>
      <c r="AZ42" s="168"/>
      <c r="BA42" s="12"/>
      <c r="BB42" s="12"/>
      <c r="BC42" s="12"/>
      <c r="BD42" s="12"/>
      <c r="BE42" s="12"/>
      <c r="BF42" s="12"/>
      <c r="BG42" s="12"/>
      <c r="BH42" s="12"/>
      <c r="BI42" s="12"/>
      <c r="BJ42" s="12"/>
      <c r="BK42" s="12"/>
      <c r="BL42" s="12"/>
      <c r="BM42" s="168"/>
      <c r="BN42" s="12"/>
      <c r="BO42" s="12"/>
      <c r="BP42" s="12"/>
      <c r="BQ42" s="12"/>
      <c r="BR42" s="12"/>
      <c r="BS42" s="12"/>
    </row>
    <row r="43" spans="1:71" s="13" customFormat="1" ht="15.75" customHeight="1" x14ac:dyDescent="0.15">
      <c r="A43" s="141"/>
      <c r="B43" s="142"/>
      <c r="C43" s="143"/>
      <c r="D43" s="144"/>
      <c r="E43" s="145"/>
      <c r="F43" s="179"/>
      <c r="G43" s="140"/>
      <c r="H43" s="3"/>
      <c r="I43" s="3"/>
      <c r="J43" s="3"/>
      <c r="K43" s="3"/>
      <c r="L43" s="3"/>
      <c r="M43" s="3"/>
      <c r="N43" s="3"/>
      <c r="O43" s="3"/>
      <c r="P43" s="167"/>
      <c r="Q43" s="3"/>
      <c r="R43" s="3"/>
      <c r="S43" s="3"/>
      <c r="T43" s="3"/>
      <c r="U43" s="3"/>
      <c r="V43" s="3"/>
      <c r="W43" s="3"/>
      <c r="AB43" s="3"/>
      <c r="AC43" s="3"/>
      <c r="AD43" s="3"/>
      <c r="AE43" s="3"/>
      <c r="AF43" s="12"/>
      <c r="AG43" s="12"/>
      <c r="AH43" s="12"/>
      <c r="AI43" s="12"/>
      <c r="AJ43" s="12"/>
      <c r="AK43" s="12"/>
      <c r="AL43" s="12"/>
      <c r="AM43" s="12"/>
      <c r="AN43" s="12"/>
      <c r="AO43" s="12"/>
      <c r="AP43" s="12"/>
      <c r="AQ43" s="12"/>
      <c r="AR43" s="12"/>
      <c r="AS43" s="12"/>
      <c r="AT43" s="12"/>
      <c r="AU43" s="12"/>
      <c r="AV43" s="12"/>
      <c r="AW43" s="12"/>
      <c r="AX43" s="12"/>
      <c r="AY43" s="12"/>
      <c r="AZ43" s="168"/>
      <c r="BA43" s="12"/>
      <c r="BB43" s="12"/>
      <c r="BC43" s="12"/>
      <c r="BD43" s="12"/>
      <c r="BE43" s="12"/>
      <c r="BF43" s="12"/>
      <c r="BG43" s="12"/>
      <c r="BH43" s="12"/>
      <c r="BI43" s="12"/>
      <c r="BJ43" s="12"/>
      <c r="BK43" s="12"/>
      <c r="BL43" s="12"/>
      <c r="BM43" s="168"/>
      <c r="BN43" s="12"/>
      <c r="BO43" s="12"/>
      <c r="BP43" s="12"/>
      <c r="BQ43" s="12"/>
      <c r="BR43" s="12"/>
      <c r="BS43" s="12"/>
    </row>
    <row r="44" spans="1:71" s="3" customFormat="1" ht="30" customHeight="1" x14ac:dyDescent="0.2">
      <c r="A44" s="146"/>
      <c r="B44" s="147"/>
      <c r="C44" s="147"/>
      <c r="D44" s="148"/>
      <c r="E44" s="147"/>
      <c r="P44" s="167"/>
      <c r="AZ44" s="168"/>
      <c r="BM44" s="168"/>
    </row>
    <row r="45" spans="1:71" s="13" customFormat="1" ht="38.25" customHeight="1" x14ac:dyDescent="0.2">
      <c r="A45" s="149"/>
      <c r="B45" s="150"/>
      <c r="C45" s="150"/>
      <c r="D45" s="147"/>
      <c r="E45" s="147"/>
      <c r="F45" s="3"/>
      <c r="G45" s="3"/>
      <c r="H45" s="3"/>
      <c r="I45" s="3"/>
      <c r="J45" s="3"/>
      <c r="K45" s="3"/>
      <c r="L45" s="3"/>
      <c r="M45" s="3"/>
      <c r="N45" s="3"/>
      <c r="O45" s="3"/>
      <c r="P45" s="167"/>
      <c r="Q45" s="3"/>
      <c r="R45" s="3"/>
      <c r="S45" s="3"/>
      <c r="T45" s="3"/>
      <c r="U45" s="3"/>
      <c r="V45" s="3"/>
      <c r="W45" s="3"/>
      <c r="AB45" s="3"/>
      <c r="AC45" s="3"/>
      <c r="AD45" s="3"/>
      <c r="AE45" s="3"/>
      <c r="AF45" s="12"/>
      <c r="AG45" s="12"/>
      <c r="AH45" s="12"/>
      <c r="AI45" s="12"/>
      <c r="AJ45" s="12"/>
      <c r="AK45" s="12"/>
      <c r="AL45" s="12"/>
      <c r="AM45" s="12"/>
      <c r="AN45" s="12"/>
      <c r="AO45" s="12"/>
      <c r="AP45" s="12"/>
      <c r="AQ45" s="12"/>
      <c r="AR45" s="12"/>
      <c r="AS45" s="12"/>
      <c r="AT45" s="12"/>
      <c r="AU45" s="12"/>
      <c r="AV45" s="12"/>
      <c r="AW45" s="12"/>
      <c r="AX45" s="12"/>
      <c r="AY45" s="12"/>
      <c r="AZ45" s="168"/>
      <c r="BA45" s="3"/>
      <c r="BB45" s="3"/>
      <c r="BC45" s="3"/>
      <c r="BD45" s="3"/>
      <c r="BE45" s="3"/>
      <c r="BF45" s="12"/>
      <c r="BG45" s="12"/>
      <c r="BH45" s="12"/>
      <c r="BI45" s="12"/>
      <c r="BJ45" s="12"/>
      <c r="BK45" s="12"/>
      <c r="BL45" s="12"/>
      <c r="BM45" s="168"/>
      <c r="BN45" s="12"/>
      <c r="BO45" s="12"/>
      <c r="BP45" s="12"/>
      <c r="BQ45" s="12"/>
      <c r="BR45" s="12"/>
      <c r="BS45" s="12"/>
    </row>
    <row r="46" spans="1:71" s="13" customFormat="1" ht="15" customHeight="1" x14ac:dyDescent="0.2">
      <c r="A46" s="151"/>
      <c r="B46" s="101"/>
      <c r="C46" s="152"/>
      <c r="D46" s="180"/>
      <c r="E46" s="147"/>
      <c r="F46" s="3"/>
      <c r="G46" s="3"/>
      <c r="H46" s="3"/>
      <c r="I46" s="3"/>
      <c r="J46" s="3"/>
      <c r="K46" s="3"/>
      <c r="L46" s="3"/>
      <c r="M46" s="3"/>
      <c r="N46" s="3"/>
      <c r="O46" s="3"/>
      <c r="P46" s="167"/>
      <c r="Q46" s="3"/>
      <c r="R46" s="3"/>
      <c r="S46" s="3"/>
      <c r="T46" s="3"/>
      <c r="U46" s="3"/>
      <c r="V46" s="3"/>
      <c r="W46" s="3"/>
      <c r="AB46" s="3"/>
      <c r="AC46" s="3"/>
      <c r="AD46" s="3"/>
      <c r="AE46" s="3"/>
      <c r="AF46" s="12"/>
      <c r="AG46" s="12"/>
      <c r="AH46" s="12"/>
      <c r="AI46" s="12"/>
      <c r="AJ46" s="12"/>
      <c r="AK46" s="12"/>
      <c r="AL46" s="12"/>
      <c r="AM46" s="12"/>
      <c r="AN46" s="12"/>
      <c r="AO46" s="12"/>
      <c r="AP46" s="12"/>
      <c r="AQ46" s="12"/>
      <c r="AR46" s="12"/>
      <c r="AS46" s="12"/>
      <c r="AT46" s="12"/>
      <c r="AU46" s="12"/>
      <c r="AV46" s="12"/>
      <c r="AW46" s="12"/>
      <c r="AX46" s="12"/>
      <c r="AY46" s="12"/>
      <c r="AZ46" s="168"/>
      <c r="BA46" s="3"/>
      <c r="BB46" s="3"/>
      <c r="BC46" s="3"/>
      <c r="BD46" s="3"/>
      <c r="BE46" s="3"/>
      <c r="BF46" s="12"/>
      <c r="BG46" s="12"/>
      <c r="BH46" s="12"/>
      <c r="BI46" s="12"/>
      <c r="BJ46" s="12"/>
      <c r="BK46" s="12"/>
      <c r="BL46" s="12"/>
      <c r="BM46" s="168"/>
      <c r="BN46" s="12"/>
      <c r="BO46" s="12"/>
      <c r="BP46" s="12"/>
      <c r="BQ46" s="12"/>
      <c r="BR46" s="12"/>
      <c r="BS46" s="12"/>
    </row>
    <row r="47" spans="1:71" s="13" customFormat="1" ht="23.25" customHeight="1" x14ac:dyDescent="0.2">
      <c r="A47" s="153"/>
      <c r="B47" s="154"/>
      <c r="C47" s="155"/>
      <c r="D47" s="173"/>
      <c r="E47" s="147"/>
      <c r="F47" s="156"/>
      <c r="G47" s="156"/>
      <c r="H47" s="156"/>
      <c r="I47" s="156"/>
      <c r="J47" s="156"/>
      <c r="K47" s="156"/>
      <c r="L47" s="156"/>
      <c r="M47" s="3"/>
      <c r="N47" s="3"/>
      <c r="O47" s="3"/>
      <c r="P47" s="167"/>
      <c r="Q47" s="3"/>
      <c r="R47" s="3"/>
      <c r="S47" s="3"/>
      <c r="T47" s="3"/>
      <c r="U47" s="3"/>
      <c r="V47" s="3"/>
      <c r="W47" s="3"/>
      <c r="AB47" s="3"/>
      <c r="AC47" s="3"/>
      <c r="AD47" s="3"/>
      <c r="AE47" s="3"/>
      <c r="AZ47" s="168"/>
      <c r="BA47" s="37"/>
      <c r="BB47" s="37"/>
      <c r="BD47" s="3"/>
      <c r="BE47" s="38"/>
      <c r="BF47" s="12"/>
      <c r="BM47" s="168"/>
    </row>
    <row r="48" spans="1:71" s="159" customFormat="1" x14ac:dyDescent="0.2">
      <c r="A48" s="157"/>
      <c r="B48" s="123"/>
      <c r="C48" s="158"/>
      <c r="D48" s="181"/>
      <c r="F48" s="160"/>
      <c r="G48" s="160"/>
      <c r="H48" s="160"/>
      <c r="I48" s="160"/>
      <c r="J48" s="160"/>
      <c r="K48" s="160"/>
      <c r="L48" s="160"/>
      <c r="P48" s="181"/>
      <c r="AZ48" s="182"/>
      <c r="BM48" s="182"/>
    </row>
    <row r="49" spans="1:5" x14ac:dyDescent="0.2">
      <c r="A49" s="159"/>
      <c r="B49" s="159"/>
      <c r="C49" s="159"/>
      <c r="D49" s="159"/>
      <c r="E49" s="159"/>
    </row>
    <row r="50" spans="1:5" x14ac:dyDescent="0.2">
      <c r="A50" s="159"/>
      <c r="B50" s="159"/>
      <c r="C50" s="159"/>
      <c r="D50" s="159"/>
      <c r="E50" s="159"/>
    </row>
    <row r="51" spans="1:5" x14ac:dyDescent="0.2">
      <c r="A51" s="159"/>
      <c r="B51" s="159"/>
      <c r="C51" s="159"/>
      <c r="D51" s="159"/>
      <c r="E51" s="159"/>
    </row>
    <row r="52" spans="1:5" x14ac:dyDescent="0.2">
      <c r="A52" s="159"/>
      <c r="B52" s="159"/>
      <c r="C52" s="159"/>
      <c r="D52" s="159"/>
      <c r="E52" s="159"/>
    </row>
    <row r="53" spans="1:5" x14ac:dyDescent="0.2">
      <c r="A53" s="159"/>
      <c r="B53" s="159"/>
      <c r="C53" s="159"/>
      <c r="D53" s="159"/>
      <c r="E53" s="159"/>
    </row>
    <row r="54" spans="1:5" x14ac:dyDescent="0.2">
      <c r="A54" s="159"/>
      <c r="B54" s="159"/>
      <c r="C54" s="159"/>
      <c r="D54" s="159"/>
      <c r="E54" s="159"/>
    </row>
    <row r="55" spans="1:5" x14ac:dyDescent="0.2">
      <c r="A55" s="159"/>
      <c r="B55" s="159"/>
      <c r="C55" s="159"/>
      <c r="D55" s="159"/>
      <c r="E55" s="159"/>
    </row>
    <row r="201" spans="1:57" ht="15.75" customHeight="1" x14ac:dyDescent="0.2"/>
    <row r="202" spans="1:57" ht="15.75" customHeight="1" x14ac:dyDescent="0.2">
      <c r="A202" s="163"/>
      <c r="BE202" s="164"/>
    </row>
    <row r="203" spans="1:57" ht="15.75" customHeight="1" x14ac:dyDescent="0.2"/>
  </sheetData>
  <mergeCells count="19">
    <mergeCell ref="B40:B41"/>
    <mergeCell ref="C40:E40"/>
    <mergeCell ref="F40:F41"/>
    <mergeCell ref="N8:O8"/>
    <mergeCell ref="A25:J25"/>
    <mergeCell ref="A26:J26"/>
    <mergeCell ref="A27:A28"/>
    <mergeCell ref="B27:B28"/>
    <mergeCell ref="C27:I27"/>
    <mergeCell ref="J27:K27"/>
    <mergeCell ref="A32:A33"/>
    <mergeCell ref="B32:B33"/>
    <mergeCell ref="A40:A41"/>
    <mergeCell ref="A6:L6"/>
    <mergeCell ref="A8:A9"/>
    <mergeCell ref="B8:C8"/>
    <mergeCell ref="D8:E8"/>
    <mergeCell ref="F8:J8"/>
    <mergeCell ref="K8:M8"/>
  </mergeCells>
  <dataValidations count="1">
    <dataValidation allowBlank="1" showInputMessage="1" showErrorMessage="1" errorTitle="Error" error="Por favor ingrese números enteros"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whole" allowBlank="1" showInputMessage="1" showErrorMessage="1" errorTitle="Error" error="Por favor ingrese números enteros">
          <x14:formula1>
            <xm:f>0</xm:f>
          </x14:formula1>
          <x14:formula2>
            <xm:f>10000000000</xm:f>
          </x14:formula2>
          <xm:sqref>C36:C48 IY36:IY48 SU36:SU48 ACQ36:ACQ48 AMM36:AMM48 AWI36:AWI48 BGE36:BGE48 BQA36:BQA48 BZW36:BZW48 CJS36:CJS48 CTO36:CTO48 DDK36:DDK48 DNG36:DNG48 DXC36:DXC48 EGY36:EGY48 EQU36:EQU48 FAQ36:FAQ48 FKM36:FKM48 FUI36:FUI48 GEE36:GEE48 GOA36:GOA48 GXW36:GXW48 HHS36:HHS48 HRO36:HRO48 IBK36:IBK48 ILG36:ILG48 IVC36:IVC48 JEY36:JEY48 JOU36:JOU48 JYQ36:JYQ48 KIM36:KIM48 KSI36:KSI48 LCE36:LCE48 LMA36:LMA48 LVW36:LVW48 MFS36:MFS48 MPO36:MPO48 MZK36:MZK48 NJG36:NJG48 NTC36:NTC48 OCY36:OCY48 OMU36:OMU48 OWQ36:OWQ48 PGM36:PGM48 PQI36:PQI48 QAE36:QAE48 QKA36:QKA48 QTW36:QTW48 RDS36:RDS48 RNO36:RNO48 RXK36:RXK48 SHG36:SHG48 SRC36:SRC48 TAY36:TAY48 TKU36:TKU48 TUQ36:TUQ48 UEM36:UEM48 UOI36:UOI48 UYE36:UYE48 VIA36:VIA48 VRW36:VRW48 WBS36:WBS48 WLO36:WLO48 WVK36:WVK48 C65572:C65584 IY65572:IY65584 SU65572:SU65584 ACQ65572:ACQ65584 AMM65572:AMM65584 AWI65572:AWI65584 BGE65572:BGE65584 BQA65572:BQA65584 BZW65572:BZW65584 CJS65572:CJS65584 CTO65572:CTO65584 DDK65572:DDK65584 DNG65572:DNG65584 DXC65572:DXC65584 EGY65572:EGY65584 EQU65572:EQU65584 FAQ65572:FAQ65584 FKM65572:FKM65584 FUI65572:FUI65584 GEE65572:GEE65584 GOA65572:GOA65584 GXW65572:GXW65584 HHS65572:HHS65584 HRO65572:HRO65584 IBK65572:IBK65584 ILG65572:ILG65584 IVC65572:IVC65584 JEY65572:JEY65584 JOU65572:JOU65584 JYQ65572:JYQ65584 KIM65572:KIM65584 KSI65572:KSI65584 LCE65572:LCE65584 LMA65572:LMA65584 LVW65572:LVW65584 MFS65572:MFS65584 MPO65572:MPO65584 MZK65572:MZK65584 NJG65572:NJG65584 NTC65572:NTC65584 OCY65572:OCY65584 OMU65572:OMU65584 OWQ65572:OWQ65584 PGM65572:PGM65584 PQI65572:PQI65584 QAE65572:QAE65584 QKA65572:QKA65584 QTW65572:QTW65584 RDS65572:RDS65584 RNO65572:RNO65584 RXK65572:RXK65584 SHG65572:SHG65584 SRC65572:SRC65584 TAY65572:TAY65584 TKU65572:TKU65584 TUQ65572:TUQ65584 UEM65572:UEM65584 UOI65572:UOI65584 UYE65572:UYE65584 VIA65572:VIA65584 VRW65572:VRW65584 WBS65572:WBS65584 WLO65572:WLO65584 WVK65572:WVK65584 C131108:C131120 IY131108:IY131120 SU131108:SU131120 ACQ131108:ACQ131120 AMM131108:AMM131120 AWI131108:AWI131120 BGE131108:BGE131120 BQA131108:BQA131120 BZW131108:BZW131120 CJS131108:CJS131120 CTO131108:CTO131120 DDK131108:DDK131120 DNG131108:DNG131120 DXC131108:DXC131120 EGY131108:EGY131120 EQU131108:EQU131120 FAQ131108:FAQ131120 FKM131108:FKM131120 FUI131108:FUI131120 GEE131108:GEE131120 GOA131108:GOA131120 GXW131108:GXW131120 HHS131108:HHS131120 HRO131108:HRO131120 IBK131108:IBK131120 ILG131108:ILG131120 IVC131108:IVC131120 JEY131108:JEY131120 JOU131108:JOU131120 JYQ131108:JYQ131120 KIM131108:KIM131120 KSI131108:KSI131120 LCE131108:LCE131120 LMA131108:LMA131120 LVW131108:LVW131120 MFS131108:MFS131120 MPO131108:MPO131120 MZK131108:MZK131120 NJG131108:NJG131120 NTC131108:NTC131120 OCY131108:OCY131120 OMU131108:OMU131120 OWQ131108:OWQ131120 PGM131108:PGM131120 PQI131108:PQI131120 QAE131108:QAE131120 QKA131108:QKA131120 QTW131108:QTW131120 RDS131108:RDS131120 RNO131108:RNO131120 RXK131108:RXK131120 SHG131108:SHG131120 SRC131108:SRC131120 TAY131108:TAY131120 TKU131108:TKU131120 TUQ131108:TUQ131120 UEM131108:UEM131120 UOI131108:UOI131120 UYE131108:UYE131120 VIA131108:VIA131120 VRW131108:VRW131120 WBS131108:WBS131120 WLO131108:WLO131120 WVK131108:WVK131120 C196644:C196656 IY196644:IY196656 SU196644:SU196656 ACQ196644:ACQ196656 AMM196644:AMM196656 AWI196644:AWI196656 BGE196644:BGE196656 BQA196644:BQA196656 BZW196644:BZW196656 CJS196644:CJS196656 CTO196644:CTO196656 DDK196644:DDK196656 DNG196644:DNG196656 DXC196644:DXC196656 EGY196644:EGY196656 EQU196644:EQU196656 FAQ196644:FAQ196656 FKM196644:FKM196656 FUI196644:FUI196656 GEE196644:GEE196656 GOA196644:GOA196656 GXW196644:GXW196656 HHS196644:HHS196656 HRO196644:HRO196656 IBK196644:IBK196656 ILG196644:ILG196656 IVC196644:IVC196656 JEY196644:JEY196656 JOU196644:JOU196656 JYQ196644:JYQ196656 KIM196644:KIM196656 KSI196644:KSI196656 LCE196644:LCE196656 LMA196644:LMA196656 LVW196644:LVW196656 MFS196644:MFS196656 MPO196644:MPO196656 MZK196644:MZK196656 NJG196644:NJG196656 NTC196644:NTC196656 OCY196644:OCY196656 OMU196644:OMU196656 OWQ196644:OWQ196656 PGM196644:PGM196656 PQI196644:PQI196656 QAE196644:QAE196656 QKA196644:QKA196656 QTW196644:QTW196656 RDS196644:RDS196656 RNO196644:RNO196656 RXK196644:RXK196656 SHG196644:SHG196656 SRC196644:SRC196656 TAY196644:TAY196656 TKU196644:TKU196656 TUQ196644:TUQ196656 UEM196644:UEM196656 UOI196644:UOI196656 UYE196644:UYE196656 VIA196644:VIA196656 VRW196644:VRW196656 WBS196644:WBS196656 WLO196644:WLO196656 WVK196644:WVK196656 C262180:C262192 IY262180:IY262192 SU262180:SU262192 ACQ262180:ACQ262192 AMM262180:AMM262192 AWI262180:AWI262192 BGE262180:BGE262192 BQA262180:BQA262192 BZW262180:BZW262192 CJS262180:CJS262192 CTO262180:CTO262192 DDK262180:DDK262192 DNG262180:DNG262192 DXC262180:DXC262192 EGY262180:EGY262192 EQU262180:EQU262192 FAQ262180:FAQ262192 FKM262180:FKM262192 FUI262180:FUI262192 GEE262180:GEE262192 GOA262180:GOA262192 GXW262180:GXW262192 HHS262180:HHS262192 HRO262180:HRO262192 IBK262180:IBK262192 ILG262180:ILG262192 IVC262180:IVC262192 JEY262180:JEY262192 JOU262180:JOU262192 JYQ262180:JYQ262192 KIM262180:KIM262192 KSI262180:KSI262192 LCE262180:LCE262192 LMA262180:LMA262192 LVW262180:LVW262192 MFS262180:MFS262192 MPO262180:MPO262192 MZK262180:MZK262192 NJG262180:NJG262192 NTC262180:NTC262192 OCY262180:OCY262192 OMU262180:OMU262192 OWQ262180:OWQ262192 PGM262180:PGM262192 PQI262180:PQI262192 QAE262180:QAE262192 QKA262180:QKA262192 QTW262180:QTW262192 RDS262180:RDS262192 RNO262180:RNO262192 RXK262180:RXK262192 SHG262180:SHG262192 SRC262180:SRC262192 TAY262180:TAY262192 TKU262180:TKU262192 TUQ262180:TUQ262192 UEM262180:UEM262192 UOI262180:UOI262192 UYE262180:UYE262192 VIA262180:VIA262192 VRW262180:VRW262192 WBS262180:WBS262192 WLO262180:WLO262192 WVK262180:WVK262192 C327716:C327728 IY327716:IY327728 SU327716:SU327728 ACQ327716:ACQ327728 AMM327716:AMM327728 AWI327716:AWI327728 BGE327716:BGE327728 BQA327716:BQA327728 BZW327716:BZW327728 CJS327716:CJS327728 CTO327716:CTO327728 DDK327716:DDK327728 DNG327716:DNG327728 DXC327716:DXC327728 EGY327716:EGY327728 EQU327716:EQU327728 FAQ327716:FAQ327728 FKM327716:FKM327728 FUI327716:FUI327728 GEE327716:GEE327728 GOA327716:GOA327728 GXW327716:GXW327728 HHS327716:HHS327728 HRO327716:HRO327728 IBK327716:IBK327728 ILG327716:ILG327728 IVC327716:IVC327728 JEY327716:JEY327728 JOU327716:JOU327728 JYQ327716:JYQ327728 KIM327716:KIM327728 KSI327716:KSI327728 LCE327716:LCE327728 LMA327716:LMA327728 LVW327716:LVW327728 MFS327716:MFS327728 MPO327716:MPO327728 MZK327716:MZK327728 NJG327716:NJG327728 NTC327716:NTC327728 OCY327716:OCY327728 OMU327716:OMU327728 OWQ327716:OWQ327728 PGM327716:PGM327728 PQI327716:PQI327728 QAE327716:QAE327728 QKA327716:QKA327728 QTW327716:QTW327728 RDS327716:RDS327728 RNO327716:RNO327728 RXK327716:RXK327728 SHG327716:SHG327728 SRC327716:SRC327728 TAY327716:TAY327728 TKU327716:TKU327728 TUQ327716:TUQ327728 UEM327716:UEM327728 UOI327716:UOI327728 UYE327716:UYE327728 VIA327716:VIA327728 VRW327716:VRW327728 WBS327716:WBS327728 WLO327716:WLO327728 WVK327716:WVK327728 C393252:C393264 IY393252:IY393264 SU393252:SU393264 ACQ393252:ACQ393264 AMM393252:AMM393264 AWI393252:AWI393264 BGE393252:BGE393264 BQA393252:BQA393264 BZW393252:BZW393264 CJS393252:CJS393264 CTO393252:CTO393264 DDK393252:DDK393264 DNG393252:DNG393264 DXC393252:DXC393264 EGY393252:EGY393264 EQU393252:EQU393264 FAQ393252:FAQ393264 FKM393252:FKM393264 FUI393252:FUI393264 GEE393252:GEE393264 GOA393252:GOA393264 GXW393252:GXW393264 HHS393252:HHS393264 HRO393252:HRO393264 IBK393252:IBK393264 ILG393252:ILG393264 IVC393252:IVC393264 JEY393252:JEY393264 JOU393252:JOU393264 JYQ393252:JYQ393264 KIM393252:KIM393264 KSI393252:KSI393264 LCE393252:LCE393264 LMA393252:LMA393264 LVW393252:LVW393264 MFS393252:MFS393264 MPO393252:MPO393264 MZK393252:MZK393264 NJG393252:NJG393264 NTC393252:NTC393264 OCY393252:OCY393264 OMU393252:OMU393264 OWQ393252:OWQ393264 PGM393252:PGM393264 PQI393252:PQI393264 QAE393252:QAE393264 QKA393252:QKA393264 QTW393252:QTW393264 RDS393252:RDS393264 RNO393252:RNO393264 RXK393252:RXK393264 SHG393252:SHG393264 SRC393252:SRC393264 TAY393252:TAY393264 TKU393252:TKU393264 TUQ393252:TUQ393264 UEM393252:UEM393264 UOI393252:UOI393264 UYE393252:UYE393264 VIA393252:VIA393264 VRW393252:VRW393264 WBS393252:WBS393264 WLO393252:WLO393264 WVK393252:WVK393264 C458788:C458800 IY458788:IY458800 SU458788:SU458800 ACQ458788:ACQ458800 AMM458788:AMM458800 AWI458788:AWI458800 BGE458788:BGE458800 BQA458788:BQA458800 BZW458788:BZW458800 CJS458788:CJS458800 CTO458788:CTO458800 DDK458788:DDK458800 DNG458788:DNG458800 DXC458788:DXC458800 EGY458788:EGY458800 EQU458788:EQU458800 FAQ458788:FAQ458800 FKM458788:FKM458800 FUI458788:FUI458800 GEE458788:GEE458800 GOA458788:GOA458800 GXW458788:GXW458800 HHS458788:HHS458800 HRO458788:HRO458800 IBK458788:IBK458800 ILG458788:ILG458800 IVC458788:IVC458800 JEY458788:JEY458800 JOU458788:JOU458800 JYQ458788:JYQ458800 KIM458788:KIM458800 KSI458788:KSI458800 LCE458788:LCE458800 LMA458788:LMA458800 LVW458788:LVW458800 MFS458788:MFS458800 MPO458788:MPO458800 MZK458788:MZK458800 NJG458788:NJG458800 NTC458788:NTC458800 OCY458788:OCY458800 OMU458788:OMU458800 OWQ458788:OWQ458800 PGM458788:PGM458800 PQI458788:PQI458800 QAE458788:QAE458800 QKA458788:QKA458800 QTW458788:QTW458800 RDS458788:RDS458800 RNO458788:RNO458800 RXK458788:RXK458800 SHG458788:SHG458800 SRC458788:SRC458800 TAY458788:TAY458800 TKU458788:TKU458800 TUQ458788:TUQ458800 UEM458788:UEM458800 UOI458788:UOI458800 UYE458788:UYE458800 VIA458788:VIA458800 VRW458788:VRW458800 WBS458788:WBS458800 WLO458788:WLO458800 WVK458788:WVK458800 C524324:C524336 IY524324:IY524336 SU524324:SU524336 ACQ524324:ACQ524336 AMM524324:AMM524336 AWI524324:AWI524336 BGE524324:BGE524336 BQA524324:BQA524336 BZW524324:BZW524336 CJS524324:CJS524336 CTO524324:CTO524336 DDK524324:DDK524336 DNG524324:DNG524336 DXC524324:DXC524336 EGY524324:EGY524336 EQU524324:EQU524336 FAQ524324:FAQ524336 FKM524324:FKM524336 FUI524324:FUI524336 GEE524324:GEE524336 GOA524324:GOA524336 GXW524324:GXW524336 HHS524324:HHS524336 HRO524324:HRO524336 IBK524324:IBK524336 ILG524324:ILG524336 IVC524324:IVC524336 JEY524324:JEY524336 JOU524324:JOU524336 JYQ524324:JYQ524336 KIM524324:KIM524336 KSI524324:KSI524336 LCE524324:LCE524336 LMA524324:LMA524336 LVW524324:LVW524336 MFS524324:MFS524336 MPO524324:MPO524336 MZK524324:MZK524336 NJG524324:NJG524336 NTC524324:NTC524336 OCY524324:OCY524336 OMU524324:OMU524336 OWQ524324:OWQ524336 PGM524324:PGM524336 PQI524324:PQI524336 QAE524324:QAE524336 QKA524324:QKA524336 QTW524324:QTW524336 RDS524324:RDS524336 RNO524324:RNO524336 RXK524324:RXK524336 SHG524324:SHG524336 SRC524324:SRC524336 TAY524324:TAY524336 TKU524324:TKU524336 TUQ524324:TUQ524336 UEM524324:UEM524336 UOI524324:UOI524336 UYE524324:UYE524336 VIA524324:VIA524336 VRW524324:VRW524336 WBS524324:WBS524336 WLO524324:WLO524336 WVK524324:WVK524336 C589860:C589872 IY589860:IY589872 SU589860:SU589872 ACQ589860:ACQ589872 AMM589860:AMM589872 AWI589860:AWI589872 BGE589860:BGE589872 BQA589860:BQA589872 BZW589860:BZW589872 CJS589860:CJS589872 CTO589860:CTO589872 DDK589860:DDK589872 DNG589860:DNG589872 DXC589860:DXC589872 EGY589860:EGY589872 EQU589860:EQU589872 FAQ589860:FAQ589872 FKM589860:FKM589872 FUI589860:FUI589872 GEE589860:GEE589872 GOA589860:GOA589872 GXW589860:GXW589872 HHS589860:HHS589872 HRO589860:HRO589872 IBK589860:IBK589872 ILG589860:ILG589872 IVC589860:IVC589872 JEY589860:JEY589872 JOU589860:JOU589872 JYQ589860:JYQ589872 KIM589860:KIM589872 KSI589860:KSI589872 LCE589860:LCE589872 LMA589860:LMA589872 LVW589860:LVW589872 MFS589860:MFS589872 MPO589860:MPO589872 MZK589860:MZK589872 NJG589860:NJG589872 NTC589860:NTC589872 OCY589860:OCY589872 OMU589860:OMU589872 OWQ589860:OWQ589872 PGM589860:PGM589872 PQI589860:PQI589872 QAE589860:QAE589872 QKA589860:QKA589872 QTW589860:QTW589872 RDS589860:RDS589872 RNO589860:RNO589872 RXK589860:RXK589872 SHG589860:SHG589872 SRC589860:SRC589872 TAY589860:TAY589872 TKU589860:TKU589872 TUQ589860:TUQ589872 UEM589860:UEM589872 UOI589860:UOI589872 UYE589860:UYE589872 VIA589860:VIA589872 VRW589860:VRW589872 WBS589860:WBS589872 WLO589860:WLO589872 WVK589860:WVK589872 C655396:C655408 IY655396:IY655408 SU655396:SU655408 ACQ655396:ACQ655408 AMM655396:AMM655408 AWI655396:AWI655408 BGE655396:BGE655408 BQA655396:BQA655408 BZW655396:BZW655408 CJS655396:CJS655408 CTO655396:CTO655408 DDK655396:DDK655408 DNG655396:DNG655408 DXC655396:DXC655408 EGY655396:EGY655408 EQU655396:EQU655408 FAQ655396:FAQ655408 FKM655396:FKM655408 FUI655396:FUI655408 GEE655396:GEE655408 GOA655396:GOA655408 GXW655396:GXW655408 HHS655396:HHS655408 HRO655396:HRO655408 IBK655396:IBK655408 ILG655396:ILG655408 IVC655396:IVC655408 JEY655396:JEY655408 JOU655396:JOU655408 JYQ655396:JYQ655408 KIM655396:KIM655408 KSI655396:KSI655408 LCE655396:LCE655408 LMA655396:LMA655408 LVW655396:LVW655408 MFS655396:MFS655408 MPO655396:MPO655408 MZK655396:MZK655408 NJG655396:NJG655408 NTC655396:NTC655408 OCY655396:OCY655408 OMU655396:OMU655408 OWQ655396:OWQ655408 PGM655396:PGM655408 PQI655396:PQI655408 QAE655396:QAE655408 QKA655396:QKA655408 QTW655396:QTW655408 RDS655396:RDS655408 RNO655396:RNO655408 RXK655396:RXK655408 SHG655396:SHG655408 SRC655396:SRC655408 TAY655396:TAY655408 TKU655396:TKU655408 TUQ655396:TUQ655408 UEM655396:UEM655408 UOI655396:UOI655408 UYE655396:UYE655408 VIA655396:VIA655408 VRW655396:VRW655408 WBS655396:WBS655408 WLO655396:WLO655408 WVK655396:WVK655408 C720932:C720944 IY720932:IY720944 SU720932:SU720944 ACQ720932:ACQ720944 AMM720932:AMM720944 AWI720932:AWI720944 BGE720932:BGE720944 BQA720932:BQA720944 BZW720932:BZW720944 CJS720932:CJS720944 CTO720932:CTO720944 DDK720932:DDK720944 DNG720932:DNG720944 DXC720932:DXC720944 EGY720932:EGY720944 EQU720932:EQU720944 FAQ720932:FAQ720944 FKM720932:FKM720944 FUI720932:FUI720944 GEE720932:GEE720944 GOA720932:GOA720944 GXW720932:GXW720944 HHS720932:HHS720944 HRO720932:HRO720944 IBK720932:IBK720944 ILG720932:ILG720944 IVC720932:IVC720944 JEY720932:JEY720944 JOU720932:JOU720944 JYQ720932:JYQ720944 KIM720932:KIM720944 KSI720932:KSI720944 LCE720932:LCE720944 LMA720932:LMA720944 LVW720932:LVW720944 MFS720932:MFS720944 MPO720932:MPO720944 MZK720932:MZK720944 NJG720932:NJG720944 NTC720932:NTC720944 OCY720932:OCY720944 OMU720932:OMU720944 OWQ720932:OWQ720944 PGM720932:PGM720944 PQI720932:PQI720944 QAE720932:QAE720944 QKA720932:QKA720944 QTW720932:QTW720944 RDS720932:RDS720944 RNO720932:RNO720944 RXK720932:RXK720944 SHG720932:SHG720944 SRC720932:SRC720944 TAY720932:TAY720944 TKU720932:TKU720944 TUQ720932:TUQ720944 UEM720932:UEM720944 UOI720932:UOI720944 UYE720932:UYE720944 VIA720932:VIA720944 VRW720932:VRW720944 WBS720932:WBS720944 WLO720932:WLO720944 WVK720932:WVK720944 C786468:C786480 IY786468:IY786480 SU786468:SU786480 ACQ786468:ACQ786480 AMM786468:AMM786480 AWI786468:AWI786480 BGE786468:BGE786480 BQA786468:BQA786480 BZW786468:BZW786480 CJS786468:CJS786480 CTO786468:CTO786480 DDK786468:DDK786480 DNG786468:DNG786480 DXC786468:DXC786480 EGY786468:EGY786480 EQU786468:EQU786480 FAQ786468:FAQ786480 FKM786468:FKM786480 FUI786468:FUI786480 GEE786468:GEE786480 GOA786468:GOA786480 GXW786468:GXW786480 HHS786468:HHS786480 HRO786468:HRO786480 IBK786468:IBK786480 ILG786468:ILG786480 IVC786468:IVC786480 JEY786468:JEY786480 JOU786468:JOU786480 JYQ786468:JYQ786480 KIM786468:KIM786480 KSI786468:KSI786480 LCE786468:LCE786480 LMA786468:LMA786480 LVW786468:LVW786480 MFS786468:MFS786480 MPO786468:MPO786480 MZK786468:MZK786480 NJG786468:NJG786480 NTC786468:NTC786480 OCY786468:OCY786480 OMU786468:OMU786480 OWQ786468:OWQ786480 PGM786468:PGM786480 PQI786468:PQI786480 QAE786468:QAE786480 QKA786468:QKA786480 QTW786468:QTW786480 RDS786468:RDS786480 RNO786468:RNO786480 RXK786468:RXK786480 SHG786468:SHG786480 SRC786468:SRC786480 TAY786468:TAY786480 TKU786468:TKU786480 TUQ786468:TUQ786480 UEM786468:UEM786480 UOI786468:UOI786480 UYE786468:UYE786480 VIA786468:VIA786480 VRW786468:VRW786480 WBS786468:WBS786480 WLO786468:WLO786480 WVK786468:WVK786480 C852004:C852016 IY852004:IY852016 SU852004:SU852016 ACQ852004:ACQ852016 AMM852004:AMM852016 AWI852004:AWI852016 BGE852004:BGE852016 BQA852004:BQA852016 BZW852004:BZW852016 CJS852004:CJS852016 CTO852004:CTO852016 DDK852004:DDK852016 DNG852004:DNG852016 DXC852004:DXC852016 EGY852004:EGY852016 EQU852004:EQU852016 FAQ852004:FAQ852016 FKM852004:FKM852016 FUI852004:FUI852016 GEE852004:GEE852016 GOA852004:GOA852016 GXW852004:GXW852016 HHS852004:HHS852016 HRO852004:HRO852016 IBK852004:IBK852016 ILG852004:ILG852016 IVC852004:IVC852016 JEY852004:JEY852016 JOU852004:JOU852016 JYQ852004:JYQ852016 KIM852004:KIM852016 KSI852004:KSI852016 LCE852004:LCE852016 LMA852004:LMA852016 LVW852004:LVW852016 MFS852004:MFS852016 MPO852004:MPO852016 MZK852004:MZK852016 NJG852004:NJG852016 NTC852004:NTC852016 OCY852004:OCY852016 OMU852004:OMU852016 OWQ852004:OWQ852016 PGM852004:PGM852016 PQI852004:PQI852016 QAE852004:QAE852016 QKA852004:QKA852016 QTW852004:QTW852016 RDS852004:RDS852016 RNO852004:RNO852016 RXK852004:RXK852016 SHG852004:SHG852016 SRC852004:SRC852016 TAY852004:TAY852016 TKU852004:TKU852016 TUQ852004:TUQ852016 UEM852004:UEM852016 UOI852004:UOI852016 UYE852004:UYE852016 VIA852004:VIA852016 VRW852004:VRW852016 WBS852004:WBS852016 WLO852004:WLO852016 WVK852004:WVK852016 C917540:C917552 IY917540:IY917552 SU917540:SU917552 ACQ917540:ACQ917552 AMM917540:AMM917552 AWI917540:AWI917552 BGE917540:BGE917552 BQA917540:BQA917552 BZW917540:BZW917552 CJS917540:CJS917552 CTO917540:CTO917552 DDK917540:DDK917552 DNG917540:DNG917552 DXC917540:DXC917552 EGY917540:EGY917552 EQU917540:EQU917552 FAQ917540:FAQ917552 FKM917540:FKM917552 FUI917540:FUI917552 GEE917540:GEE917552 GOA917540:GOA917552 GXW917540:GXW917552 HHS917540:HHS917552 HRO917540:HRO917552 IBK917540:IBK917552 ILG917540:ILG917552 IVC917540:IVC917552 JEY917540:JEY917552 JOU917540:JOU917552 JYQ917540:JYQ917552 KIM917540:KIM917552 KSI917540:KSI917552 LCE917540:LCE917552 LMA917540:LMA917552 LVW917540:LVW917552 MFS917540:MFS917552 MPO917540:MPO917552 MZK917540:MZK917552 NJG917540:NJG917552 NTC917540:NTC917552 OCY917540:OCY917552 OMU917540:OMU917552 OWQ917540:OWQ917552 PGM917540:PGM917552 PQI917540:PQI917552 QAE917540:QAE917552 QKA917540:QKA917552 QTW917540:QTW917552 RDS917540:RDS917552 RNO917540:RNO917552 RXK917540:RXK917552 SHG917540:SHG917552 SRC917540:SRC917552 TAY917540:TAY917552 TKU917540:TKU917552 TUQ917540:TUQ917552 UEM917540:UEM917552 UOI917540:UOI917552 UYE917540:UYE917552 VIA917540:VIA917552 VRW917540:VRW917552 WBS917540:WBS917552 WLO917540:WLO917552 WVK917540:WVK917552 C983076:C983088 IY983076:IY983088 SU983076:SU983088 ACQ983076:ACQ983088 AMM983076:AMM983088 AWI983076:AWI983088 BGE983076:BGE983088 BQA983076:BQA983088 BZW983076:BZW983088 CJS983076:CJS983088 CTO983076:CTO983088 DDK983076:DDK983088 DNG983076:DNG983088 DXC983076:DXC983088 EGY983076:EGY983088 EQU983076:EQU983088 FAQ983076:FAQ983088 FKM983076:FKM983088 FUI983076:FUI983088 GEE983076:GEE983088 GOA983076:GOA983088 GXW983076:GXW983088 HHS983076:HHS983088 HRO983076:HRO983088 IBK983076:IBK983088 ILG983076:ILG983088 IVC983076:IVC983088 JEY983076:JEY983088 JOU983076:JOU983088 JYQ983076:JYQ983088 KIM983076:KIM983088 KSI983076:KSI983088 LCE983076:LCE983088 LMA983076:LMA983088 LVW983076:LVW983088 MFS983076:MFS983088 MPO983076:MPO983088 MZK983076:MZK983088 NJG983076:NJG983088 NTC983076:NTC983088 OCY983076:OCY983088 OMU983076:OMU983088 OWQ983076:OWQ983088 PGM983076:PGM983088 PQI983076:PQI983088 QAE983076:QAE983088 QKA983076:QKA983088 QTW983076:QTW983088 RDS983076:RDS983088 RNO983076:RNO983088 RXK983076:RXK983088 SHG983076:SHG983088 SRC983076:SRC983088 TAY983076:TAY983088 TKU983076:TKU983088 TUQ983076:TUQ983088 UEM983076:UEM983088 UOI983076:UOI983088 UYE983076:UYE983088 VIA983076:VIA983088 VRW983076:VRW983088 WBS983076:WBS983088 WLO983076:WLO983088 WVK983076:WVK983088 A12:A48 IW12:IW48 SS12:SS48 ACO12:ACO48 AMK12:AMK48 AWG12:AWG48 BGC12:BGC48 BPY12:BPY48 BZU12:BZU48 CJQ12:CJQ48 CTM12:CTM48 DDI12:DDI48 DNE12:DNE48 DXA12:DXA48 EGW12:EGW48 EQS12:EQS48 FAO12:FAO48 FKK12:FKK48 FUG12:FUG48 GEC12:GEC48 GNY12:GNY48 GXU12:GXU48 HHQ12:HHQ48 HRM12:HRM48 IBI12:IBI48 ILE12:ILE48 IVA12:IVA48 JEW12:JEW48 JOS12:JOS48 JYO12:JYO48 KIK12:KIK48 KSG12:KSG48 LCC12:LCC48 LLY12:LLY48 LVU12:LVU48 MFQ12:MFQ48 MPM12:MPM48 MZI12:MZI48 NJE12:NJE48 NTA12:NTA48 OCW12:OCW48 OMS12:OMS48 OWO12:OWO48 PGK12:PGK48 PQG12:PQG48 QAC12:QAC48 QJY12:QJY48 QTU12:QTU48 RDQ12:RDQ48 RNM12:RNM48 RXI12:RXI48 SHE12:SHE48 SRA12:SRA48 TAW12:TAW48 TKS12:TKS48 TUO12:TUO48 UEK12:UEK48 UOG12:UOG48 UYC12:UYC48 VHY12:VHY48 VRU12:VRU48 WBQ12:WBQ48 WLM12:WLM48 WVI12:WVI48 A65548:A65584 IW65548:IW65584 SS65548:SS65584 ACO65548:ACO65584 AMK65548:AMK65584 AWG65548:AWG65584 BGC65548:BGC65584 BPY65548:BPY65584 BZU65548:BZU65584 CJQ65548:CJQ65584 CTM65548:CTM65584 DDI65548:DDI65584 DNE65548:DNE65584 DXA65548:DXA65584 EGW65548:EGW65584 EQS65548:EQS65584 FAO65548:FAO65584 FKK65548:FKK65584 FUG65548:FUG65584 GEC65548:GEC65584 GNY65548:GNY65584 GXU65548:GXU65584 HHQ65548:HHQ65584 HRM65548:HRM65584 IBI65548:IBI65584 ILE65548:ILE65584 IVA65548:IVA65584 JEW65548:JEW65584 JOS65548:JOS65584 JYO65548:JYO65584 KIK65548:KIK65584 KSG65548:KSG65584 LCC65548:LCC65584 LLY65548:LLY65584 LVU65548:LVU65584 MFQ65548:MFQ65584 MPM65548:MPM65584 MZI65548:MZI65584 NJE65548:NJE65584 NTA65548:NTA65584 OCW65548:OCW65584 OMS65548:OMS65584 OWO65548:OWO65584 PGK65548:PGK65584 PQG65548:PQG65584 QAC65548:QAC65584 QJY65548:QJY65584 QTU65548:QTU65584 RDQ65548:RDQ65584 RNM65548:RNM65584 RXI65548:RXI65584 SHE65548:SHE65584 SRA65548:SRA65584 TAW65548:TAW65584 TKS65548:TKS65584 TUO65548:TUO65584 UEK65548:UEK65584 UOG65548:UOG65584 UYC65548:UYC65584 VHY65548:VHY65584 VRU65548:VRU65584 WBQ65548:WBQ65584 WLM65548:WLM65584 WVI65548:WVI65584 A131084:A131120 IW131084:IW131120 SS131084:SS131120 ACO131084:ACO131120 AMK131084:AMK131120 AWG131084:AWG131120 BGC131084:BGC131120 BPY131084:BPY131120 BZU131084:BZU131120 CJQ131084:CJQ131120 CTM131084:CTM131120 DDI131084:DDI131120 DNE131084:DNE131120 DXA131084:DXA131120 EGW131084:EGW131120 EQS131084:EQS131120 FAO131084:FAO131120 FKK131084:FKK131120 FUG131084:FUG131120 GEC131084:GEC131120 GNY131084:GNY131120 GXU131084:GXU131120 HHQ131084:HHQ131120 HRM131084:HRM131120 IBI131084:IBI131120 ILE131084:ILE131120 IVA131084:IVA131120 JEW131084:JEW131120 JOS131084:JOS131120 JYO131084:JYO131120 KIK131084:KIK131120 KSG131084:KSG131120 LCC131084:LCC131120 LLY131084:LLY131120 LVU131084:LVU131120 MFQ131084:MFQ131120 MPM131084:MPM131120 MZI131084:MZI131120 NJE131084:NJE131120 NTA131084:NTA131120 OCW131084:OCW131120 OMS131084:OMS131120 OWO131084:OWO131120 PGK131084:PGK131120 PQG131084:PQG131120 QAC131084:QAC131120 QJY131084:QJY131120 QTU131084:QTU131120 RDQ131084:RDQ131120 RNM131084:RNM131120 RXI131084:RXI131120 SHE131084:SHE131120 SRA131084:SRA131120 TAW131084:TAW131120 TKS131084:TKS131120 TUO131084:TUO131120 UEK131084:UEK131120 UOG131084:UOG131120 UYC131084:UYC131120 VHY131084:VHY131120 VRU131084:VRU131120 WBQ131084:WBQ131120 WLM131084:WLM131120 WVI131084:WVI131120 A196620:A196656 IW196620:IW196656 SS196620:SS196656 ACO196620:ACO196656 AMK196620:AMK196656 AWG196620:AWG196656 BGC196620:BGC196656 BPY196620:BPY196656 BZU196620:BZU196656 CJQ196620:CJQ196656 CTM196620:CTM196656 DDI196620:DDI196656 DNE196620:DNE196656 DXA196620:DXA196656 EGW196620:EGW196656 EQS196620:EQS196656 FAO196620:FAO196656 FKK196620:FKK196656 FUG196620:FUG196656 GEC196620:GEC196656 GNY196620:GNY196656 GXU196620:GXU196656 HHQ196620:HHQ196656 HRM196620:HRM196656 IBI196620:IBI196656 ILE196620:ILE196656 IVA196620:IVA196656 JEW196620:JEW196656 JOS196620:JOS196656 JYO196620:JYO196656 KIK196620:KIK196656 KSG196620:KSG196656 LCC196620:LCC196656 LLY196620:LLY196656 LVU196620:LVU196656 MFQ196620:MFQ196656 MPM196620:MPM196656 MZI196620:MZI196656 NJE196620:NJE196656 NTA196620:NTA196656 OCW196620:OCW196656 OMS196620:OMS196656 OWO196620:OWO196656 PGK196620:PGK196656 PQG196620:PQG196656 QAC196620:QAC196656 QJY196620:QJY196656 QTU196620:QTU196656 RDQ196620:RDQ196656 RNM196620:RNM196656 RXI196620:RXI196656 SHE196620:SHE196656 SRA196620:SRA196656 TAW196620:TAW196656 TKS196620:TKS196656 TUO196620:TUO196656 UEK196620:UEK196656 UOG196620:UOG196656 UYC196620:UYC196656 VHY196620:VHY196656 VRU196620:VRU196656 WBQ196620:WBQ196656 WLM196620:WLM196656 WVI196620:WVI196656 A262156:A262192 IW262156:IW262192 SS262156:SS262192 ACO262156:ACO262192 AMK262156:AMK262192 AWG262156:AWG262192 BGC262156:BGC262192 BPY262156:BPY262192 BZU262156:BZU262192 CJQ262156:CJQ262192 CTM262156:CTM262192 DDI262156:DDI262192 DNE262156:DNE262192 DXA262156:DXA262192 EGW262156:EGW262192 EQS262156:EQS262192 FAO262156:FAO262192 FKK262156:FKK262192 FUG262156:FUG262192 GEC262156:GEC262192 GNY262156:GNY262192 GXU262156:GXU262192 HHQ262156:HHQ262192 HRM262156:HRM262192 IBI262156:IBI262192 ILE262156:ILE262192 IVA262156:IVA262192 JEW262156:JEW262192 JOS262156:JOS262192 JYO262156:JYO262192 KIK262156:KIK262192 KSG262156:KSG262192 LCC262156:LCC262192 LLY262156:LLY262192 LVU262156:LVU262192 MFQ262156:MFQ262192 MPM262156:MPM262192 MZI262156:MZI262192 NJE262156:NJE262192 NTA262156:NTA262192 OCW262156:OCW262192 OMS262156:OMS262192 OWO262156:OWO262192 PGK262156:PGK262192 PQG262156:PQG262192 QAC262156:QAC262192 QJY262156:QJY262192 QTU262156:QTU262192 RDQ262156:RDQ262192 RNM262156:RNM262192 RXI262156:RXI262192 SHE262156:SHE262192 SRA262156:SRA262192 TAW262156:TAW262192 TKS262156:TKS262192 TUO262156:TUO262192 UEK262156:UEK262192 UOG262156:UOG262192 UYC262156:UYC262192 VHY262156:VHY262192 VRU262156:VRU262192 WBQ262156:WBQ262192 WLM262156:WLM262192 WVI262156:WVI262192 A327692:A327728 IW327692:IW327728 SS327692:SS327728 ACO327692:ACO327728 AMK327692:AMK327728 AWG327692:AWG327728 BGC327692:BGC327728 BPY327692:BPY327728 BZU327692:BZU327728 CJQ327692:CJQ327728 CTM327692:CTM327728 DDI327692:DDI327728 DNE327692:DNE327728 DXA327692:DXA327728 EGW327692:EGW327728 EQS327692:EQS327728 FAO327692:FAO327728 FKK327692:FKK327728 FUG327692:FUG327728 GEC327692:GEC327728 GNY327692:GNY327728 GXU327692:GXU327728 HHQ327692:HHQ327728 HRM327692:HRM327728 IBI327692:IBI327728 ILE327692:ILE327728 IVA327692:IVA327728 JEW327692:JEW327728 JOS327692:JOS327728 JYO327692:JYO327728 KIK327692:KIK327728 KSG327692:KSG327728 LCC327692:LCC327728 LLY327692:LLY327728 LVU327692:LVU327728 MFQ327692:MFQ327728 MPM327692:MPM327728 MZI327692:MZI327728 NJE327692:NJE327728 NTA327692:NTA327728 OCW327692:OCW327728 OMS327692:OMS327728 OWO327692:OWO327728 PGK327692:PGK327728 PQG327692:PQG327728 QAC327692:QAC327728 QJY327692:QJY327728 QTU327692:QTU327728 RDQ327692:RDQ327728 RNM327692:RNM327728 RXI327692:RXI327728 SHE327692:SHE327728 SRA327692:SRA327728 TAW327692:TAW327728 TKS327692:TKS327728 TUO327692:TUO327728 UEK327692:UEK327728 UOG327692:UOG327728 UYC327692:UYC327728 VHY327692:VHY327728 VRU327692:VRU327728 WBQ327692:WBQ327728 WLM327692:WLM327728 WVI327692:WVI327728 A393228:A393264 IW393228:IW393264 SS393228:SS393264 ACO393228:ACO393264 AMK393228:AMK393264 AWG393228:AWG393264 BGC393228:BGC393264 BPY393228:BPY393264 BZU393228:BZU393264 CJQ393228:CJQ393264 CTM393228:CTM393264 DDI393228:DDI393264 DNE393228:DNE393264 DXA393228:DXA393264 EGW393228:EGW393264 EQS393228:EQS393264 FAO393228:FAO393264 FKK393228:FKK393264 FUG393228:FUG393264 GEC393228:GEC393264 GNY393228:GNY393264 GXU393228:GXU393264 HHQ393228:HHQ393264 HRM393228:HRM393264 IBI393228:IBI393264 ILE393228:ILE393264 IVA393228:IVA393264 JEW393228:JEW393264 JOS393228:JOS393264 JYO393228:JYO393264 KIK393228:KIK393264 KSG393228:KSG393264 LCC393228:LCC393264 LLY393228:LLY393264 LVU393228:LVU393264 MFQ393228:MFQ393264 MPM393228:MPM393264 MZI393228:MZI393264 NJE393228:NJE393264 NTA393228:NTA393264 OCW393228:OCW393264 OMS393228:OMS393264 OWO393228:OWO393264 PGK393228:PGK393264 PQG393228:PQG393264 QAC393228:QAC393264 QJY393228:QJY393264 QTU393228:QTU393264 RDQ393228:RDQ393264 RNM393228:RNM393264 RXI393228:RXI393264 SHE393228:SHE393264 SRA393228:SRA393264 TAW393228:TAW393264 TKS393228:TKS393264 TUO393228:TUO393264 UEK393228:UEK393264 UOG393228:UOG393264 UYC393228:UYC393264 VHY393228:VHY393264 VRU393228:VRU393264 WBQ393228:WBQ393264 WLM393228:WLM393264 WVI393228:WVI393264 A458764:A458800 IW458764:IW458800 SS458764:SS458800 ACO458764:ACO458800 AMK458764:AMK458800 AWG458764:AWG458800 BGC458764:BGC458800 BPY458764:BPY458800 BZU458764:BZU458800 CJQ458764:CJQ458800 CTM458764:CTM458800 DDI458764:DDI458800 DNE458764:DNE458800 DXA458764:DXA458800 EGW458764:EGW458800 EQS458764:EQS458800 FAO458764:FAO458800 FKK458764:FKK458800 FUG458764:FUG458800 GEC458764:GEC458800 GNY458764:GNY458800 GXU458764:GXU458800 HHQ458764:HHQ458800 HRM458764:HRM458800 IBI458764:IBI458800 ILE458764:ILE458800 IVA458764:IVA458800 JEW458764:JEW458800 JOS458764:JOS458800 JYO458764:JYO458800 KIK458764:KIK458800 KSG458764:KSG458800 LCC458764:LCC458800 LLY458764:LLY458800 LVU458764:LVU458800 MFQ458764:MFQ458800 MPM458764:MPM458800 MZI458764:MZI458800 NJE458764:NJE458800 NTA458764:NTA458800 OCW458764:OCW458800 OMS458764:OMS458800 OWO458764:OWO458800 PGK458764:PGK458800 PQG458764:PQG458800 QAC458764:QAC458800 QJY458764:QJY458800 QTU458764:QTU458800 RDQ458764:RDQ458800 RNM458764:RNM458800 RXI458764:RXI458800 SHE458764:SHE458800 SRA458764:SRA458800 TAW458764:TAW458800 TKS458764:TKS458800 TUO458764:TUO458800 UEK458764:UEK458800 UOG458764:UOG458800 UYC458764:UYC458800 VHY458764:VHY458800 VRU458764:VRU458800 WBQ458764:WBQ458800 WLM458764:WLM458800 WVI458764:WVI458800 A524300:A524336 IW524300:IW524336 SS524300:SS524336 ACO524300:ACO524336 AMK524300:AMK524336 AWG524300:AWG524336 BGC524300:BGC524336 BPY524300:BPY524336 BZU524300:BZU524336 CJQ524300:CJQ524336 CTM524300:CTM524336 DDI524300:DDI524336 DNE524300:DNE524336 DXA524300:DXA524336 EGW524300:EGW524336 EQS524300:EQS524336 FAO524300:FAO524336 FKK524300:FKK524336 FUG524300:FUG524336 GEC524300:GEC524336 GNY524300:GNY524336 GXU524300:GXU524336 HHQ524300:HHQ524336 HRM524300:HRM524336 IBI524300:IBI524336 ILE524300:ILE524336 IVA524300:IVA524336 JEW524300:JEW524336 JOS524300:JOS524336 JYO524300:JYO524336 KIK524300:KIK524336 KSG524300:KSG524336 LCC524300:LCC524336 LLY524300:LLY524336 LVU524300:LVU524336 MFQ524300:MFQ524336 MPM524300:MPM524336 MZI524300:MZI524336 NJE524300:NJE524336 NTA524300:NTA524336 OCW524300:OCW524336 OMS524300:OMS524336 OWO524300:OWO524336 PGK524300:PGK524336 PQG524300:PQG524336 QAC524300:QAC524336 QJY524300:QJY524336 QTU524300:QTU524336 RDQ524300:RDQ524336 RNM524300:RNM524336 RXI524300:RXI524336 SHE524300:SHE524336 SRA524300:SRA524336 TAW524300:TAW524336 TKS524300:TKS524336 TUO524300:TUO524336 UEK524300:UEK524336 UOG524300:UOG524336 UYC524300:UYC524336 VHY524300:VHY524336 VRU524300:VRU524336 WBQ524300:WBQ524336 WLM524300:WLM524336 WVI524300:WVI524336 A589836:A589872 IW589836:IW589872 SS589836:SS589872 ACO589836:ACO589872 AMK589836:AMK589872 AWG589836:AWG589872 BGC589836:BGC589872 BPY589836:BPY589872 BZU589836:BZU589872 CJQ589836:CJQ589872 CTM589836:CTM589872 DDI589836:DDI589872 DNE589836:DNE589872 DXA589836:DXA589872 EGW589836:EGW589872 EQS589836:EQS589872 FAO589836:FAO589872 FKK589836:FKK589872 FUG589836:FUG589872 GEC589836:GEC589872 GNY589836:GNY589872 GXU589836:GXU589872 HHQ589836:HHQ589872 HRM589836:HRM589872 IBI589836:IBI589872 ILE589836:ILE589872 IVA589836:IVA589872 JEW589836:JEW589872 JOS589836:JOS589872 JYO589836:JYO589872 KIK589836:KIK589872 KSG589836:KSG589872 LCC589836:LCC589872 LLY589836:LLY589872 LVU589836:LVU589872 MFQ589836:MFQ589872 MPM589836:MPM589872 MZI589836:MZI589872 NJE589836:NJE589872 NTA589836:NTA589872 OCW589836:OCW589872 OMS589836:OMS589872 OWO589836:OWO589872 PGK589836:PGK589872 PQG589836:PQG589872 QAC589836:QAC589872 QJY589836:QJY589872 QTU589836:QTU589872 RDQ589836:RDQ589872 RNM589836:RNM589872 RXI589836:RXI589872 SHE589836:SHE589872 SRA589836:SRA589872 TAW589836:TAW589872 TKS589836:TKS589872 TUO589836:TUO589872 UEK589836:UEK589872 UOG589836:UOG589872 UYC589836:UYC589872 VHY589836:VHY589872 VRU589836:VRU589872 WBQ589836:WBQ589872 WLM589836:WLM589872 WVI589836:WVI589872 A655372:A655408 IW655372:IW655408 SS655372:SS655408 ACO655372:ACO655408 AMK655372:AMK655408 AWG655372:AWG655408 BGC655372:BGC655408 BPY655372:BPY655408 BZU655372:BZU655408 CJQ655372:CJQ655408 CTM655372:CTM655408 DDI655372:DDI655408 DNE655372:DNE655408 DXA655372:DXA655408 EGW655372:EGW655408 EQS655372:EQS655408 FAO655372:FAO655408 FKK655372:FKK655408 FUG655372:FUG655408 GEC655372:GEC655408 GNY655372:GNY655408 GXU655372:GXU655408 HHQ655372:HHQ655408 HRM655372:HRM655408 IBI655372:IBI655408 ILE655372:ILE655408 IVA655372:IVA655408 JEW655372:JEW655408 JOS655372:JOS655408 JYO655372:JYO655408 KIK655372:KIK655408 KSG655372:KSG655408 LCC655372:LCC655408 LLY655372:LLY655408 LVU655372:LVU655408 MFQ655372:MFQ655408 MPM655372:MPM655408 MZI655372:MZI655408 NJE655372:NJE655408 NTA655372:NTA655408 OCW655372:OCW655408 OMS655372:OMS655408 OWO655372:OWO655408 PGK655372:PGK655408 PQG655372:PQG655408 QAC655372:QAC655408 QJY655372:QJY655408 QTU655372:QTU655408 RDQ655372:RDQ655408 RNM655372:RNM655408 RXI655372:RXI655408 SHE655372:SHE655408 SRA655372:SRA655408 TAW655372:TAW655408 TKS655372:TKS655408 TUO655372:TUO655408 UEK655372:UEK655408 UOG655372:UOG655408 UYC655372:UYC655408 VHY655372:VHY655408 VRU655372:VRU655408 WBQ655372:WBQ655408 WLM655372:WLM655408 WVI655372:WVI655408 A720908:A720944 IW720908:IW720944 SS720908:SS720944 ACO720908:ACO720944 AMK720908:AMK720944 AWG720908:AWG720944 BGC720908:BGC720944 BPY720908:BPY720944 BZU720908:BZU720944 CJQ720908:CJQ720944 CTM720908:CTM720944 DDI720908:DDI720944 DNE720908:DNE720944 DXA720908:DXA720944 EGW720908:EGW720944 EQS720908:EQS720944 FAO720908:FAO720944 FKK720908:FKK720944 FUG720908:FUG720944 GEC720908:GEC720944 GNY720908:GNY720944 GXU720908:GXU720944 HHQ720908:HHQ720944 HRM720908:HRM720944 IBI720908:IBI720944 ILE720908:ILE720944 IVA720908:IVA720944 JEW720908:JEW720944 JOS720908:JOS720944 JYO720908:JYO720944 KIK720908:KIK720944 KSG720908:KSG720944 LCC720908:LCC720944 LLY720908:LLY720944 LVU720908:LVU720944 MFQ720908:MFQ720944 MPM720908:MPM720944 MZI720908:MZI720944 NJE720908:NJE720944 NTA720908:NTA720944 OCW720908:OCW720944 OMS720908:OMS720944 OWO720908:OWO720944 PGK720908:PGK720944 PQG720908:PQG720944 QAC720908:QAC720944 QJY720908:QJY720944 QTU720908:QTU720944 RDQ720908:RDQ720944 RNM720908:RNM720944 RXI720908:RXI720944 SHE720908:SHE720944 SRA720908:SRA720944 TAW720908:TAW720944 TKS720908:TKS720944 TUO720908:TUO720944 UEK720908:UEK720944 UOG720908:UOG720944 UYC720908:UYC720944 VHY720908:VHY720944 VRU720908:VRU720944 WBQ720908:WBQ720944 WLM720908:WLM720944 WVI720908:WVI720944 A786444:A786480 IW786444:IW786480 SS786444:SS786480 ACO786444:ACO786480 AMK786444:AMK786480 AWG786444:AWG786480 BGC786444:BGC786480 BPY786444:BPY786480 BZU786444:BZU786480 CJQ786444:CJQ786480 CTM786444:CTM786480 DDI786444:DDI786480 DNE786444:DNE786480 DXA786444:DXA786480 EGW786444:EGW786480 EQS786444:EQS786480 FAO786444:FAO786480 FKK786444:FKK786480 FUG786444:FUG786480 GEC786444:GEC786480 GNY786444:GNY786480 GXU786444:GXU786480 HHQ786444:HHQ786480 HRM786444:HRM786480 IBI786444:IBI786480 ILE786444:ILE786480 IVA786444:IVA786480 JEW786444:JEW786480 JOS786444:JOS786480 JYO786444:JYO786480 KIK786444:KIK786480 KSG786444:KSG786480 LCC786444:LCC786480 LLY786444:LLY786480 LVU786444:LVU786480 MFQ786444:MFQ786480 MPM786444:MPM786480 MZI786444:MZI786480 NJE786444:NJE786480 NTA786444:NTA786480 OCW786444:OCW786480 OMS786444:OMS786480 OWO786444:OWO786480 PGK786444:PGK786480 PQG786444:PQG786480 QAC786444:QAC786480 QJY786444:QJY786480 QTU786444:QTU786480 RDQ786444:RDQ786480 RNM786444:RNM786480 RXI786444:RXI786480 SHE786444:SHE786480 SRA786444:SRA786480 TAW786444:TAW786480 TKS786444:TKS786480 TUO786444:TUO786480 UEK786444:UEK786480 UOG786444:UOG786480 UYC786444:UYC786480 VHY786444:VHY786480 VRU786444:VRU786480 WBQ786444:WBQ786480 WLM786444:WLM786480 WVI786444:WVI786480 A851980:A852016 IW851980:IW852016 SS851980:SS852016 ACO851980:ACO852016 AMK851980:AMK852016 AWG851980:AWG852016 BGC851980:BGC852016 BPY851980:BPY852016 BZU851980:BZU852016 CJQ851980:CJQ852016 CTM851980:CTM852016 DDI851980:DDI852016 DNE851980:DNE852016 DXA851980:DXA852016 EGW851980:EGW852016 EQS851980:EQS852016 FAO851980:FAO852016 FKK851980:FKK852016 FUG851980:FUG852016 GEC851980:GEC852016 GNY851980:GNY852016 GXU851980:GXU852016 HHQ851980:HHQ852016 HRM851980:HRM852016 IBI851980:IBI852016 ILE851980:ILE852016 IVA851980:IVA852016 JEW851980:JEW852016 JOS851980:JOS852016 JYO851980:JYO852016 KIK851980:KIK852016 KSG851980:KSG852016 LCC851980:LCC852016 LLY851980:LLY852016 LVU851980:LVU852016 MFQ851980:MFQ852016 MPM851980:MPM852016 MZI851980:MZI852016 NJE851980:NJE852016 NTA851980:NTA852016 OCW851980:OCW852016 OMS851980:OMS852016 OWO851980:OWO852016 PGK851980:PGK852016 PQG851980:PQG852016 QAC851980:QAC852016 QJY851980:QJY852016 QTU851980:QTU852016 RDQ851980:RDQ852016 RNM851980:RNM852016 RXI851980:RXI852016 SHE851980:SHE852016 SRA851980:SRA852016 TAW851980:TAW852016 TKS851980:TKS852016 TUO851980:TUO852016 UEK851980:UEK852016 UOG851980:UOG852016 UYC851980:UYC852016 VHY851980:VHY852016 VRU851980:VRU852016 WBQ851980:WBQ852016 WLM851980:WLM852016 WVI851980:WVI852016 A917516:A917552 IW917516:IW917552 SS917516:SS917552 ACO917516:ACO917552 AMK917516:AMK917552 AWG917516:AWG917552 BGC917516:BGC917552 BPY917516:BPY917552 BZU917516:BZU917552 CJQ917516:CJQ917552 CTM917516:CTM917552 DDI917516:DDI917552 DNE917516:DNE917552 DXA917516:DXA917552 EGW917516:EGW917552 EQS917516:EQS917552 FAO917516:FAO917552 FKK917516:FKK917552 FUG917516:FUG917552 GEC917516:GEC917552 GNY917516:GNY917552 GXU917516:GXU917552 HHQ917516:HHQ917552 HRM917516:HRM917552 IBI917516:IBI917552 ILE917516:ILE917552 IVA917516:IVA917552 JEW917516:JEW917552 JOS917516:JOS917552 JYO917516:JYO917552 KIK917516:KIK917552 KSG917516:KSG917552 LCC917516:LCC917552 LLY917516:LLY917552 LVU917516:LVU917552 MFQ917516:MFQ917552 MPM917516:MPM917552 MZI917516:MZI917552 NJE917516:NJE917552 NTA917516:NTA917552 OCW917516:OCW917552 OMS917516:OMS917552 OWO917516:OWO917552 PGK917516:PGK917552 PQG917516:PQG917552 QAC917516:QAC917552 QJY917516:QJY917552 QTU917516:QTU917552 RDQ917516:RDQ917552 RNM917516:RNM917552 RXI917516:RXI917552 SHE917516:SHE917552 SRA917516:SRA917552 TAW917516:TAW917552 TKS917516:TKS917552 TUO917516:TUO917552 UEK917516:UEK917552 UOG917516:UOG917552 UYC917516:UYC917552 VHY917516:VHY917552 VRU917516:VRU917552 WBQ917516:WBQ917552 WLM917516:WLM917552 WVI917516:WVI917552 A983052:A983088 IW983052:IW983088 SS983052:SS983088 ACO983052:ACO983088 AMK983052:AMK983088 AWG983052:AWG983088 BGC983052:BGC983088 BPY983052:BPY983088 BZU983052:BZU983088 CJQ983052:CJQ983088 CTM983052:CTM983088 DDI983052:DDI983088 DNE983052:DNE983088 DXA983052:DXA983088 EGW983052:EGW983088 EQS983052:EQS983088 FAO983052:FAO983088 FKK983052:FKK983088 FUG983052:FUG983088 GEC983052:GEC983088 GNY983052:GNY983088 GXU983052:GXU983088 HHQ983052:HHQ983088 HRM983052:HRM983088 IBI983052:IBI983088 ILE983052:ILE983088 IVA983052:IVA983088 JEW983052:JEW983088 JOS983052:JOS983088 JYO983052:JYO983088 KIK983052:KIK983088 KSG983052:KSG983088 LCC983052:LCC983088 LLY983052:LLY983088 LVU983052:LVU983088 MFQ983052:MFQ983088 MPM983052:MPM983088 MZI983052:MZI983088 NJE983052:NJE983088 NTA983052:NTA983088 OCW983052:OCW983088 OMS983052:OMS983088 OWO983052:OWO983088 PGK983052:PGK983088 PQG983052:PQG983088 QAC983052:QAC983088 QJY983052:QJY983088 QTU983052:QTU983088 RDQ983052:RDQ983088 RNM983052:RNM983088 RXI983052:RXI983088 SHE983052:SHE983088 SRA983052:SRA983088 TAW983052:TAW983088 TKS983052:TKS983088 TUO983052:TUO983088 UEK983052:UEK983088 UOG983052:UOG983088 UYC983052:UYC983088 VHY983052:VHY983088 VRU983052:VRU983088 WBQ983052:WBQ983088 WLM983052:WLM983088 WVI983052:WVI983088 C11:C34 IY11:IY34 SU11:SU34 ACQ11:ACQ34 AMM11:AMM34 AWI11:AWI34 BGE11:BGE34 BQA11:BQA34 BZW11:BZW34 CJS11:CJS34 CTO11:CTO34 DDK11:DDK34 DNG11:DNG34 DXC11:DXC34 EGY11:EGY34 EQU11:EQU34 FAQ11:FAQ34 FKM11:FKM34 FUI11:FUI34 GEE11:GEE34 GOA11:GOA34 GXW11:GXW34 HHS11:HHS34 HRO11:HRO34 IBK11:IBK34 ILG11:ILG34 IVC11:IVC34 JEY11:JEY34 JOU11:JOU34 JYQ11:JYQ34 KIM11:KIM34 KSI11:KSI34 LCE11:LCE34 LMA11:LMA34 LVW11:LVW34 MFS11:MFS34 MPO11:MPO34 MZK11:MZK34 NJG11:NJG34 NTC11:NTC34 OCY11:OCY34 OMU11:OMU34 OWQ11:OWQ34 PGM11:PGM34 PQI11:PQI34 QAE11:QAE34 QKA11:QKA34 QTW11:QTW34 RDS11:RDS34 RNO11:RNO34 RXK11:RXK34 SHG11:SHG34 SRC11:SRC34 TAY11:TAY34 TKU11:TKU34 TUQ11:TUQ34 UEM11:UEM34 UOI11:UOI34 UYE11:UYE34 VIA11:VIA34 VRW11:VRW34 WBS11:WBS34 WLO11:WLO34 WVK11:WVK34 C65547:C65570 IY65547:IY65570 SU65547:SU65570 ACQ65547:ACQ65570 AMM65547:AMM65570 AWI65547:AWI65570 BGE65547:BGE65570 BQA65547:BQA65570 BZW65547:BZW65570 CJS65547:CJS65570 CTO65547:CTO65570 DDK65547:DDK65570 DNG65547:DNG65570 DXC65547:DXC65570 EGY65547:EGY65570 EQU65547:EQU65570 FAQ65547:FAQ65570 FKM65547:FKM65570 FUI65547:FUI65570 GEE65547:GEE65570 GOA65547:GOA65570 GXW65547:GXW65570 HHS65547:HHS65570 HRO65547:HRO65570 IBK65547:IBK65570 ILG65547:ILG65570 IVC65547:IVC65570 JEY65547:JEY65570 JOU65547:JOU65570 JYQ65547:JYQ65570 KIM65547:KIM65570 KSI65547:KSI65570 LCE65547:LCE65570 LMA65547:LMA65570 LVW65547:LVW65570 MFS65547:MFS65570 MPO65547:MPO65570 MZK65547:MZK65570 NJG65547:NJG65570 NTC65547:NTC65570 OCY65547:OCY65570 OMU65547:OMU65570 OWQ65547:OWQ65570 PGM65547:PGM65570 PQI65547:PQI65570 QAE65547:QAE65570 QKA65547:QKA65570 QTW65547:QTW65570 RDS65547:RDS65570 RNO65547:RNO65570 RXK65547:RXK65570 SHG65547:SHG65570 SRC65547:SRC65570 TAY65547:TAY65570 TKU65547:TKU65570 TUQ65547:TUQ65570 UEM65547:UEM65570 UOI65547:UOI65570 UYE65547:UYE65570 VIA65547:VIA65570 VRW65547:VRW65570 WBS65547:WBS65570 WLO65547:WLO65570 WVK65547:WVK65570 C131083:C131106 IY131083:IY131106 SU131083:SU131106 ACQ131083:ACQ131106 AMM131083:AMM131106 AWI131083:AWI131106 BGE131083:BGE131106 BQA131083:BQA131106 BZW131083:BZW131106 CJS131083:CJS131106 CTO131083:CTO131106 DDK131083:DDK131106 DNG131083:DNG131106 DXC131083:DXC131106 EGY131083:EGY131106 EQU131083:EQU131106 FAQ131083:FAQ131106 FKM131083:FKM131106 FUI131083:FUI131106 GEE131083:GEE131106 GOA131083:GOA131106 GXW131083:GXW131106 HHS131083:HHS131106 HRO131083:HRO131106 IBK131083:IBK131106 ILG131083:ILG131106 IVC131083:IVC131106 JEY131083:JEY131106 JOU131083:JOU131106 JYQ131083:JYQ131106 KIM131083:KIM131106 KSI131083:KSI131106 LCE131083:LCE131106 LMA131083:LMA131106 LVW131083:LVW131106 MFS131083:MFS131106 MPO131083:MPO131106 MZK131083:MZK131106 NJG131083:NJG131106 NTC131083:NTC131106 OCY131083:OCY131106 OMU131083:OMU131106 OWQ131083:OWQ131106 PGM131083:PGM131106 PQI131083:PQI131106 QAE131083:QAE131106 QKA131083:QKA131106 QTW131083:QTW131106 RDS131083:RDS131106 RNO131083:RNO131106 RXK131083:RXK131106 SHG131083:SHG131106 SRC131083:SRC131106 TAY131083:TAY131106 TKU131083:TKU131106 TUQ131083:TUQ131106 UEM131083:UEM131106 UOI131083:UOI131106 UYE131083:UYE131106 VIA131083:VIA131106 VRW131083:VRW131106 WBS131083:WBS131106 WLO131083:WLO131106 WVK131083:WVK131106 C196619:C196642 IY196619:IY196642 SU196619:SU196642 ACQ196619:ACQ196642 AMM196619:AMM196642 AWI196619:AWI196642 BGE196619:BGE196642 BQA196619:BQA196642 BZW196619:BZW196642 CJS196619:CJS196642 CTO196619:CTO196642 DDK196619:DDK196642 DNG196619:DNG196642 DXC196619:DXC196642 EGY196619:EGY196642 EQU196619:EQU196642 FAQ196619:FAQ196642 FKM196619:FKM196642 FUI196619:FUI196642 GEE196619:GEE196642 GOA196619:GOA196642 GXW196619:GXW196642 HHS196619:HHS196642 HRO196619:HRO196642 IBK196619:IBK196642 ILG196619:ILG196642 IVC196619:IVC196642 JEY196619:JEY196642 JOU196619:JOU196642 JYQ196619:JYQ196642 KIM196619:KIM196642 KSI196619:KSI196642 LCE196619:LCE196642 LMA196619:LMA196642 LVW196619:LVW196642 MFS196619:MFS196642 MPO196619:MPO196642 MZK196619:MZK196642 NJG196619:NJG196642 NTC196619:NTC196642 OCY196619:OCY196642 OMU196619:OMU196642 OWQ196619:OWQ196642 PGM196619:PGM196642 PQI196619:PQI196642 QAE196619:QAE196642 QKA196619:QKA196642 QTW196619:QTW196642 RDS196619:RDS196642 RNO196619:RNO196642 RXK196619:RXK196642 SHG196619:SHG196642 SRC196619:SRC196642 TAY196619:TAY196642 TKU196619:TKU196642 TUQ196619:TUQ196642 UEM196619:UEM196642 UOI196619:UOI196642 UYE196619:UYE196642 VIA196619:VIA196642 VRW196619:VRW196642 WBS196619:WBS196642 WLO196619:WLO196642 WVK196619:WVK196642 C262155:C262178 IY262155:IY262178 SU262155:SU262178 ACQ262155:ACQ262178 AMM262155:AMM262178 AWI262155:AWI262178 BGE262155:BGE262178 BQA262155:BQA262178 BZW262155:BZW262178 CJS262155:CJS262178 CTO262155:CTO262178 DDK262155:DDK262178 DNG262155:DNG262178 DXC262155:DXC262178 EGY262155:EGY262178 EQU262155:EQU262178 FAQ262155:FAQ262178 FKM262155:FKM262178 FUI262155:FUI262178 GEE262155:GEE262178 GOA262155:GOA262178 GXW262155:GXW262178 HHS262155:HHS262178 HRO262155:HRO262178 IBK262155:IBK262178 ILG262155:ILG262178 IVC262155:IVC262178 JEY262155:JEY262178 JOU262155:JOU262178 JYQ262155:JYQ262178 KIM262155:KIM262178 KSI262155:KSI262178 LCE262155:LCE262178 LMA262155:LMA262178 LVW262155:LVW262178 MFS262155:MFS262178 MPO262155:MPO262178 MZK262155:MZK262178 NJG262155:NJG262178 NTC262155:NTC262178 OCY262155:OCY262178 OMU262155:OMU262178 OWQ262155:OWQ262178 PGM262155:PGM262178 PQI262155:PQI262178 QAE262155:QAE262178 QKA262155:QKA262178 QTW262155:QTW262178 RDS262155:RDS262178 RNO262155:RNO262178 RXK262155:RXK262178 SHG262155:SHG262178 SRC262155:SRC262178 TAY262155:TAY262178 TKU262155:TKU262178 TUQ262155:TUQ262178 UEM262155:UEM262178 UOI262155:UOI262178 UYE262155:UYE262178 VIA262155:VIA262178 VRW262155:VRW262178 WBS262155:WBS262178 WLO262155:WLO262178 WVK262155:WVK262178 C327691:C327714 IY327691:IY327714 SU327691:SU327714 ACQ327691:ACQ327714 AMM327691:AMM327714 AWI327691:AWI327714 BGE327691:BGE327714 BQA327691:BQA327714 BZW327691:BZW327714 CJS327691:CJS327714 CTO327691:CTO327714 DDK327691:DDK327714 DNG327691:DNG327714 DXC327691:DXC327714 EGY327691:EGY327714 EQU327691:EQU327714 FAQ327691:FAQ327714 FKM327691:FKM327714 FUI327691:FUI327714 GEE327691:GEE327714 GOA327691:GOA327714 GXW327691:GXW327714 HHS327691:HHS327714 HRO327691:HRO327714 IBK327691:IBK327714 ILG327691:ILG327714 IVC327691:IVC327714 JEY327691:JEY327714 JOU327691:JOU327714 JYQ327691:JYQ327714 KIM327691:KIM327714 KSI327691:KSI327714 LCE327691:LCE327714 LMA327691:LMA327714 LVW327691:LVW327714 MFS327691:MFS327714 MPO327691:MPO327714 MZK327691:MZK327714 NJG327691:NJG327714 NTC327691:NTC327714 OCY327691:OCY327714 OMU327691:OMU327714 OWQ327691:OWQ327714 PGM327691:PGM327714 PQI327691:PQI327714 QAE327691:QAE327714 QKA327691:QKA327714 QTW327691:QTW327714 RDS327691:RDS327714 RNO327691:RNO327714 RXK327691:RXK327714 SHG327691:SHG327714 SRC327691:SRC327714 TAY327691:TAY327714 TKU327691:TKU327714 TUQ327691:TUQ327714 UEM327691:UEM327714 UOI327691:UOI327714 UYE327691:UYE327714 VIA327691:VIA327714 VRW327691:VRW327714 WBS327691:WBS327714 WLO327691:WLO327714 WVK327691:WVK327714 C393227:C393250 IY393227:IY393250 SU393227:SU393250 ACQ393227:ACQ393250 AMM393227:AMM393250 AWI393227:AWI393250 BGE393227:BGE393250 BQA393227:BQA393250 BZW393227:BZW393250 CJS393227:CJS393250 CTO393227:CTO393250 DDK393227:DDK393250 DNG393227:DNG393250 DXC393227:DXC393250 EGY393227:EGY393250 EQU393227:EQU393250 FAQ393227:FAQ393250 FKM393227:FKM393250 FUI393227:FUI393250 GEE393227:GEE393250 GOA393227:GOA393250 GXW393227:GXW393250 HHS393227:HHS393250 HRO393227:HRO393250 IBK393227:IBK393250 ILG393227:ILG393250 IVC393227:IVC393250 JEY393227:JEY393250 JOU393227:JOU393250 JYQ393227:JYQ393250 KIM393227:KIM393250 KSI393227:KSI393250 LCE393227:LCE393250 LMA393227:LMA393250 LVW393227:LVW393250 MFS393227:MFS393250 MPO393227:MPO393250 MZK393227:MZK393250 NJG393227:NJG393250 NTC393227:NTC393250 OCY393227:OCY393250 OMU393227:OMU393250 OWQ393227:OWQ393250 PGM393227:PGM393250 PQI393227:PQI393250 QAE393227:QAE393250 QKA393227:QKA393250 QTW393227:QTW393250 RDS393227:RDS393250 RNO393227:RNO393250 RXK393227:RXK393250 SHG393227:SHG393250 SRC393227:SRC393250 TAY393227:TAY393250 TKU393227:TKU393250 TUQ393227:TUQ393250 UEM393227:UEM393250 UOI393227:UOI393250 UYE393227:UYE393250 VIA393227:VIA393250 VRW393227:VRW393250 WBS393227:WBS393250 WLO393227:WLO393250 WVK393227:WVK393250 C458763:C458786 IY458763:IY458786 SU458763:SU458786 ACQ458763:ACQ458786 AMM458763:AMM458786 AWI458763:AWI458786 BGE458763:BGE458786 BQA458763:BQA458786 BZW458763:BZW458786 CJS458763:CJS458786 CTO458763:CTO458786 DDK458763:DDK458786 DNG458763:DNG458786 DXC458763:DXC458786 EGY458763:EGY458786 EQU458763:EQU458786 FAQ458763:FAQ458786 FKM458763:FKM458786 FUI458763:FUI458786 GEE458763:GEE458786 GOA458763:GOA458786 GXW458763:GXW458786 HHS458763:HHS458786 HRO458763:HRO458786 IBK458763:IBK458786 ILG458763:ILG458786 IVC458763:IVC458786 JEY458763:JEY458786 JOU458763:JOU458786 JYQ458763:JYQ458786 KIM458763:KIM458786 KSI458763:KSI458786 LCE458763:LCE458786 LMA458763:LMA458786 LVW458763:LVW458786 MFS458763:MFS458786 MPO458763:MPO458786 MZK458763:MZK458786 NJG458763:NJG458786 NTC458763:NTC458786 OCY458763:OCY458786 OMU458763:OMU458786 OWQ458763:OWQ458786 PGM458763:PGM458786 PQI458763:PQI458786 QAE458763:QAE458786 QKA458763:QKA458786 QTW458763:QTW458786 RDS458763:RDS458786 RNO458763:RNO458786 RXK458763:RXK458786 SHG458763:SHG458786 SRC458763:SRC458786 TAY458763:TAY458786 TKU458763:TKU458786 TUQ458763:TUQ458786 UEM458763:UEM458786 UOI458763:UOI458786 UYE458763:UYE458786 VIA458763:VIA458786 VRW458763:VRW458786 WBS458763:WBS458786 WLO458763:WLO458786 WVK458763:WVK458786 C524299:C524322 IY524299:IY524322 SU524299:SU524322 ACQ524299:ACQ524322 AMM524299:AMM524322 AWI524299:AWI524322 BGE524299:BGE524322 BQA524299:BQA524322 BZW524299:BZW524322 CJS524299:CJS524322 CTO524299:CTO524322 DDK524299:DDK524322 DNG524299:DNG524322 DXC524299:DXC524322 EGY524299:EGY524322 EQU524299:EQU524322 FAQ524299:FAQ524322 FKM524299:FKM524322 FUI524299:FUI524322 GEE524299:GEE524322 GOA524299:GOA524322 GXW524299:GXW524322 HHS524299:HHS524322 HRO524299:HRO524322 IBK524299:IBK524322 ILG524299:ILG524322 IVC524299:IVC524322 JEY524299:JEY524322 JOU524299:JOU524322 JYQ524299:JYQ524322 KIM524299:KIM524322 KSI524299:KSI524322 LCE524299:LCE524322 LMA524299:LMA524322 LVW524299:LVW524322 MFS524299:MFS524322 MPO524299:MPO524322 MZK524299:MZK524322 NJG524299:NJG524322 NTC524299:NTC524322 OCY524299:OCY524322 OMU524299:OMU524322 OWQ524299:OWQ524322 PGM524299:PGM524322 PQI524299:PQI524322 QAE524299:QAE524322 QKA524299:QKA524322 QTW524299:QTW524322 RDS524299:RDS524322 RNO524299:RNO524322 RXK524299:RXK524322 SHG524299:SHG524322 SRC524299:SRC524322 TAY524299:TAY524322 TKU524299:TKU524322 TUQ524299:TUQ524322 UEM524299:UEM524322 UOI524299:UOI524322 UYE524299:UYE524322 VIA524299:VIA524322 VRW524299:VRW524322 WBS524299:WBS524322 WLO524299:WLO524322 WVK524299:WVK524322 C589835:C589858 IY589835:IY589858 SU589835:SU589858 ACQ589835:ACQ589858 AMM589835:AMM589858 AWI589835:AWI589858 BGE589835:BGE589858 BQA589835:BQA589858 BZW589835:BZW589858 CJS589835:CJS589858 CTO589835:CTO589858 DDK589835:DDK589858 DNG589835:DNG589858 DXC589835:DXC589858 EGY589835:EGY589858 EQU589835:EQU589858 FAQ589835:FAQ589858 FKM589835:FKM589858 FUI589835:FUI589858 GEE589835:GEE589858 GOA589835:GOA589858 GXW589835:GXW589858 HHS589835:HHS589858 HRO589835:HRO589858 IBK589835:IBK589858 ILG589835:ILG589858 IVC589835:IVC589858 JEY589835:JEY589858 JOU589835:JOU589858 JYQ589835:JYQ589858 KIM589835:KIM589858 KSI589835:KSI589858 LCE589835:LCE589858 LMA589835:LMA589858 LVW589835:LVW589858 MFS589835:MFS589858 MPO589835:MPO589858 MZK589835:MZK589858 NJG589835:NJG589858 NTC589835:NTC589858 OCY589835:OCY589858 OMU589835:OMU589858 OWQ589835:OWQ589858 PGM589835:PGM589858 PQI589835:PQI589858 QAE589835:QAE589858 QKA589835:QKA589858 QTW589835:QTW589858 RDS589835:RDS589858 RNO589835:RNO589858 RXK589835:RXK589858 SHG589835:SHG589858 SRC589835:SRC589858 TAY589835:TAY589858 TKU589835:TKU589858 TUQ589835:TUQ589858 UEM589835:UEM589858 UOI589835:UOI589858 UYE589835:UYE589858 VIA589835:VIA589858 VRW589835:VRW589858 WBS589835:WBS589858 WLO589835:WLO589858 WVK589835:WVK589858 C655371:C655394 IY655371:IY655394 SU655371:SU655394 ACQ655371:ACQ655394 AMM655371:AMM655394 AWI655371:AWI655394 BGE655371:BGE655394 BQA655371:BQA655394 BZW655371:BZW655394 CJS655371:CJS655394 CTO655371:CTO655394 DDK655371:DDK655394 DNG655371:DNG655394 DXC655371:DXC655394 EGY655371:EGY655394 EQU655371:EQU655394 FAQ655371:FAQ655394 FKM655371:FKM655394 FUI655371:FUI655394 GEE655371:GEE655394 GOA655371:GOA655394 GXW655371:GXW655394 HHS655371:HHS655394 HRO655371:HRO655394 IBK655371:IBK655394 ILG655371:ILG655394 IVC655371:IVC655394 JEY655371:JEY655394 JOU655371:JOU655394 JYQ655371:JYQ655394 KIM655371:KIM655394 KSI655371:KSI655394 LCE655371:LCE655394 LMA655371:LMA655394 LVW655371:LVW655394 MFS655371:MFS655394 MPO655371:MPO655394 MZK655371:MZK655394 NJG655371:NJG655394 NTC655371:NTC655394 OCY655371:OCY655394 OMU655371:OMU655394 OWQ655371:OWQ655394 PGM655371:PGM655394 PQI655371:PQI655394 QAE655371:QAE655394 QKA655371:QKA655394 QTW655371:QTW655394 RDS655371:RDS655394 RNO655371:RNO655394 RXK655371:RXK655394 SHG655371:SHG655394 SRC655371:SRC655394 TAY655371:TAY655394 TKU655371:TKU655394 TUQ655371:TUQ655394 UEM655371:UEM655394 UOI655371:UOI655394 UYE655371:UYE655394 VIA655371:VIA655394 VRW655371:VRW655394 WBS655371:WBS655394 WLO655371:WLO655394 WVK655371:WVK655394 C720907:C720930 IY720907:IY720930 SU720907:SU720930 ACQ720907:ACQ720930 AMM720907:AMM720930 AWI720907:AWI720930 BGE720907:BGE720930 BQA720907:BQA720930 BZW720907:BZW720930 CJS720907:CJS720930 CTO720907:CTO720930 DDK720907:DDK720930 DNG720907:DNG720930 DXC720907:DXC720930 EGY720907:EGY720930 EQU720907:EQU720930 FAQ720907:FAQ720930 FKM720907:FKM720930 FUI720907:FUI720930 GEE720907:GEE720930 GOA720907:GOA720930 GXW720907:GXW720930 HHS720907:HHS720930 HRO720907:HRO720930 IBK720907:IBK720930 ILG720907:ILG720930 IVC720907:IVC720930 JEY720907:JEY720930 JOU720907:JOU720930 JYQ720907:JYQ720930 KIM720907:KIM720930 KSI720907:KSI720930 LCE720907:LCE720930 LMA720907:LMA720930 LVW720907:LVW720930 MFS720907:MFS720930 MPO720907:MPO720930 MZK720907:MZK720930 NJG720907:NJG720930 NTC720907:NTC720930 OCY720907:OCY720930 OMU720907:OMU720930 OWQ720907:OWQ720930 PGM720907:PGM720930 PQI720907:PQI720930 QAE720907:QAE720930 QKA720907:QKA720930 QTW720907:QTW720930 RDS720907:RDS720930 RNO720907:RNO720930 RXK720907:RXK720930 SHG720907:SHG720930 SRC720907:SRC720930 TAY720907:TAY720930 TKU720907:TKU720930 TUQ720907:TUQ720930 UEM720907:UEM720930 UOI720907:UOI720930 UYE720907:UYE720930 VIA720907:VIA720930 VRW720907:VRW720930 WBS720907:WBS720930 WLO720907:WLO720930 WVK720907:WVK720930 C786443:C786466 IY786443:IY786466 SU786443:SU786466 ACQ786443:ACQ786466 AMM786443:AMM786466 AWI786443:AWI786466 BGE786443:BGE786466 BQA786443:BQA786466 BZW786443:BZW786466 CJS786443:CJS786466 CTO786443:CTO786466 DDK786443:DDK786466 DNG786443:DNG786466 DXC786443:DXC786466 EGY786443:EGY786466 EQU786443:EQU786466 FAQ786443:FAQ786466 FKM786443:FKM786466 FUI786443:FUI786466 GEE786443:GEE786466 GOA786443:GOA786466 GXW786443:GXW786466 HHS786443:HHS786466 HRO786443:HRO786466 IBK786443:IBK786466 ILG786443:ILG786466 IVC786443:IVC786466 JEY786443:JEY786466 JOU786443:JOU786466 JYQ786443:JYQ786466 KIM786443:KIM786466 KSI786443:KSI786466 LCE786443:LCE786466 LMA786443:LMA786466 LVW786443:LVW786466 MFS786443:MFS786466 MPO786443:MPO786466 MZK786443:MZK786466 NJG786443:NJG786466 NTC786443:NTC786466 OCY786443:OCY786466 OMU786443:OMU786466 OWQ786443:OWQ786466 PGM786443:PGM786466 PQI786443:PQI786466 QAE786443:QAE786466 QKA786443:QKA786466 QTW786443:QTW786466 RDS786443:RDS786466 RNO786443:RNO786466 RXK786443:RXK786466 SHG786443:SHG786466 SRC786443:SRC786466 TAY786443:TAY786466 TKU786443:TKU786466 TUQ786443:TUQ786466 UEM786443:UEM786466 UOI786443:UOI786466 UYE786443:UYE786466 VIA786443:VIA786466 VRW786443:VRW786466 WBS786443:WBS786466 WLO786443:WLO786466 WVK786443:WVK786466 C851979:C852002 IY851979:IY852002 SU851979:SU852002 ACQ851979:ACQ852002 AMM851979:AMM852002 AWI851979:AWI852002 BGE851979:BGE852002 BQA851979:BQA852002 BZW851979:BZW852002 CJS851979:CJS852002 CTO851979:CTO852002 DDK851979:DDK852002 DNG851979:DNG852002 DXC851979:DXC852002 EGY851979:EGY852002 EQU851979:EQU852002 FAQ851979:FAQ852002 FKM851979:FKM852002 FUI851979:FUI852002 GEE851979:GEE852002 GOA851979:GOA852002 GXW851979:GXW852002 HHS851979:HHS852002 HRO851979:HRO852002 IBK851979:IBK852002 ILG851979:ILG852002 IVC851979:IVC852002 JEY851979:JEY852002 JOU851979:JOU852002 JYQ851979:JYQ852002 KIM851979:KIM852002 KSI851979:KSI852002 LCE851979:LCE852002 LMA851979:LMA852002 LVW851979:LVW852002 MFS851979:MFS852002 MPO851979:MPO852002 MZK851979:MZK852002 NJG851979:NJG852002 NTC851979:NTC852002 OCY851979:OCY852002 OMU851979:OMU852002 OWQ851979:OWQ852002 PGM851979:PGM852002 PQI851979:PQI852002 QAE851979:QAE852002 QKA851979:QKA852002 QTW851979:QTW852002 RDS851979:RDS852002 RNO851979:RNO852002 RXK851979:RXK852002 SHG851979:SHG852002 SRC851979:SRC852002 TAY851979:TAY852002 TKU851979:TKU852002 TUQ851979:TUQ852002 UEM851979:UEM852002 UOI851979:UOI852002 UYE851979:UYE852002 VIA851979:VIA852002 VRW851979:VRW852002 WBS851979:WBS852002 WLO851979:WLO852002 WVK851979:WVK852002 C917515:C917538 IY917515:IY917538 SU917515:SU917538 ACQ917515:ACQ917538 AMM917515:AMM917538 AWI917515:AWI917538 BGE917515:BGE917538 BQA917515:BQA917538 BZW917515:BZW917538 CJS917515:CJS917538 CTO917515:CTO917538 DDK917515:DDK917538 DNG917515:DNG917538 DXC917515:DXC917538 EGY917515:EGY917538 EQU917515:EQU917538 FAQ917515:FAQ917538 FKM917515:FKM917538 FUI917515:FUI917538 GEE917515:GEE917538 GOA917515:GOA917538 GXW917515:GXW917538 HHS917515:HHS917538 HRO917515:HRO917538 IBK917515:IBK917538 ILG917515:ILG917538 IVC917515:IVC917538 JEY917515:JEY917538 JOU917515:JOU917538 JYQ917515:JYQ917538 KIM917515:KIM917538 KSI917515:KSI917538 LCE917515:LCE917538 LMA917515:LMA917538 LVW917515:LVW917538 MFS917515:MFS917538 MPO917515:MPO917538 MZK917515:MZK917538 NJG917515:NJG917538 NTC917515:NTC917538 OCY917515:OCY917538 OMU917515:OMU917538 OWQ917515:OWQ917538 PGM917515:PGM917538 PQI917515:PQI917538 QAE917515:QAE917538 QKA917515:QKA917538 QTW917515:QTW917538 RDS917515:RDS917538 RNO917515:RNO917538 RXK917515:RXK917538 SHG917515:SHG917538 SRC917515:SRC917538 TAY917515:TAY917538 TKU917515:TKU917538 TUQ917515:TUQ917538 UEM917515:UEM917538 UOI917515:UOI917538 UYE917515:UYE917538 VIA917515:VIA917538 VRW917515:VRW917538 WBS917515:WBS917538 WLO917515:WLO917538 WVK917515:WVK917538 C983051:C983074 IY983051:IY983074 SU983051:SU983074 ACQ983051:ACQ983074 AMM983051:AMM983074 AWI983051:AWI983074 BGE983051:BGE983074 BQA983051:BQA983074 BZW983051:BZW983074 CJS983051:CJS983074 CTO983051:CTO983074 DDK983051:DDK983074 DNG983051:DNG983074 DXC983051:DXC983074 EGY983051:EGY983074 EQU983051:EQU983074 FAQ983051:FAQ983074 FKM983051:FKM983074 FUI983051:FUI983074 GEE983051:GEE983074 GOA983051:GOA983074 GXW983051:GXW983074 HHS983051:HHS983074 HRO983051:HRO983074 IBK983051:IBK983074 ILG983051:ILG983074 IVC983051:IVC983074 JEY983051:JEY983074 JOU983051:JOU983074 JYQ983051:JYQ983074 KIM983051:KIM983074 KSI983051:KSI983074 LCE983051:LCE983074 LMA983051:LMA983074 LVW983051:LVW983074 MFS983051:MFS983074 MPO983051:MPO983074 MZK983051:MZK983074 NJG983051:NJG983074 NTC983051:NTC983074 OCY983051:OCY983074 OMU983051:OMU983074 OWQ983051:OWQ983074 PGM983051:PGM983074 PQI983051:PQI983074 QAE983051:QAE983074 QKA983051:QKA983074 QTW983051:QTW983074 RDS983051:RDS983074 RNO983051:RNO983074 RXK983051:RXK983074 SHG983051:SHG983074 SRC983051:SRC983074 TAY983051:TAY983074 TKU983051:TKU983074 TUQ983051:TUQ983074 UEM983051:UEM983074 UOI983051:UOI983074 UYE983051:UYE983074 VIA983051:VIA983074 VRW983051:VRW983074 WBS983051:WBS983074 WLO983051:WLO983074 WVK983051:WVK983074 B21:B48 IX21:IX48 ST21:ST48 ACP21:ACP48 AML21:AML48 AWH21:AWH48 BGD21:BGD48 BPZ21:BPZ48 BZV21:BZV48 CJR21:CJR48 CTN21:CTN48 DDJ21:DDJ48 DNF21:DNF48 DXB21:DXB48 EGX21:EGX48 EQT21:EQT48 FAP21:FAP48 FKL21:FKL48 FUH21:FUH48 GED21:GED48 GNZ21:GNZ48 GXV21:GXV48 HHR21:HHR48 HRN21:HRN48 IBJ21:IBJ48 ILF21:ILF48 IVB21:IVB48 JEX21:JEX48 JOT21:JOT48 JYP21:JYP48 KIL21:KIL48 KSH21:KSH48 LCD21:LCD48 LLZ21:LLZ48 LVV21:LVV48 MFR21:MFR48 MPN21:MPN48 MZJ21:MZJ48 NJF21:NJF48 NTB21:NTB48 OCX21:OCX48 OMT21:OMT48 OWP21:OWP48 PGL21:PGL48 PQH21:PQH48 QAD21:QAD48 QJZ21:QJZ48 QTV21:QTV48 RDR21:RDR48 RNN21:RNN48 RXJ21:RXJ48 SHF21:SHF48 SRB21:SRB48 TAX21:TAX48 TKT21:TKT48 TUP21:TUP48 UEL21:UEL48 UOH21:UOH48 UYD21:UYD48 VHZ21:VHZ48 VRV21:VRV48 WBR21:WBR48 WLN21:WLN48 WVJ21:WVJ48 B65557:B65584 IX65557:IX65584 ST65557:ST65584 ACP65557:ACP65584 AML65557:AML65584 AWH65557:AWH65584 BGD65557:BGD65584 BPZ65557:BPZ65584 BZV65557:BZV65584 CJR65557:CJR65584 CTN65557:CTN65584 DDJ65557:DDJ65584 DNF65557:DNF65584 DXB65557:DXB65584 EGX65557:EGX65584 EQT65557:EQT65584 FAP65557:FAP65584 FKL65557:FKL65584 FUH65557:FUH65584 GED65557:GED65584 GNZ65557:GNZ65584 GXV65557:GXV65584 HHR65557:HHR65584 HRN65557:HRN65584 IBJ65557:IBJ65584 ILF65557:ILF65584 IVB65557:IVB65584 JEX65557:JEX65584 JOT65557:JOT65584 JYP65557:JYP65584 KIL65557:KIL65584 KSH65557:KSH65584 LCD65557:LCD65584 LLZ65557:LLZ65584 LVV65557:LVV65584 MFR65557:MFR65584 MPN65557:MPN65584 MZJ65557:MZJ65584 NJF65557:NJF65584 NTB65557:NTB65584 OCX65557:OCX65584 OMT65557:OMT65584 OWP65557:OWP65584 PGL65557:PGL65584 PQH65557:PQH65584 QAD65557:QAD65584 QJZ65557:QJZ65584 QTV65557:QTV65584 RDR65557:RDR65584 RNN65557:RNN65584 RXJ65557:RXJ65584 SHF65557:SHF65584 SRB65557:SRB65584 TAX65557:TAX65584 TKT65557:TKT65584 TUP65557:TUP65584 UEL65557:UEL65584 UOH65557:UOH65584 UYD65557:UYD65584 VHZ65557:VHZ65584 VRV65557:VRV65584 WBR65557:WBR65584 WLN65557:WLN65584 WVJ65557:WVJ65584 B131093:B131120 IX131093:IX131120 ST131093:ST131120 ACP131093:ACP131120 AML131093:AML131120 AWH131093:AWH131120 BGD131093:BGD131120 BPZ131093:BPZ131120 BZV131093:BZV131120 CJR131093:CJR131120 CTN131093:CTN131120 DDJ131093:DDJ131120 DNF131093:DNF131120 DXB131093:DXB131120 EGX131093:EGX131120 EQT131093:EQT131120 FAP131093:FAP131120 FKL131093:FKL131120 FUH131093:FUH131120 GED131093:GED131120 GNZ131093:GNZ131120 GXV131093:GXV131120 HHR131093:HHR131120 HRN131093:HRN131120 IBJ131093:IBJ131120 ILF131093:ILF131120 IVB131093:IVB131120 JEX131093:JEX131120 JOT131093:JOT131120 JYP131093:JYP131120 KIL131093:KIL131120 KSH131093:KSH131120 LCD131093:LCD131120 LLZ131093:LLZ131120 LVV131093:LVV131120 MFR131093:MFR131120 MPN131093:MPN131120 MZJ131093:MZJ131120 NJF131093:NJF131120 NTB131093:NTB131120 OCX131093:OCX131120 OMT131093:OMT131120 OWP131093:OWP131120 PGL131093:PGL131120 PQH131093:PQH131120 QAD131093:QAD131120 QJZ131093:QJZ131120 QTV131093:QTV131120 RDR131093:RDR131120 RNN131093:RNN131120 RXJ131093:RXJ131120 SHF131093:SHF131120 SRB131093:SRB131120 TAX131093:TAX131120 TKT131093:TKT131120 TUP131093:TUP131120 UEL131093:UEL131120 UOH131093:UOH131120 UYD131093:UYD131120 VHZ131093:VHZ131120 VRV131093:VRV131120 WBR131093:WBR131120 WLN131093:WLN131120 WVJ131093:WVJ131120 B196629:B196656 IX196629:IX196656 ST196629:ST196656 ACP196629:ACP196656 AML196629:AML196656 AWH196629:AWH196656 BGD196629:BGD196656 BPZ196629:BPZ196656 BZV196629:BZV196656 CJR196629:CJR196656 CTN196629:CTN196656 DDJ196629:DDJ196656 DNF196629:DNF196656 DXB196629:DXB196656 EGX196629:EGX196656 EQT196629:EQT196656 FAP196629:FAP196656 FKL196629:FKL196656 FUH196629:FUH196656 GED196629:GED196656 GNZ196629:GNZ196656 GXV196629:GXV196656 HHR196629:HHR196656 HRN196629:HRN196656 IBJ196629:IBJ196656 ILF196629:ILF196656 IVB196629:IVB196656 JEX196629:JEX196656 JOT196629:JOT196656 JYP196629:JYP196656 KIL196629:KIL196656 KSH196629:KSH196656 LCD196629:LCD196656 LLZ196629:LLZ196656 LVV196629:LVV196656 MFR196629:MFR196656 MPN196629:MPN196656 MZJ196629:MZJ196656 NJF196629:NJF196656 NTB196629:NTB196656 OCX196629:OCX196656 OMT196629:OMT196656 OWP196629:OWP196656 PGL196629:PGL196656 PQH196629:PQH196656 QAD196629:QAD196656 QJZ196629:QJZ196656 QTV196629:QTV196656 RDR196629:RDR196656 RNN196629:RNN196656 RXJ196629:RXJ196656 SHF196629:SHF196656 SRB196629:SRB196656 TAX196629:TAX196656 TKT196629:TKT196656 TUP196629:TUP196656 UEL196629:UEL196656 UOH196629:UOH196656 UYD196629:UYD196656 VHZ196629:VHZ196656 VRV196629:VRV196656 WBR196629:WBR196656 WLN196629:WLN196656 WVJ196629:WVJ196656 B262165:B262192 IX262165:IX262192 ST262165:ST262192 ACP262165:ACP262192 AML262165:AML262192 AWH262165:AWH262192 BGD262165:BGD262192 BPZ262165:BPZ262192 BZV262165:BZV262192 CJR262165:CJR262192 CTN262165:CTN262192 DDJ262165:DDJ262192 DNF262165:DNF262192 DXB262165:DXB262192 EGX262165:EGX262192 EQT262165:EQT262192 FAP262165:FAP262192 FKL262165:FKL262192 FUH262165:FUH262192 GED262165:GED262192 GNZ262165:GNZ262192 GXV262165:GXV262192 HHR262165:HHR262192 HRN262165:HRN262192 IBJ262165:IBJ262192 ILF262165:ILF262192 IVB262165:IVB262192 JEX262165:JEX262192 JOT262165:JOT262192 JYP262165:JYP262192 KIL262165:KIL262192 KSH262165:KSH262192 LCD262165:LCD262192 LLZ262165:LLZ262192 LVV262165:LVV262192 MFR262165:MFR262192 MPN262165:MPN262192 MZJ262165:MZJ262192 NJF262165:NJF262192 NTB262165:NTB262192 OCX262165:OCX262192 OMT262165:OMT262192 OWP262165:OWP262192 PGL262165:PGL262192 PQH262165:PQH262192 QAD262165:QAD262192 QJZ262165:QJZ262192 QTV262165:QTV262192 RDR262165:RDR262192 RNN262165:RNN262192 RXJ262165:RXJ262192 SHF262165:SHF262192 SRB262165:SRB262192 TAX262165:TAX262192 TKT262165:TKT262192 TUP262165:TUP262192 UEL262165:UEL262192 UOH262165:UOH262192 UYD262165:UYD262192 VHZ262165:VHZ262192 VRV262165:VRV262192 WBR262165:WBR262192 WLN262165:WLN262192 WVJ262165:WVJ262192 B327701:B327728 IX327701:IX327728 ST327701:ST327728 ACP327701:ACP327728 AML327701:AML327728 AWH327701:AWH327728 BGD327701:BGD327728 BPZ327701:BPZ327728 BZV327701:BZV327728 CJR327701:CJR327728 CTN327701:CTN327728 DDJ327701:DDJ327728 DNF327701:DNF327728 DXB327701:DXB327728 EGX327701:EGX327728 EQT327701:EQT327728 FAP327701:FAP327728 FKL327701:FKL327728 FUH327701:FUH327728 GED327701:GED327728 GNZ327701:GNZ327728 GXV327701:GXV327728 HHR327701:HHR327728 HRN327701:HRN327728 IBJ327701:IBJ327728 ILF327701:ILF327728 IVB327701:IVB327728 JEX327701:JEX327728 JOT327701:JOT327728 JYP327701:JYP327728 KIL327701:KIL327728 KSH327701:KSH327728 LCD327701:LCD327728 LLZ327701:LLZ327728 LVV327701:LVV327728 MFR327701:MFR327728 MPN327701:MPN327728 MZJ327701:MZJ327728 NJF327701:NJF327728 NTB327701:NTB327728 OCX327701:OCX327728 OMT327701:OMT327728 OWP327701:OWP327728 PGL327701:PGL327728 PQH327701:PQH327728 QAD327701:QAD327728 QJZ327701:QJZ327728 QTV327701:QTV327728 RDR327701:RDR327728 RNN327701:RNN327728 RXJ327701:RXJ327728 SHF327701:SHF327728 SRB327701:SRB327728 TAX327701:TAX327728 TKT327701:TKT327728 TUP327701:TUP327728 UEL327701:UEL327728 UOH327701:UOH327728 UYD327701:UYD327728 VHZ327701:VHZ327728 VRV327701:VRV327728 WBR327701:WBR327728 WLN327701:WLN327728 WVJ327701:WVJ327728 B393237:B393264 IX393237:IX393264 ST393237:ST393264 ACP393237:ACP393264 AML393237:AML393264 AWH393237:AWH393264 BGD393237:BGD393264 BPZ393237:BPZ393264 BZV393237:BZV393264 CJR393237:CJR393264 CTN393237:CTN393264 DDJ393237:DDJ393264 DNF393237:DNF393264 DXB393237:DXB393264 EGX393237:EGX393264 EQT393237:EQT393264 FAP393237:FAP393264 FKL393237:FKL393264 FUH393237:FUH393264 GED393237:GED393264 GNZ393237:GNZ393264 GXV393237:GXV393264 HHR393237:HHR393264 HRN393237:HRN393264 IBJ393237:IBJ393264 ILF393237:ILF393264 IVB393237:IVB393264 JEX393237:JEX393264 JOT393237:JOT393264 JYP393237:JYP393264 KIL393237:KIL393264 KSH393237:KSH393264 LCD393237:LCD393264 LLZ393237:LLZ393264 LVV393237:LVV393264 MFR393237:MFR393264 MPN393237:MPN393264 MZJ393237:MZJ393264 NJF393237:NJF393264 NTB393237:NTB393264 OCX393237:OCX393264 OMT393237:OMT393264 OWP393237:OWP393264 PGL393237:PGL393264 PQH393237:PQH393264 QAD393237:QAD393264 QJZ393237:QJZ393264 QTV393237:QTV393264 RDR393237:RDR393264 RNN393237:RNN393264 RXJ393237:RXJ393264 SHF393237:SHF393264 SRB393237:SRB393264 TAX393237:TAX393264 TKT393237:TKT393264 TUP393237:TUP393264 UEL393237:UEL393264 UOH393237:UOH393264 UYD393237:UYD393264 VHZ393237:VHZ393264 VRV393237:VRV393264 WBR393237:WBR393264 WLN393237:WLN393264 WVJ393237:WVJ393264 B458773:B458800 IX458773:IX458800 ST458773:ST458800 ACP458773:ACP458800 AML458773:AML458800 AWH458773:AWH458800 BGD458773:BGD458800 BPZ458773:BPZ458800 BZV458773:BZV458800 CJR458773:CJR458800 CTN458773:CTN458800 DDJ458773:DDJ458800 DNF458773:DNF458800 DXB458773:DXB458800 EGX458773:EGX458800 EQT458773:EQT458800 FAP458773:FAP458800 FKL458773:FKL458800 FUH458773:FUH458800 GED458773:GED458800 GNZ458773:GNZ458800 GXV458773:GXV458800 HHR458773:HHR458800 HRN458773:HRN458800 IBJ458773:IBJ458800 ILF458773:ILF458800 IVB458773:IVB458800 JEX458773:JEX458800 JOT458773:JOT458800 JYP458773:JYP458800 KIL458773:KIL458800 KSH458773:KSH458800 LCD458773:LCD458800 LLZ458773:LLZ458800 LVV458773:LVV458800 MFR458773:MFR458800 MPN458773:MPN458800 MZJ458773:MZJ458800 NJF458773:NJF458800 NTB458773:NTB458800 OCX458773:OCX458800 OMT458773:OMT458800 OWP458773:OWP458800 PGL458773:PGL458800 PQH458773:PQH458800 QAD458773:QAD458800 QJZ458773:QJZ458800 QTV458773:QTV458800 RDR458773:RDR458800 RNN458773:RNN458800 RXJ458773:RXJ458800 SHF458773:SHF458800 SRB458773:SRB458800 TAX458773:TAX458800 TKT458773:TKT458800 TUP458773:TUP458800 UEL458773:UEL458800 UOH458773:UOH458800 UYD458773:UYD458800 VHZ458773:VHZ458800 VRV458773:VRV458800 WBR458773:WBR458800 WLN458773:WLN458800 WVJ458773:WVJ458800 B524309:B524336 IX524309:IX524336 ST524309:ST524336 ACP524309:ACP524336 AML524309:AML524336 AWH524309:AWH524336 BGD524309:BGD524336 BPZ524309:BPZ524336 BZV524309:BZV524336 CJR524309:CJR524336 CTN524309:CTN524336 DDJ524309:DDJ524336 DNF524309:DNF524336 DXB524309:DXB524336 EGX524309:EGX524336 EQT524309:EQT524336 FAP524309:FAP524336 FKL524309:FKL524336 FUH524309:FUH524336 GED524309:GED524336 GNZ524309:GNZ524336 GXV524309:GXV524336 HHR524309:HHR524336 HRN524309:HRN524336 IBJ524309:IBJ524336 ILF524309:ILF524336 IVB524309:IVB524336 JEX524309:JEX524336 JOT524309:JOT524336 JYP524309:JYP524336 KIL524309:KIL524336 KSH524309:KSH524336 LCD524309:LCD524336 LLZ524309:LLZ524336 LVV524309:LVV524336 MFR524309:MFR524336 MPN524309:MPN524336 MZJ524309:MZJ524336 NJF524309:NJF524336 NTB524309:NTB524336 OCX524309:OCX524336 OMT524309:OMT524336 OWP524309:OWP524336 PGL524309:PGL524336 PQH524309:PQH524336 QAD524309:QAD524336 QJZ524309:QJZ524336 QTV524309:QTV524336 RDR524309:RDR524336 RNN524309:RNN524336 RXJ524309:RXJ524336 SHF524309:SHF524336 SRB524309:SRB524336 TAX524309:TAX524336 TKT524309:TKT524336 TUP524309:TUP524336 UEL524309:UEL524336 UOH524309:UOH524336 UYD524309:UYD524336 VHZ524309:VHZ524336 VRV524309:VRV524336 WBR524309:WBR524336 WLN524309:WLN524336 WVJ524309:WVJ524336 B589845:B589872 IX589845:IX589872 ST589845:ST589872 ACP589845:ACP589872 AML589845:AML589872 AWH589845:AWH589872 BGD589845:BGD589872 BPZ589845:BPZ589872 BZV589845:BZV589872 CJR589845:CJR589872 CTN589845:CTN589872 DDJ589845:DDJ589872 DNF589845:DNF589872 DXB589845:DXB589872 EGX589845:EGX589872 EQT589845:EQT589872 FAP589845:FAP589872 FKL589845:FKL589872 FUH589845:FUH589872 GED589845:GED589872 GNZ589845:GNZ589872 GXV589845:GXV589872 HHR589845:HHR589872 HRN589845:HRN589872 IBJ589845:IBJ589872 ILF589845:ILF589872 IVB589845:IVB589872 JEX589845:JEX589872 JOT589845:JOT589872 JYP589845:JYP589872 KIL589845:KIL589872 KSH589845:KSH589872 LCD589845:LCD589872 LLZ589845:LLZ589872 LVV589845:LVV589872 MFR589845:MFR589872 MPN589845:MPN589872 MZJ589845:MZJ589872 NJF589845:NJF589872 NTB589845:NTB589872 OCX589845:OCX589872 OMT589845:OMT589872 OWP589845:OWP589872 PGL589845:PGL589872 PQH589845:PQH589872 QAD589845:QAD589872 QJZ589845:QJZ589872 QTV589845:QTV589872 RDR589845:RDR589872 RNN589845:RNN589872 RXJ589845:RXJ589872 SHF589845:SHF589872 SRB589845:SRB589872 TAX589845:TAX589872 TKT589845:TKT589872 TUP589845:TUP589872 UEL589845:UEL589872 UOH589845:UOH589872 UYD589845:UYD589872 VHZ589845:VHZ589872 VRV589845:VRV589872 WBR589845:WBR589872 WLN589845:WLN589872 WVJ589845:WVJ589872 B655381:B655408 IX655381:IX655408 ST655381:ST655408 ACP655381:ACP655408 AML655381:AML655408 AWH655381:AWH655408 BGD655381:BGD655408 BPZ655381:BPZ655408 BZV655381:BZV655408 CJR655381:CJR655408 CTN655381:CTN655408 DDJ655381:DDJ655408 DNF655381:DNF655408 DXB655381:DXB655408 EGX655381:EGX655408 EQT655381:EQT655408 FAP655381:FAP655408 FKL655381:FKL655408 FUH655381:FUH655408 GED655381:GED655408 GNZ655381:GNZ655408 GXV655381:GXV655408 HHR655381:HHR655408 HRN655381:HRN655408 IBJ655381:IBJ655408 ILF655381:ILF655408 IVB655381:IVB655408 JEX655381:JEX655408 JOT655381:JOT655408 JYP655381:JYP655408 KIL655381:KIL655408 KSH655381:KSH655408 LCD655381:LCD655408 LLZ655381:LLZ655408 LVV655381:LVV655408 MFR655381:MFR655408 MPN655381:MPN655408 MZJ655381:MZJ655408 NJF655381:NJF655408 NTB655381:NTB655408 OCX655381:OCX655408 OMT655381:OMT655408 OWP655381:OWP655408 PGL655381:PGL655408 PQH655381:PQH655408 QAD655381:QAD655408 QJZ655381:QJZ655408 QTV655381:QTV655408 RDR655381:RDR655408 RNN655381:RNN655408 RXJ655381:RXJ655408 SHF655381:SHF655408 SRB655381:SRB655408 TAX655381:TAX655408 TKT655381:TKT655408 TUP655381:TUP655408 UEL655381:UEL655408 UOH655381:UOH655408 UYD655381:UYD655408 VHZ655381:VHZ655408 VRV655381:VRV655408 WBR655381:WBR655408 WLN655381:WLN655408 WVJ655381:WVJ655408 B720917:B720944 IX720917:IX720944 ST720917:ST720944 ACP720917:ACP720944 AML720917:AML720944 AWH720917:AWH720944 BGD720917:BGD720944 BPZ720917:BPZ720944 BZV720917:BZV720944 CJR720917:CJR720944 CTN720917:CTN720944 DDJ720917:DDJ720944 DNF720917:DNF720944 DXB720917:DXB720944 EGX720917:EGX720944 EQT720917:EQT720944 FAP720917:FAP720944 FKL720917:FKL720944 FUH720917:FUH720944 GED720917:GED720944 GNZ720917:GNZ720944 GXV720917:GXV720944 HHR720917:HHR720944 HRN720917:HRN720944 IBJ720917:IBJ720944 ILF720917:ILF720944 IVB720917:IVB720944 JEX720917:JEX720944 JOT720917:JOT720944 JYP720917:JYP720944 KIL720917:KIL720944 KSH720917:KSH720944 LCD720917:LCD720944 LLZ720917:LLZ720944 LVV720917:LVV720944 MFR720917:MFR720944 MPN720917:MPN720944 MZJ720917:MZJ720944 NJF720917:NJF720944 NTB720917:NTB720944 OCX720917:OCX720944 OMT720917:OMT720944 OWP720917:OWP720944 PGL720917:PGL720944 PQH720917:PQH720944 QAD720917:QAD720944 QJZ720917:QJZ720944 QTV720917:QTV720944 RDR720917:RDR720944 RNN720917:RNN720944 RXJ720917:RXJ720944 SHF720917:SHF720944 SRB720917:SRB720944 TAX720917:TAX720944 TKT720917:TKT720944 TUP720917:TUP720944 UEL720917:UEL720944 UOH720917:UOH720944 UYD720917:UYD720944 VHZ720917:VHZ720944 VRV720917:VRV720944 WBR720917:WBR720944 WLN720917:WLN720944 WVJ720917:WVJ720944 B786453:B786480 IX786453:IX786480 ST786453:ST786480 ACP786453:ACP786480 AML786453:AML786480 AWH786453:AWH786480 BGD786453:BGD786480 BPZ786453:BPZ786480 BZV786453:BZV786480 CJR786453:CJR786480 CTN786453:CTN786480 DDJ786453:DDJ786480 DNF786453:DNF786480 DXB786453:DXB786480 EGX786453:EGX786480 EQT786453:EQT786480 FAP786453:FAP786480 FKL786453:FKL786480 FUH786453:FUH786480 GED786453:GED786480 GNZ786453:GNZ786480 GXV786453:GXV786480 HHR786453:HHR786480 HRN786453:HRN786480 IBJ786453:IBJ786480 ILF786453:ILF786480 IVB786453:IVB786480 JEX786453:JEX786480 JOT786453:JOT786480 JYP786453:JYP786480 KIL786453:KIL786480 KSH786453:KSH786480 LCD786453:LCD786480 LLZ786453:LLZ786480 LVV786453:LVV786480 MFR786453:MFR786480 MPN786453:MPN786480 MZJ786453:MZJ786480 NJF786453:NJF786480 NTB786453:NTB786480 OCX786453:OCX786480 OMT786453:OMT786480 OWP786453:OWP786480 PGL786453:PGL786480 PQH786453:PQH786480 QAD786453:QAD786480 QJZ786453:QJZ786480 QTV786453:QTV786480 RDR786453:RDR786480 RNN786453:RNN786480 RXJ786453:RXJ786480 SHF786453:SHF786480 SRB786453:SRB786480 TAX786453:TAX786480 TKT786453:TKT786480 TUP786453:TUP786480 UEL786453:UEL786480 UOH786453:UOH786480 UYD786453:UYD786480 VHZ786453:VHZ786480 VRV786453:VRV786480 WBR786453:WBR786480 WLN786453:WLN786480 WVJ786453:WVJ786480 B851989:B852016 IX851989:IX852016 ST851989:ST852016 ACP851989:ACP852016 AML851989:AML852016 AWH851989:AWH852016 BGD851989:BGD852016 BPZ851989:BPZ852016 BZV851989:BZV852016 CJR851989:CJR852016 CTN851989:CTN852016 DDJ851989:DDJ852016 DNF851989:DNF852016 DXB851989:DXB852016 EGX851989:EGX852016 EQT851989:EQT852016 FAP851989:FAP852016 FKL851989:FKL852016 FUH851989:FUH852016 GED851989:GED852016 GNZ851989:GNZ852016 GXV851989:GXV852016 HHR851989:HHR852016 HRN851989:HRN852016 IBJ851989:IBJ852016 ILF851989:ILF852016 IVB851989:IVB852016 JEX851989:JEX852016 JOT851989:JOT852016 JYP851989:JYP852016 KIL851989:KIL852016 KSH851989:KSH852016 LCD851989:LCD852016 LLZ851989:LLZ852016 LVV851989:LVV852016 MFR851989:MFR852016 MPN851989:MPN852016 MZJ851989:MZJ852016 NJF851989:NJF852016 NTB851989:NTB852016 OCX851989:OCX852016 OMT851989:OMT852016 OWP851989:OWP852016 PGL851989:PGL852016 PQH851989:PQH852016 QAD851989:QAD852016 QJZ851989:QJZ852016 QTV851989:QTV852016 RDR851989:RDR852016 RNN851989:RNN852016 RXJ851989:RXJ852016 SHF851989:SHF852016 SRB851989:SRB852016 TAX851989:TAX852016 TKT851989:TKT852016 TUP851989:TUP852016 UEL851989:UEL852016 UOH851989:UOH852016 UYD851989:UYD852016 VHZ851989:VHZ852016 VRV851989:VRV852016 WBR851989:WBR852016 WLN851989:WLN852016 WVJ851989:WVJ852016 B917525:B917552 IX917525:IX917552 ST917525:ST917552 ACP917525:ACP917552 AML917525:AML917552 AWH917525:AWH917552 BGD917525:BGD917552 BPZ917525:BPZ917552 BZV917525:BZV917552 CJR917525:CJR917552 CTN917525:CTN917552 DDJ917525:DDJ917552 DNF917525:DNF917552 DXB917525:DXB917552 EGX917525:EGX917552 EQT917525:EQT917552 FAP917525:FAP917552 FKL917525:FKL917552 FUH917525:FUH917552 GED917525:GED917552 GNZ917525:GNZ917552 GXV917525:GXV917552 HHR917525:HHR917552 HRN917525:HRN917552 IBJ917525:IBJ917552 ILF917525:ILF917552 IVB917525:IVB917552 JEX917525:JEX917552 JOT917525:JOT917552 JYP917525:JYP917552 KIL917525:KIL917552 KSH917525:KSH917552 LCD917525:LCD917552 LLZ917525:LLZ917552 LVV917525:LVV917552 MFR917525:MFR917552 MPN917525:MPN917552 MZJ917525:MZJ917552 NJF917525:NJF917552 NTB917525:NTB917552 OCX917525:OCX917552 OMT917525:OMT917552 OWP917525:OWP917552 PGL917525:PGL917552 PQH917525:PQH917552 QAD917525:QAD917552 QJZ917525:QJZ917552 QTV917525:QTV917552 RDR917525:RDR917552 RNN917525:RNN917552 RXJ917525:RXJ917552 SHF917525:SHF917552 SRB917525:SRB917552 TAX917525:TAX917552 TKT917525:TKT917552 TUP917525:TUP917552 UEL917525:UEL917552 UOH917525:UOH917552 UYD917525:UYD917552 VHZ917525:VHZ917552 VRV917525:VRV917552 WBR917525:WBR917552 WLN917525:WLN917552 WVJ917525:WVJ917552 B983061:B983088 IX983061:IX983088 ST983061:ST983088 ACP983061:ACP983088 AML983061:AML983088 AWH983061:AWH983088 BGD983061:BGD983088 BPZ983061:BPZ983088 BZV983061:BZV983088 CJR983061:CJR983088 CTN983061:CTN983088 DDJ983061:DDJ983088 DNF983061:DNF983088 DXB983061:DXB983088 EGX983061:EGX983088 EQT983061:EQT983088 FAP983061:FAP983088 FKL983061:FKL983088 FUH983061:FUH983088 GED983061:GED983088 GNZ983061:GNZ983088 GXV983061:GXV983088 HHR983061:HHR983088 HRN983061:HRN983088 IBJ983061:IBJ983088 ILF983061:ILF983088 IVB983061:IVB983088 JEX983061:JEX983088 JOT983061:JOT983088 JYP983061:JYP983088 KIL983061:KIL983088 KSH983061:KSH983088 LCD983061:LCD983088 LLZ983061:LLZ983088 LVV983061:LVV983088 MFR983061:MFR983088 MPN983061:MPN983088 MZJ983061:MZJ983088 NJF983061:NJF983088 NTB983061:NTB983088 OCX983061:OCX983088 OMT983061:OMT983088 OWP983061:OWP983088 PGL983061:PGL983088 PQH983061:PQH983088 QAD983061:QAD983088 QJZ983061:QJZ983088 QTV983061:QTV983088 RDR983061:RDR983088 RNN983061:RNN983088 RXJ983061:RXJ983088 SHF983061:SHF983088 SRB983061:SRB983088 TAX983061:TAX983088 TKT983061:TKT983088 TUP983061:TUP983088 UEL983061:UEL983088 UOH983061:UOH983088 UYD983061:UYD983088 VHZ983061:VHZ983088 VRV983061:VRV983088 WBR983061:WBR983088 WLN983061:WLN983088 WVJ983061:WVJ983088 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D11:K48 IZ11:JG48 SV11:TC48 ACR11:ACY48 AMN11:AMU48 AWJ11:AWQ48 BGF11:BGM48 BQB11:BQI48 BZX11:CAE48 CJT11:CKA48 CTP11:CTW48 DDL11:DDS48 DNH11:DNO48 DXD11:DXK48 EGZ11:EHG48 EQV11:ERC48 FAR11:FAY48 FKN11:FKU48 FUJ11:FUQ48 GEF11:GEM48 GOB11:GOI48 GXX11:GYE48 HHT11:HIA48 HRP11:HRW48 IBL11:IBS48 ILH11:ILO48 IVD11:IVK48 JEZ11:JFG48 JOV11:JPC48 JYR11:JYY48 KIN11:KIU48 KSJ11:KSQ48 LCF11:LCM48 LMB11:LMI48 LVX11:LWE48 MFT11:MGA48 MPP11:MPW48 MZL11:MZS48 NJH11:NJO48 NTD11:NTK48 OCZ11:ODG48 OMV11:ONC48 OWR11:OWY48 PGN11:PGU48 PQJ11:PQQ48 QAF11:QAM48 QKB11:QKI48 QTX11:QUE48 RDT11:REA48 RNP11:RNW48 RXL11:RXS48 SHH11:SHO48 SRD11:SRK48 TAZ11:TBG48 TKV11:TLC48 TUR11:TUY48 UEN11:UEU48 UOJ11:UOQ48 UYF11:UYM48 VIB11:VII48 VRX11:VSE48 WBT11:WCA48 WLP11:WLW48 WVL11:WVS48 D65547:K65584 IZ65547:JG65584 SV65547:TC65584 ACR65547:ACY65584 AMN65547:AMU65584 AWJ65547:AWQ65584 BGF65547:BGM65584 BQB65547:BQI65584 BZX65547:CAE65584 CJT65547:CKA65584 CTP65547:CTW65584 DDL65547:DDS65584 DNH65547:DNO65584 DXD65547:DXK65584 EGZ65547:EHG65584 EQV65547:ERC65584 FAR65547:FAY65584 FKN65547:FKU65584 FUJ65547:FUQ65584 GEF65547:GEM65584 GOB65547:GOI65584 GXX65547:GYE65584 HHT65547:HIA65584 HRP65547:HRW65584 IBL65547:IBS65584 ILH65547:ILO65584 IVD65547:IVK65584 JEZ65547:JFG65584 JOV65547:JPC65584 JYR65547:JYY65584 KIN65547:KIU65584 KSJ65547:KSQ65584 LCF65547:LCM65584 LMB65547:LMI65584 LVX65547:LWE65584 MFT65547:MGA65584 MPP65547:MPW65584 MZL65547:MZS65584 NJH65547:NJO65584 NTD65547:NTK65584 OCZ65547:ODG65584 OMV65547:ONC65584 OWR65547:OWY65584 PGN65547:PGU65584 PQJ65547:PQQ65584 QAF65547:QAM65584 QKB65547:QKI65584 QTX65547:QUE65584 RDT65547:REA65584 RNP65547:RNW65584 RXL65547:RXS65584 SHH65547:SHO65584 SRD65547:SRK65584 TAZ65547:TBG65584 TKV65547:TLC65584 TUR65547:TUY65584 UEN65547:UEU65584 UOJ65547:UOQ65584 UYF65547:UYM65584 VIB65547:VII65584 VRX65547:VSE65584 WBT65547:WCA65584 WLP65547:WLW65584 WVL65547:WVS65584 D131083:K131120 IZ131083:JG131120 SV131083:TC131120 ACR131083:ACY131120 AMN131083:AMU131120 AWJ131083:AWQ131120 BGF131083:BGM131120 BQB131083:BQI131120 BZX131083:CAE131120 CJT131083:CKA131120 CTP131083:CTW131120 DDL131083:DDS131120 DNH131083:DNO131120 DXD131083:DXK131120 EGZ131083:EHG131120 EQV131083:ERC131120 FAR131083:FAY131120 FKN131083:FKU131120 FUJ131083:FUQ131120 GEF131083:GEM131120 GOB131083:GOI131120 GXX131083:GYE131120 HHT131083:HIA131120 HRP131083:HRW131120 IBL131083:IBS131120 ILH131083:ILO131120 IVD131083:IVK131120 JEZ131083:JFG131120 JOV131083:JPC131120 JYR131083:JYY131120 KIN131083:KIU131120 KSJ131083:KSQ131120 LCF131083:LCM131120 LMB131083:LMI131120 LVX131083:LWE131120 MFT131083:MGA131120 MPP131083:MPW131120 MZL131083:MZS131120 NJH131083:NJO131120 NTD131083:NTK131120 OCZ131083:ODG131120 OMV131083:ONC131120 OWR131083:OWY131120 PGN131083:PGU131120 PQJ131083:PQQ131120 QAF131083:QAM131120 QKB131083:QKI131120 QTX131083:QUE131120 RDT131083:REA131120 RNP131083:RNW131120 RXL131083:RXS131120 SHH131083:SHO131120 SRD131083:SRK131120 TAZ131083:TBG131120 TKV131083:TLC131120 TUR131083:TUY131120 UEN131083:UEU131120 UOJ131083:UOQ131120 UYF131083:UYM131120 VIB131083:VII131120 VRX131083:VSE131120 WBT131083:WCA131120 WLP131083:WLW131120 WVL131083:WVS131120 D196619:K196656 IZ196619:JG196656 SV196619:TC196656 ACR196619:ACY196656 AMN196619:AMU196656 AWJ196619:AWQ196656 BGF196619:BGM196656 BQB196619:BQI196656 BZX196619:CAE196656 CJT196619:CKA196656 CTP196619:CTW196656 DDL196619:DDS196656 DNH196619:DNO196656 DXD196619:DXK196656 EGZ196619:EHG196656 EQV196619:ERC196656 FAR196619:FAY196656 FKN196619:FKU196656 FUJ196619:FUQ196656 GEF196619:GEM196656 GOB196619:GOI196656 GXX196619:GYE196656 HHT196619:HIA196656 HRP196619:HRW196656 IBL196619:IBS196656 ILH196619:ILO196656 IVD196619:IVK196656 JEZ196619:JFG196656 JOV196619:JPC196656 JYR196619:JYY196656 KIN196619:KIU196656 KSJ196619:KSQ196656 LCF196619:LCM196656 LMB196619:LMI196656 LVX196619:LWE196656 MFT196619:MGA196656 MPP196619:MPW196656 MZL196619:MZS196656 NJH196619:NJO196656 NTD196619:NTK196656 OCZ196619:ODG196656 OMV196619:ONC196656 OWR196619:OWY196656 PGN196619:PGU196656 PQJ196619:PQQ196656 QAF196619:QAM196656 QKB196619:QKI196656 QTX196619:QUE196656 RDT196619:REA196656 RNP196619:RNW196656 RXL196619:RXS196656 SHH196619:SHO196656 SRD196619:SRK196656 TAZ196619:TBG196656 TKV196619:TLC196656 TUR196619:TUY196656 UEN196619:UEU196656 UOJ196619:UOQ196656 UYF196619:UYM196656 VIB196619:VII196656 VRX196619:VSE196656 WBT196619:WCA196656 WLP196619:WLW196656 WVL196619:WVS196656 D262155:K262192 IZ262155:JG262192 SV262155:TC262192 ACR262155:ACY262192 AMN262155:AMU262192 AWJ262155:AWQ262192 BGF262155:BGM262192 BQB262155:BQI262192 BZX262155:CAE262192 CJT262155:CKA262192 CTP262155:CTW262192 DDL262155:DDS262192 DNH262155:DNO262192 DXD262155:DXK262192 EGZ262155:EHG262192 EQV262155:ERC262192 FAR262155:FAY262192 FKN262155:FKU262192 FUJ262155:FUQ262192 GEF262155:GEM262192 GOB262155:GOI262192 GXX262155:GYE262192 HHT262155:HIA262192 HRP262155:HRW262192 IBL262155:IBS262192 ILH262155:ILO262192 IVD262155:IVK262192 JEZ262155:JFG262192 JOV262155:JPC262192 JYR262155:JYY262192 KIN262155:KIU262192 KSJ262155:KSQ262192 LCF262155:LCM262192 LMB262155:LMI262192 LVX262155:LWE262192 MFT262155:MGA262192 MPP262155:MPW262192 MZL262155:MZS262192 NJH262155:NJO262192 NTD262155:NTK262192 OCZ262155:ODG262192 OMV262155:ONC262192 OWR262155:OWY262192 PGN262155:PGU262192 PQJ262155:PQQ262192 QAF262155:QAM262192 QKB262155:QKI262192 QTX262155:QUE262192 RDT262155:REA262192 RNP262155:RNW262192 RXL262155:RXS262192 SHH262155:SHO262192 SRD262155:SRK262192 TAZ262155:TBG262192 TKV262155:TLC262192 TUR262155:TUY262192 UEN262155:UEU262192 UOJ262155:UOQ262192 UYF262155:UYM262192 VIB262155:VII262192 VRX262155:VSE262192 WBT262155:WCA262192 WLP262155:WLW262192 WVL262155:WVS262192 D327691:K327728 IZ327691:JG327728 SV327691:TC327728 ACR327691:ACY327728 AMN327691:AMU327728 AWJ327691:AWQ327728 BGF327691:BGM327728 BQB327691:BQI327728 BZX327691:CAE327728 CJT327691:CKA327728 CTP327691:CTW327728 DDL327691:DDS327728 DNH327691:DNO327728 DXD327691:DXK327728 EGZ327691:EHG327728 EQV327691:ERC327728 FAR327691:FAY327728 FKN327691:FKU327728 FUJ327691:FUQ327728 GEF327691:GEM327728 GOB327691:GOI327728 GXX327691:GYE327728 HHT327691:HIA327728 HRP327691:HRW327728 IBL327691:IBS327728 ILH327691:ILO327728 IVD327691:IVK327728 JEZ327691:JFG327728 JOV327691:JPC327728 JYR327691:JYY327728 KIN327691:KIU327728 KSJ327691:KSQ327728 LCF327691:LCM327728 LMB327691:LMI327728 LVX327691:LWE327728 MFT327691:MGA327728 MPP327691:MPW327728 MZL327691:MZS327728 NJH327691:NJO327728 NTD327691:NTK327728 OCZ327691:ODG327728 OMV327691:ONC327728 OWR327691:OWY327728 PGN327691:PGU327728 PQJ327691:PQQ327728 QAF327691:QAM327728 QKB327691:QKI327728 QTX327691:QUE327728 RDT327691:REA327728 RNP327691:RNW327728 RXL327691:RXS327728 SHH327691:SHO327728 SRD327691:SRK327728 TAZ327691:TBG327728 TKV327691:TLC327728 TUR327691:TUY327728 UEN327691:UEU327728 UOJ327691:UOQ327728 UYF327691:UYM327728 VIB327691:VII327728 VRX327691:VSE327728 WBT327691:WCA327728 WLP327691:WLW327728 WVL327691:WVS327728 D393227:K393264 IZ393227:JG393264 SV393227:TC393264 ACR393227:ACY393264 AMN393227:AMU393264 AWJ393227:AWQ393264 BGF393227:BGM393264 BQB393227:BQI393264 BZX393227:CAE393264 CJT393227:CKA393264 CTP393227:CTW393264 DDL393227:DDS393264 DNH393227:DNO393264 DXD393227:DXK393264 EGZ393227:EHG393264 EQV393227:ERC393264 FAR393227:FAY393264 FKN393227:FKU393264 FUJ393227:FUQ393264 GEF393227:GEM393264 GOB393227:GOI393264 GXX393227:GYE393264 HHT393227:HIA393264 HRP393227:HRW393264 IBL393227:IBS393264 ILH393227:ILO393264 IVD393227:IVK393264 JEZ393227:JFG393264 JOV393227:JPC393264 JYR393227:JYY393264 KIN393227:KIU393264 KSJ393227:KSQ393264 LCF393227:LCM393264 LMB393227:LMI393264 LVX393227:LWE393264 MFT393227:MGA393264 MPP393227:MPW393264 MZL393227:MZS393264 NJH393227:NJO393264 NTD393227:NTK393264 OCZ393227:ODG393264 OMV393227:ONC393264 OWR393227:OWY393264 PGN393227:PGU393264 PQJ393227:PQQ393264 QAF393227:QAM393264 QKB393227:QKI393264 QTX393227:QUE393264 RDT393227:REA393264 RNP393227:RNW393264 RXL393227:RXS393264 SHH393227:SHO393264 SRD393227:SRK393264 TAZ393227:TBG393264 TKV393227:TLC393264 TUR393227:TUY393264 UEN393227:UEU393264 UOJ393227:UOQ393264 UYF393227:UYM393264 VIB393227:VII393264 VRX393227:VSE393264 WBT393227:WCA393264 WLP393227:WLW393264 WVL393227:WVS393264 D458763:K458800 IZ458763:JG458800 SV458763:TC458800 ACR458763:ACY458800 AMN458763:AMU458800 AWJ458763:AWQ458800 BGF458763:BGM458800 BQB458763:BQI458800 BZX458763:CAE458800 CJT458763:CKA458800 CTP458763:CTW458800 DDL458763:DDS458800 DNH458763:DNO458800 DXD458763:DXK458800 EGZ458763:EHG458800 EQV458763:ERC458800 FAR458763:FAY458800 FKN458763:FKU458800 FUJ458763:FUQ458800 GEF458763:GEM458800 GOB458763:GOI458800 GXX458763:GYE458800 HHT458763:HIA458800 HRP458763:HRW458800 IBL458763:IBS458800 ILH458763:ILO458800 IVD458763:IVK458800 JEZ458763:JFG458800 JOV458763:JPC458800 JYR458763:JYY458800 KIN458763:KIU458800 KSJ458763:KSQ458800 LCF458763:LCM458800 LMB458763:LMI458800 LVX458763:LWE458800 MFT458763:MGA458800 MPP458763:MPW458800 MZL458763:MZS458800 NJH458763:NJO458800 NTD458763:NTK458800 OCZ458763:ODG458800 OMV458763:ONC458800 OWR458763:OWY458800 PGN458763:PGU458800 PQJ458763:PQQ458800 QAF458763:QAM458800 QKB458763:QKI458800 QTX458763:QUE458800 RDT458763:REA458800 RNP458763:RNW458800 RXL458763:RXS458800 SHH458763:SHO458800 SRD458763:SRK458800 TAZ458763:TBG458800 TKV458763:TLC458800 TUR458763:TUY458800 UEN458763:UEU458800 UOJ458763:UOQ458800 UYF458763:UYM458800 VIB458763:VII458800 VRX458763:VSE458800 WBT458763:WCA458800 WLP458763:WLW458800 WVL458763:WVS458800 D524299:K524336 IZ524299:JG524336 SV524299:TC524336 ACR524299:ACY524336 AMN524299:AMU524336 AWJ524299:AWQ524336 BGF524299:BGM524336 BQB524299:BQI524336 BZX524299:CAE524336 CJT524299:CKA524336 CTP524299:CTW524336 DDL524299:DDS524336 DNH524299:DNO524336 DXD524299:DXK524336 EGZ524299:EHG524336 EQV524299:ERC524336 FAR524299:FAY524336 FKN524299:FKU524336 FUJ524299:FUQ524336 GEF524299:GEM524336 GOB524299:GOI524336 GXX524299:GYE524336 HHT524299:HIA524336 HRP524299:HRW524336 IBL524299:IBS524336 ILH524299:ILO524336 IVD524299:IVK524336 JEZ524299:JFG524336 JOV524299:JPC524336 JYR524299:JYY524336 KIN524299:KIU524336 KSJ524299:KSQ524336 LCF524299:LCM524336 LMB524299:LMI524336 LVX524299:LWE524336 MFT524299:MGA524336 MPP524299:MPW524336 MZL524299:MZS524336 NJH524299:NJO524336 NTD524299:NTK524336 OCZ524299:ODG524336 OMV524299:ONC524336 OWR524299:OWY524336 PGN524299:PGU524336 PQJ524299:PQQ524336 QAF524299:QAM524336 QKB524299:QKI524336 QTX524299:QUE524336 RDT524299:REA524336 RNP524299:RNW524336 RXL524299:RXS524336 SHH524299:SHO524336 SRD524299:SRK524336 TAZ524299:TBG524336 TKV524299:TLC524336 TUR524299:TUY524336 UEN524299:UEU524336 UOJ524299:UOQ524336 UYF524299:UYM524336 VIB524299:VII524336 VRX524299:VSE524336 WBT524299:WCA524336 WLP524299:WLW524336 WVL524299:WVS524336 D589835:K589872 IZ589835:JG589872 SV589835:TC589872 ACR589835:ACY589872 AMN589835:AMU589872 AWJ589835:AWQ589872 BGF589835:BGM589872 BQB589835:BQI589872 BZX589835:CAE589872 CJT589835:CKA589872 CTP589835:CTW589872 DDL589835:DDS589872 DNH589835:DNO589872 DXD589835:DXK589872 EGZ589835:EHG589872 EQV589835:ERC589872 FAR589835:FAY589872 FKN589835:FKU589872 FUJ589835:FUQ589872 GEF589835:GEM589872 GOB589835:GOI589872 GXX589835:GYE589872 HHT589835:HIA589872 HRP589835:HRW589872 IBL589835:IBS589872 ILH589835:ILO589872 IVD589835:IVK589872 JEZ589835:JFG589872 JOV589835:JPC589872 JYR589835:JYY589872 KIN589835:KIU589872 KSJ589835:KSQ589872 LCF589835:LCM589872 LMB589835:LMI589872 LVX589835:LWE589872 MFT589835:MGA589872 MPP589835:MPW589872 MZL589835:MZS589872 NJH589835:NJO589872 NTD589835:NTK589872 OCZ589835:ODG589872 OMV589835:ONC589872 OWR589835:OWY589872 PGN589835:PGU589872 PQJ589835:PQQ589872 QAF589835:QAM589872 QKB589835:QKI589872 QTX589835:QUE589872 RDT589835:REA589872 RNP589835:RNW589872 RXL589835:RXS589872 SHH589835:SHO589872 SRD589835:SRK589872 TAZ589835:TBG589872 TKV589835:TLC589872 TUR589835:TUY589872 UEN589835:UEU589872 UOJ589835:UOQ589872 UYF589835:UYM589872 VIB589835:VII589872 VRX589835:VSE589872 WBT589835:WCA589872 WLP589835:WLW589872 WVL589835:WVS589872 D655371:K655408 IZ655371:JG655408 SV655371:TC655408 ACR655371:ACY655408 AMN655371:AMU655408 AWJ655371:AWQ655408 BGF655371:BGM655408 BQB655371:BQI655408 BZX655371:CAE655408 CJT655371:CKA655408 CTP655371:CTW655408 DDL655371:DDS655408 DNH655371:DNO655408 DXD655371:DXK655408 EGZ655371:EHG655408 EQV655371:ERC655408 FAR655371:FAY655408 FKN655371:FKU655408 FUJ655371:FUQ655408 GEF655371:GEM655408 GOB655371:GOI655408 GXX655371:GYE655408 HHT655371:HIA655408 HRP655371:HRW655408 IBL655371:IBS655408 ILH655371:ILO655408 IVD655371:IVK655408 JEZ655371:JFG655408 JOV655371:JPC655408 JYR655371:JYY655408 KIN655371:KIU655408 KSJ655371:KSQ655408 LCF655371:LCM655408 LMB655371:LMI655408 LVX655371:LWE655408 MFT655371:MGA655408 MPP655371:MPW655408 MZL655371:MZS655408 NJH655371:NJO655408 NTD655371:NTK655408 OCZ655371:ODG655408 OMV655371:ONC655408 OWR655371:OWY655408 PGN655371:PGU655408 PQJ655371:PQQ655408 QAF655371:QAM655408 QKB655371:QKI655408 QTX655371:QUE655408 RDT655371:REA655408 RNP655371:RNW655408 RXL655371:RXS655408 SHH655371:SHO655408 SRD655371:SRK655408 TAZ655371:TBG655408 TKV655371:TLC655408 TUR655371:TUY655408 UEN655371:UEU655408 UOJ655371:UOQ655408 UYF655371:UYM655408 VIB655371:VII655408 VRX655371:VSE655408 WBT655371:WCA655408 WLP655371:WLW655408 WVL655371:WVS655408 D720907:K720944 IZ720907:JG720944 SV720907:TC720944 ACR720907:ACY720944 AMN720907:AMU720944 AWJ720907:AWQ720944 BGF720907:BGM720944 BQB720907:BQI720944 BZX720907:CAE720944 CJT720907:CKA720944 CTP720907:CTW720944 DDL720907:DDS720944 DNH720907:DNO720944 DXD720907:DXK720944 EGZ720907:EHG720944 EQV720907:ERC720944 FAR720907:FAY720944 FKN720907:FKU720944 FUJ720907:FUQ720944 GEF720907:GEM720944 GOB720907:GOI720944 GXX720907:GYE720944 HHT720907:HIA720944 HRP720907:HRW720944 IBL720907:IBS720944 ILH720907:ILO720944 IVD720907:IVK720944 JEZ720907:JFG720944 JOV720907:JPC720944 JYR720907:JYY720944 KIN720907:KIU720944 KSJ720907:KSQ720944 LCF720907:LCM720944 LMB720907:LMI720944 LVX720907:LWE720944 MFT720907:MGA720944 MPP720907:MPW720944 MZL720907:MZS720944 NJH720907:NJO720944 NTD720907:NTK720944 OCZ720907:ODG720944 OMV720907:ONC720944 OWR720907:OWY720944 PGN720907:PGU720944 PQJ720907:PQQ720944 QAF720907:QAM720944 QKB720907:QKI720944 QTX720907:QUE720944 RDT720907:REA720944 RNP720907:RNW720944 RXL720907:RXS720944 SHH720907:SHO720944 SRD720907:SRK720944 TAZ720907:TBG720944 TKV720907:TLC720944 TUR720907:TUY720944 UEN720907:UEU720944 UOJ720907:UOQ720944 UYF720907:UYM720944 VIB720907:VII720944 VRX720907:VSE720944 WBT720907:WCA720944 WLP720907:WLW720944 WVL720907:WVS720944 D786443:K786480 IZ786443:JG786480 SV786443:TC786480 ACR786443:ACY786480 AMN786443:AMU786480 AWJ786443:AWQ786480 BGF786443:BGM786480 BQB786443:BQI786480 BZX786443:CAE786480 CJT786443:CKA786480 CTP786443:CTW786480 DDL786443:DDS786480 DNH786443:DNO786480 DXD786443:DXK786480 EGZ786443:EHG786480 EQV786443:ERC786480 FAR786443:FAY786480 FKN786443:FKU786480 FUJ786443:FUQ786480 GEF786443:GEM786480 GOB786443:GOI786480 GXX786443:GYE786480 HHT786443:HIA786480 HRP786443:HRW786480 IBL786443:IBS786480 ILH786443:ILO786480 IVD786443:IVK786480 JEZ786443:JFG786480 JOV786443:JPC786480 JYR786443:JYY786480 KIN786443:KIU786480 KSJ786443:KSQ786480 LCF786443:LCM786480 LMB786443:LMI786480 LVX786443:LWE786480 MFT786443:MGA786480 MPP786443:MPW786480 MZL786443:MZS786480 NJH786443:NJO786480 NTD786443:NTK786480 OCZ786443:ODG786480 OMV786443:ONC786480 OWR786443:OWY786480 PGN786443:PGU786480 PQJ786443:PQQ786480 QAF786443:QAM786480 QKB786443:QKI786480 QTX786443:QUE786480 RDT786443:REA786480 RNP786443:RNW786480 RXL786443:RXS786480 SHH786443:SHO786480 SRD786443:SRK786480 TAZ786443:TBG786480 TKV786443:TLC786480 TUR786443:TUY786480 UEN786443:UEU786480 UOJ786443:UOQ786480 UYF786443:UYM786480 VIB786443:VII786480 VRX786443:VSE786480 WBT786443:WCA786480 WLP786443:WLW786480 WVL786443:WVS786480 D851979:K852016 IZ851979:JG852016 SV851979:TC852016 ACR851979:ACY852016 AMN851979:AMU852016 AWJ851979:AWQ852016 BGF851979:BGM852016 BQB851979:BQI852016 BZX851979:CAE852016 CJT851979:CKA852016 CTP851979:CTW852016 DDL851979:DDS852016 DNH851979:DNO852016 DXD851979:DXK852016 EGZ851979:EHG852016 EQV851979:ERC852016 FAR851979:FAY852016 FKN851979:FKU852016 FUJ851979:FUQ852016 GEF851979:GEM852016 GOB851979:GOI852016 GXX851979:GYE852016 HHT851979:HIA852016 HRP851979:HRW852016 IBL851979:IBS852016 ILH851979:ILO852016 IVD851979:IVK852016 JEZ851979:JFG852016 JOV851979:JPC852016 JYR851979:JYY852016 KIN851979:KIU852016 KSJ851979:KSQ852016 LCF851979:LCM852016 LMB851979:LMI852016 LVX851979:LWE852016 MFT851979:MGA852016 MPP851979:MPW852016 MZL851979:MZS852016 NJH851979:NJO852016 NTD851979:NTK852016 OCZ851979:ODG852016 OMV851979:ONC852016 OWR851979:OWY852016 PGN851979:PGU852016 PQJ851979:PQQ852016 QAF851979:QAM852016 QKB851979:QKI852016 QTX851979:QUE852016 RDT851979:REA852016 RNP851979:RNW852016 RXL851979:RXS852016 SHH851979:SHO852016 SRD851979:SRK852016 TAZ851979:TBG852016 TKV851979:TLC852016 TUR851979:TUY852016 UEN851979:UEU852016 UOJ851979:UOQ852016 UYF851979:UYM852016 VIB851979:VII852016 VRX851979:VSE852016 WBT851979:WCA852016 WLP851979:WLW852016 WVL851979:WVS852016 D917515:K917552 IZ917515:JG917552 SV917515:TC917552 ACR917515:ACY917552 AMN917515:AMU917552 AWJ917515:AWQ917552 BGF917515:BGM917552 BQB917515:BQI917552 BZX917515:CAE917552 CJT917515:CKA917552 CTP917515:CTW917552 DDL917515:DDS917552 DNH917515:DNO917552 DXD917515:DXK917552 EGZ917515:EHG917552 EQV917515:ERC917552 FAR917515:FAY917552 FKN917515:FKU917552 FUJ917515:FUQ917552 GEF917515:GEM917552 GOB917515:GOI917552 GXX917515:GYE917552 HHT917515:HIA917552 HRP917515:HRW917552 IBL917515:IBS917552 ILH917515:ILO917552 IVD917515:IVK917552 JEZ917515:JFG917552 JOV917515:JPC917552 JYR917515:JYY917552 KIN917515:KIU917552 KSJ917515:KSQ917552 LCF917515:LCM917552 LMB917515:LMI917552 LVX917515:LWE917552 MFT917515:MGA917552 MPP917515:MPW917552 MZL917515:MZS917552 NJH917515:NJO917552 NTD917515:NTK917552 OCZ917515:ODG917552 OMV917515:ONC917552 OWR917515:OWY917552 PGN917515:PGU917552 PQJ917515:PQQ917552 QAF917515:QAM917552 QKB917515:QKI917552 QTX917515:QUE917552 RDT917515:REA917552 RNP917515:RNW917552 RXL917515:RXS917552 SHH917515:SHO917552 SRD917515:SRK917552 TAZ917515:TBG917552 TKV917515:TLC917552 TUR917515:TUY917552 UEN917515:UEU917552 UOJ917515:UOQ917552 UYF917515:UYM917552 VIB917515:VII917552 VRX917515:VSE917552 WBT917515:WCA917552 WLP917515:WLW917552 WVL917515:WVS917552 D983051:K983088 IZ983051:JG983088 SV983051:TC983088 ACR983051:ACY983088 AMN983051:AMU983088 AWJ983051:AWQ983088 BGF983051:BGM983088 BQB983051:BQI983088 BZX983051:CAE983088 CJT983051:CKA983088 CTP983051:CTW983088 DDL983051:DDS983088 DNH983051:DNO983088 DXD983051:DXK983088 EGZ983051:EHG983088 EQV983051:ERC983088 FAR983051:FAY983088 FKN983051:FKU983088 FUJ983051:FUQ983088 GEF983051:GEM983088 GOB983051:GOI983088 GXX983051:GYE983088 HHT983051:HIA983088 HRP983051:HRW983088 IBL983051:IBS983088 ILH983051:ILO983088 IVD983051:IVK983088 JEZ983051:JFG983088 JOV983051:JPC983088 JYR983051:JYY983088 KIN983051:KIU983088 KSJ983051:KSQ983088 LCF983051:LCM983088 LMB983051:LMI983088 LVX983051:LWE983088 MFT983051:MGA983088 MPP983051:MPW983088 MZL983051:MZS983088 NJH983051:NJO983088 NTD983051:NTK983088 OCZ983051:ODG983088 OMV983051:ONC983088 OWR983051:OWY983088 PGN983051:PGU983088 PQJ983051:PQQ983088 QAF983051:QAM983088 QKB983051:QKI983088 QTX983051:QUE983088 RDT983051:REA983088 RNP983051:RNW983088 RXL983051:RXS983088 SHH983051:SHO983088 SRD983051:SRK983088 TAZ983051:TBG983088 TKV983051:TLC983088 TUR983051:TUY983088 UEN983051:UEU983088 UOJ983051:UOQ983088 UYF983051:UYM983088 VIB983051:VII983088 VRX983051:VSE983088 WBT983051:WCA983088 WLP983051:WLW983088 WVL983051:WVS983088 M11:O48 JI11:JK48 TE11:TG48 ADA11:ADC48 AMW11:AMY48 AWS11:AWU48 BGO11:BGQ48 BQK11:BQM48 CAG11:CAI48 CKC11:CKE48 CTY11:CUA48 DDU11:DDW48 DNQ11:DNS48 DXM11:DXO48 EHI11:EHK48 ERE11:ERG48 FBA11:FBC48 FKW11:FKY48 FUS11:FUU48 GEO11:GEQ48 GOK11:GOM48 GYG11:GYI48 HIC11:HIE48 HRY11:HSA48 IBU11:IBW48 ILQ11:ILS48 IVM11:IVO48 JFI11:JFK48 JPE11:JPG48 JZA11:JZC48 KIW11:KIY48 KSS11:KSU48 LCO11:LCQ48 LMK11:LMM48 LWG11:LWI48 MGC11:MGE48 MPY11:MQA48 MZU11:MZW48 NJQ11:NJS48 NTM11:NTO48 ODI11:ODK48 ONE11:ONG48 OXA11:OXC48 PGW11:PGY48 PQS11:PQU48 QAO11:QAQ48 QKK11:QKM48 QUG11:QUI48 REC11:REE48 RNY11:ROA48 RXU11:RXW48 SHQ11:SHS48 SRM11:SRO48 TBI11:TBK48 TLE11:TLG48 TVA11:TVC48 UEW11:UEY48 UOS11:UOU48 UYO11:UYQ48 VIK11:VIM48 VSG11:VSI48 WCC11:WCE48 WLY11:WMA48 WVU11:WVW48 M65547:O65584 JI65547:JK65584 TE65547:TG65584 ADA65547:ADC65584 AMW65547:AMY65584 AWS65547:AWU65584 BGO65547:BGQ65584 BQK65547:BQM65584 CAG65547:CAI65584 CKC65547:CKE65584 CTY65547:CUA65584 DDU65547:DDW65584 DNQ65547:DNS65584 DXM65547:DXO65584 EHI65547:EHK65584 ERE65547:ERG65584 FBA65547:FBC65584 FKW65547:FKY65584 FUS65547:FUU65584 GEO65547:GEQ65584 GOK65547:GOM65584 GYG65547:GYI65584 HIC65547:HIE65584 HRY65547:HSA65584 IBU65547:IBW65584 ILQ65547:ILS65584 IVM65547:IVO65584 JFI65547:JFK65584 JPE65547:JPG65584 JZA65547:JZC65584 KIW65547:KIY65584 KSS65547:KSU65584 LCO65547:LCQ65584 LMK65547:LMM65584 LWG65547:LWI65584 MGC65547:MGE65584 MPY65547:MQA65584 MZU65547:MZW65584 NJQ65547:NJS65584 NTM65547:NTO65584 ODI65547:ODK65584 ONE65547:ONG65584 OXA65547:OXC65584 PGW65547:PGY65584 PQS65547:PQU65584 QAO65547:QAQ65584 QKK65547:QKM65584 QUG65547:QUI65584 REC65547:REE65584 RNY65547:ROA65584 RXU65547:RXW65584 SHQ65547:SHS65584 SRM65547:SRO65584 TBI65547:TBK65584 TLE65547:TLG65584 TVA65547:TVC65584 UEW65547:UEY65584 UOS65547:UOU65584 UYO65547:UYQ65584 VIK65547:VIM65584 VSG65547:VSI65584 WCC65547:WCE65584 WLY65547:WMA65584 WVU65547:WVW65584 M131083:O131120 JI131083:JK131120 TE131083:TG131120 ADA131083:ADC131120 AMW131083:AMY131120 AWS131083:AWU131120 BGO131083:BGQ131120 BQK131083:BQM131120 CAG131083:CAI131120 CKC131083:CKE131120 CTY131083:CUA131120 DDU131083:DDW131120 DNQ131083:DNS131120 DXM131083:DXO131120 EHI131083:EHK131120 ERE131083:ERG131120 FBA131083:FBC131120 FKW131083:FKY131120 FUS131083:FUU131120 GEO131083:GEQ131120 GOK131083:GOM131120 GYG131083:GYI131120 HIC131083:HIE131120 HRY131083:HSA131120 IBU131083:IBW131120 ILQ131083:ILS131120 IVM131083:IVO131120 JFI131083:JFK131120 JPE131083:JPG131120 JZA131083:JZC131120 KIW131083:KIY131120 KSS131083:KSU131120 LCO131083:LCQ131120 LMK131083:LMM131120 LWG131083:LWI131120 MGC131083:MGE131120 MPY131083:MQA131120 MZU131083:MZW131120 NJQ131083:NJS131120 NTM131083:NTO131120 ODI131083:ODK131120 ONE131083:ONG131120 OXA131083:OXC131120 PGW131083:PGY131120 PQS131083:PQU131120 QAO131083:QAQ131120 QKK131083:QKM131120 QUG131083:QUI131120 REC131083:REE131120 RNY131083:ROA131120 RXU131083:RXW131120 SHQ131083:SHS131120 SRM131083:SRO131120 TBI131083:TBK131120 TLE131083:TLG131120 TVA131083:TVC131120 UEW131083:UEY131120 UOS131083:UOU131120 UYO131083:UYQ131120 VIK131083:VIM131120 VSG131083:VSI131120 WCC131083:WCE131120 WLY131083:WMA131120 WVU131083:WVW131120 M196619:O196656 JI196619:JK196656 TE196619:TG196656 ADA196619:ADC196656 AMW196619:AMY196656 AWS196619:AWU196656 BGO196619:BGQ196656 BQK196619:BQM196656 CAG196619:CAI196656 CKC196619:CKE196656 CTY196619:CUA196656 DDU196619:DDW196656 DNQ196619:DNS196656 DXM196619:DXO196656 EHI196619:EHK196656 ERE196619:ERG196656 FBA196619:FBC196656 FKW196619:FKY196656 FUS196619:FUU196656 GEO196619:GEQ196656 GOK196619:GOM196656 GYG196619:GYI196656 HIC196619:HIE196656 HRY196619:HSA196656 IBU196619:IBW196656 ILQ196619:ILS196656 IVM196619:IVO196656 JFI196619:JFK196656 JPE196619:JPG196656 JZA196619:JZC196656 KIW196619:KIY196656 KSS196619:KSU196656 LCO196619:LCQ196656 LMK196619:LMM196656 LWG196619:LWI196656 MGC196619:MGE196656 MPY196619:MQA196656 MZU196619:MZW196656 NJQ196619:NJS196656 NTM196619:NTO196656 ODI196619:ODK196656 ONE196619:ONG196656 OXA196619:OXC196656 PGW196619:PGY196656 PQS196619:PQU196656 QAO196619:QAQ196656 QKK196619:QKM196656 QUG196619:QUI196656 REC196619:REE196656 RNY196619:ROA196656 RXU196619:RXW196656 SHQ196619:SHS196656 SRM196619:SRO196656 TBI196619:TBK196656 TLE196619:TLG196656 TVA196619:TVC196656 UEW196619:UEY196656 UOS196619:UOU196656 UYO196619:UYQ196656 VIK196619:VIM196656 VSG196619:VSI196656 WCC196619:WCE196656 WLY196619:WMA196656 WVU196619:WVW196656 M262155:O262192 JI262155:JK262192 TE262155:TG262192 ADA262155:ADC262192 AMW262155:AMY262192 AWS262155:AWU262192 BGO262155:BGQ262192 BQK262155:BQM262192 CAG262155:CAI262192 CKC262155:CKE262192 CTY262155:CUA262192 DDU262155:DDW262192 DNQ262155:DNS262192 DXM262155:DXO262192 EHI262155:EHK262192 ERE262155:ERG262192 FBA262155:FBC262192 FKW262155:FKY262192 FUS262155:FUU262192 GEO262155:GEQ262192 GOK262155:GOM262192 GYG262155:GYI262192 HIC262155:HIE262192 HRY262155:HSA262192 IBU262155:IBW262192 ILQ262155:ILS262192 IVM262155:IVO262192 JFI262155:JFK262192 JPE262155:JPG262192 JZA262155:JZC262192 KIW262155:KIY262192 KSS262155:KSU262192 LCO262155:LCQ262192 LMK262155:LMM262192 LWG262155:LWI262192 MGC262155:MGE262192 MPY262155:MQA262192 MZU262155:MZW262192 NJQ262155:NJS262192 NTM262155:NTO262192 ODI262155:ODK262192 ONE262155:ONG262192 OXA262155:OXC262192 PGW262155:PGY262192 PQS262155:PQU262192 QAO262155:QAQ262192 QKK262155:QKM262192 QUG262155:QUI262192 REC262155:REE262192 RNY262155:ROA262192 RXU262155:RXW262192 SHQ262155:SHS262192 SRM262155:SRO262192 TBI262155:TBK262192 TLE262155:TLG262192 TVA262155:TVC262192 UEW262155:UEY262192 UOS262155:UOU262192 UYO262155:UYQ262192 VIK262155:VIM262192 VSG262155:VSI262192 WCC262155:WCE262192 WLY262155:WMA262192 WVU262155:WVW262192 M327691:O327728 JI327691:JK327728 TE327691:TG327728 ADA327691:ADC327728 AMW327691:AMY327728 AWS327691:AWU327728 BGO327691:BGQ327728 BQK327691:BQM327728 CAG327691:CAI327728 CKC327691:CKE327728 CTY327691:CUA327728 DDU327691:DDW327728 DNQ327691:DNS327728 DXM327691:DXO327728 EHI327691:EHK327728 ERE327691:ERG327728 FBA327691:FBC327728 FKW327691:FKY327728 FUS327691:FUU327728 GEO327691:GEQ327728 GOK327691:GOM327728 GYG327691:GYI327728 HIC327691:HIE327728 HRY327691:HSA327728 IBU327691:IBW327728 ILQ327691:ILS327728 IVM327691:IVO327728 JFI327691:JFK327728 JPE327691:JPG327728 JZA327691:JZC327728 KIW327691:KIY327728 KSS327691:KSU327728 LCO327691:LCQ327728 LMK327691:LMM327728 LWG327691:LWI327728 MGC327691:MGE327728 MPY327691:MQA327728 MZU327691:MZW327728 NJQ327691:NJS327728 NTM327691:NTO327728 ODI327691:ODK327728 ONE327691:ONG327728 OXA327691:OXC327728 PGW327691:PGY327728 PQS327691:PQU327728 QAO327691:QAQ327728 QKK327691:QKM327728 QUG327691:QUI327728 REC327691:REE327728 RNY327691:ROA327728 RXU327691:RXW327728 SHQ327691:SHS327728 SRM327691:SRO327728 TBI327691:TBK327728 TLE327691:TLG327728 TVA327691:TVC327728 UEW327691:UEY327728 UOS327691:UOU327728 UYO327691:UYQ327728 VIK327691:VIM327728 VSG327691:VSI327728 WCC327691:WCE327728 WLY327691:WMA327728 WVU327691:WVW327728 M393227:O393264 JI393227:JK393264 TE393227:TG393264 ADA393227:ADC393264 AMW393227:AMY393264 AWS393227:AWU393264 BGO393227:BGQ393264 BQK393227:BQM393264 CAG393227:CAI393264 CKC393227:CKE393264 CTY393227:CUA393264 DDU393227:DDW393264 DNQ393227:DNS393264 DXM393227:DXO393264 EHI393227:EHK393264 ERE393227:ERG393264 FBA393227:FBC393264 FKW393227:FKY393264 FUS393227:FUU393264 GEO393227:GEQ393264 GOK393227:GOM393264 GYG393227:GYI393264 HIC393227:HIE393264 HRY393227:HSA393264 IBU393227:IBW393264 ILQ393227:ILS393264 IVM393227:IVO393264 JFI393227:JFK393264 JPE393227:JPG393264 JZA393227:JZC393264 KIW393227:KIY393264 KSS393227:KSU393264 LCO393227:LCQ393264 LMK393227:LMM393264 LWG393227:LWI393264 MGC393227:MGE393264 MPY393227:MQA393264 MZU393227:MZW393264 NJQ393227:NJS393264 NTM393227:NTO393264 ODI393227:ODK393264 ONE393227:ONG393264 OXA393227:OXC393264 PGW393227:PGY393264 PQS393227:PQU393264 QAO393227:QAQ393264 QKK393227:QKM393264 QUG393227:QUI393264 REC393227:REE393264 RNY393227:ROA393264 RXU393227:RXW393264 SHQ393227:SHS393264 SRM393227:SRO393264 TBI393227:TBK393264 TLE393227:TLG393264 TVA393227:TVC393264 UEW393227:UEY393264 UOS393227:UOU393264 UYO393227:UYQ393264 VIK393227:VIM393264 VSG393227:VSI393264 WCC393227:WCE393264 WLY393227:WMA393264 WVU393227:WVW393264 M458763:O458800 JI458763:JK458800 TE458763:TG458800 ADA458763:ADC458800 AMW458763:AMY458800 AWS458763:AWU458800 BGO458763:BGQ458800 BQK458763:BQM458800 CAG458763:CAI458800 CKC458763:CKE458800 CTY458763:CUA458800 DDU458763:DDW458800 DNQ458763:DNS458800 DXM458763:DXO458800 EHI458763:EHK458800 ERE458763:ERG458800 FBA458763:FBC458800 FKW458763:FKY458800 FUS458763:FUU458800 GEO458763:GEQ458800 GOK458763:GOM458800 GYG458763:GYI458800 HIC458763:HIE458800 HRY458763:HSA458800 IBU458763:IBW458800 ILQ458763:ILS458800 IVM458763:IVO458800 JFI458763:JFK458800 JPE458763:JPG458800 JZA458763:JZC458800 KIW458763:KIY458800 KSS458763:KSU458800 LCO458763:LCQ458800 LMK458763:LMM458800 LWG458763:LWI458800 MGC458763:MGE458800 MPY458763:MQA458800 MZU458763:MZW458800 NJQ458763:NJS458800 NTM458763:NTO458800 ODI458763:ODK458800 ONE458763:ONG458800 OXA458763:OXC458800 PGW458763:PGY458800 PQS458763:PQU458800 QAO458763:QAQ458800 QKK458763:QKM458800 QUG458763:QUI458800 REC458763:REE458800 RNY458763:ROA458800 RXU458763:RXW458800 SHQ458763:SHS458800 SRM458763:SRO458800 TBI458763:TBK458800 TLE458763:TLG458800 TVA458763:TVC458800 UEW458763:UEY458800 UOS458763:UOU458800 UYO458763:UYQ458800 VIK458763:VIM458800 VSG458763:VSI458800 WCC458763:WCE458800 WLY458763:WMA458800 WVU458763:WVW458800 M524299:O524336 JI524299:JK524336 TE524299:TG524336 ADA524299:ADC524336 AMW524299:AMY524336 AWS524299:AWU524336 BGO524299:BGQ524336 BQK524299:BQM524336 CAG524299:CAI524336 CKC524299:CKE524336 CTY524299:CUA524336 DDU524299:DDW524336 DNQ524299:DNS524336 DXM524299:DXO524336 EHI524299:EHK524336 ERE524299:ERG524336 FBA524299:FBC524336 FKW524299:FKY524336 FUS524299:FUU524336 GEO524299:GEQ524336 GOK524299:GOM524336 GYG524299:GYI524336 HIC524299:HIE524336 HRY524299:HSA524336 IBU524299:IBW524336 ILQ524299:ILS524336 IVM524299:IVO524336 JFI524299:JFK524336 JPE524299:JPG524336 JZA524299:JZC524336 KIW524299:KIY524336 KSS524299:KSU524336 LCO524299:LCQ524336 LMK524299:LMM524336 LWG524299:LWI524336 MGC524299:MGE524336 MPY524299:MQA524336 MZU524299:MZW524336 NJQ524299:NJS524336 NTM524299:NTO524336 ODI524299:ODK524336 ONE524299:ONG524336 OXA524299:OXC524336 PGW524299:PGY524336 PQS524299:PQU524336 QAO524299:QAQ524336 QKK524299:QKM524336 QUG524299:QUI524336 REC524299:REE524336 RNY524299:ROA524336 RXU524299:RXW524336 SHQ524299:SHS524336 SRM524299:SRO524336 TBI524299:TBK524336 TLE524299:TLG524336 TVA524299:TVC524336 UEW524299:UEY524336 UOS524299:UOU524336 UYO524299:UYQ524336 VIK524299:VIM524336 VSG524299:VSI524336 WCC524299:WCE524336 WLY524299:WMA524336 WVU524299:WVW524336 M589835:O589872 JI589835:JK589872 TE589835:TG589872 ADA589835:ADC589872 AMW589835:AMY589872 AWS589835:AWU589872 BGO589835:BGQ589872 BQK589835:BQM589872 CAG589835:CAI589872 CKC589835:CKE589872 CTY589835:CUA589872 DDU589835:DDW589872 DNQ589835:DNS589872 DXM589835:DXO589872 EHI589835:EHK589872 ERE589835:ERG589872 FBA589835:FBC589872 FKW589835:FKY589872 FUS589835:FUU589872 GEO589835:GEQ589872 GOK589835:GOM589872 GYG589835:GYI589872 HIC589835:HIE589872 HRY589835:HSA589872 IBU589835:IBW589872 ILQ589835:ILS589872 IVM589835:IVO589872 JFI589835:JFK589872 JPE589835:JPG589872 JZA589835:JZC589872 KIW589835:KIY589872 KSS589835:KSU589872 LCO589835:LCQ589872 LMK589835:LMM589872 LWG589835:LWI589872 MGC589835:MGE589872 MPY589835:MQA589872 MZU589835:MZW589872 NJQ589835:NJS589872 NTM589835:NTO589872 ODI589835:ODK589872 ONE589835:ONG589872 OXA589835:OXC589872 PGW589835:PGY589872 PQS589835:PQU589872 QAO589835:QAQ589872 QKK589835:QKM589872 QUG589835:QUI589872 REC589835:REE589872 RNY589835:ROA589872 RXU589835:RXW589872 SHQ589835:SHS589872 SRM589835:SRO589872 TBI589835:TBK589872 TLE589835:TLG589872 TVA589835:TVC589872 UEW589835:UEY589872 UOS589835:UOU589872 UYO589835:UYQ589872 VIK589835:VIM589872 VSG589835:VSI589872 WCC589835:WCE589872 WLY589835:WMA589872 WVU589835:WVW589872 M655371:O655408 JI655371:JK655408 TE655371:TG655408 ADA655371:ADC655408 AMW655371:AMY655408 AWS655371:AWU655408 BGO655371:BGQ655408 BQK655371:BQM655408 CAG655371:CAI655408 CKC655371:CKE655408 CTY655371:CUA655408 DDU655371:DDW655408 DNQ655371:DNS655408 DXM655371:DXO655408 EHI655371:EHK655408 ERE655371:ERG655408 FBA655371:FBC655408 FKW655371:FKY655408 FUS655371:FUU655408 GEO655371:GEQ655408 GOK655371:GOM655408 GYG655371:GYI655408 HIC655371:HIE655408 HRY655371:HSA655408 IBU655371:IBW655408 ILQ655371:ILS655408 IVM655371:IVO655408 JFI655371:JFK655408 JPE655371:JPG655408 JZA655371:JZC655408 KIW655371:KIY655408 KSS655371:KSU655408 LCO655371:LCQ655408 LMK655371:LMM655408 LWG655371:LWI655408 MGC655371:MGE655408 MPY655371:MQA655408 MZU655371:MZW655408 NJQ655371:NJS655408 NTM655371:NTO655408 ODI655371:ODK655408 ONE655371:ONG655408 OXA655371:OXC655408 PGW655371:PGY655408 PQS655371:PQU655408 QAO655371:QAQ655408 QKK655371:QKM655408 QUG655371:QUI655408 REC655371:REE655408 RNY655371:ROA655408 RXU655371:RXW655408 SHQ655371:SHS655408 SRM655371:SRO655408 TBI655371:TBK655408 TLE655371:TLG655408 TVA655371:TVC655408 UEW655371:UEY655408 UOS655371:UOU655408 UYO655371:UYQ655408 VIK655371:VIM655408 VSG655371:VSI655408 WCC655371:WCE655408 WLY655371:WMA655408 WVU655371:WVW655408 M720907:O720944 JI720907:JK720944 TE720907:TG720944 ADA720907:ADC720944 AMW720907:AMY720944 AWS720907:AWU720944 BGO720907:BGQ720944 BQK720907:BQM720944 CAG720907:CAI720944 CKC720907:CKE720944 CTY720907:CUA720944 DDU720907:DDW720944 DNQ720907:DNS720944 DXM720907:DXO720944 EHI720907:EHK720944 ERE720907:ERG720944 FBA720907:FBC720944 FKW720907:FKY720944 FUS720907:FUU720944 GEO720907:GEQ720944 GOK720907:GOM720944 GYG720907:GYI720944 HIC720907:HIE720944 HRY720907:HSA720944 IBU720907:IBW720944 ILQ720907:ILS720944 IVM720907:IVO720944 JFI720907:JFK720944 JPE720907:JPG720944 JZA720907:JZC720944 KIW720907:KIY720944 KSS720907:KSU720944 LCO720907:LCQ720944 LMK720907:LMM720944 LWG720907:LWI720944 MGC720907:MGE720944 MPY720907:MQA720944 MZU720907:MZW720944 NJQ720907:NJS720944 NTM720907:NTO720944 ODI720907:ODK720944 ONE720907:ONG720944 OXA720907:OXC720944 PGW720907:PGY720944 PQS720907:PQU720944 QAO720907:QAQ720944 QKK720907:QKM720944 QUG720907:QUI720944 REC720907:REE720944 RNY720907:ROA720944 RXU720907:RXW720944 SHQ720907:SHS720944 SRM720907:SRO720944 TBI720907:TBK720944 TLE720907:TLG720944 TVA720907:TVC720944 UEW720907:UEY720944 UOS720907:UOU720944 UYO720907:UYQ720944 VIK720907:VIM720944 VSG720907:VSI720944 WCC720907:WCE720944 WLY720907:WMA720944 WVU720907:WVW720944 M786443:O786480 JI786443:JK786480 TE786443:TG786480 ADA786443:ADC786480 AMW786443:AMY786480 AWS786443:AWU786480 BGO786443:BGQ786480 BQK786443:BQM786480 CAG786443:CAI786480 CKC786443:CKE786480 CTY786443:CUA786480 DDU786443:DDW786480 DNQ786443:DNS786480 DXM786443:DXO786480 EHI786443:EHK786480 ERE786443:ERG786480 FBA786443:FBC786480 FKW786443:FKY786480 FUS786443:FUU786480 GEO786443:GEQ786480 GOK786443:GOM786480 GYG786443:GYI786480 HIC786443:HIE786480 HRY786443:HSA786480 IBU786443:IBW786480 ILQ786443:ILS786480 IVM786443:IVO786480 JFI786443:JFK786480 JPE786443:JPG786480 JZA786443:JZC786480 KIW786443:KIY786480 KSS786443:KSU786480 LCO786443:LCQ786480 LMK786443:LMM786480 LWG786443:LWI786480 MGC786443:MGE786480 MPY786443:MQA786480 MZU786443:MZW786480 NJQ786443:NJS786480 NTM786443:NTO786480 ODI786443:ODK786480 ONE786443:ONG786480 OXA786443:OXC786480 PGW786443:PGY786480 PQS786443:PQU786480 QAO786443:QAQ786480 QKK786443:QKM786480 QUG786443:QUI786480 REC786443:REE786480 RNY786443:ROA786480 RXU786443:RXW786480 SHQ786443:SHS786480 SRM786443:SRO786480 TBI786443:TBK786480 TLE786443:TLG786480 TVA786443:TVC786480 UEW786443:UEY786480 UOS786443:UOU786480 UYO786443:UYQ786480 VIK786443:VIM786480 VSG786443:VSI786480 WCC786443:WCE786480 WLY786443:WMA786480 WVU786443:WVW786480 M851979:O852016 JI851979:JK852016 TE851979:TG852016 ADA851979:ADC852016 AMW851979:AMY852016 AWS851979:AWU852016 BGO851979:BGQ852016 BQK851979:BQM852016 CAG851979:CAI852016 CKC851979:CKE852016 CTY851979:CUA852016 DDU851979:DDW852016 DNQ851979:DNS852016 DXM851979:DXO852016 EHI851979:EHK852016 ERE851979:ERG852016 FBA851979:FBC852016 FKW851979:FKY852016 FUS851979:FUU852016 GEO851979:GEQ852016 GOK851979:GOM852016 GYG851979:GYI852016 HIC851979:HIE852016 HRY851979:HSA852016 IBU851979:IBW852016 ILQ851979:ILS852016 IVM851979:IVO852016 JFI851979:JFK852016 JPE851979:JPG852016 JZA851979:JZC852016 KIW851979:KIY852016 KSS851979:KSU852016 LCO851979:LCQ852016 LMK851979:LMM852016 LWG851979:LWI852016 MGC851979:MGE852016 MPY851979:MQA852016 MZU851979:MZW852016 NJQ851979:NJS852016 NTM851979:NTO852016 ODI851979:ODK852016 ONE851979:ONG852016 OXA851979:OXC852016 PGW851979:PGY852016 PQS851979:PQU852016 QAO851979:QAQ852016 QKK851979:QKM852016 QUG851979:QUI852016 REC851979:REE852016 RNY851979:ROA852016 RXU851979:RXW852016 SHQ851979:SHS852016 SRM851979:SRO852016 TBI851979:TBK852016 TLE851979:TLG852016 TVA851979:TVC852016 UEW851979:UEY852016 UOS851979:UOU852016 UYO851979:UYQ852016 VIK851979:VIM852016 VSG851979:VSI852016 WCC851979:WCE852016 WLY851979:WMA852016 WVU851979:WVW852016 M917515:O917552 JI917515:JK917552 TE917515:TG917552 ADA917515:ADC917552 AMW917515:AMY917552 AWS917515:AWU917552 BGO917515:BGQ917552 BQK917515:BQM917552 CAG917515:CAI917552 CKC917515:CKE917552 CTY917515:CUA917552 DDU917515:DDW917552 DNQ917515:DNS917552 DXM917515:DXO917552 EHI917515:EHK917552 ERE917515:ERG917552 FBA917515:FBC917552 FKW917515:FKY917552 FUS917515:FUU917552 GEO917515:GEQ917552 GOK917515:GOM917552 GYG917515:GYI917552 HIC917515:HIE917552 HRY917515:HSA917552 IBU917515:IBW917552 ILQ917515:ILS917552 IVM917515:IVO917552 JFI917515:JFK917552 JPE917515:JPG917552 JZA917515:JZC917552 KIW917515:KIY917552 KSS917515:KSU917552 LCO917515:LCQ917552 LMK917515:LMM917552 LWG917515:LWI917552 MGC917515:MGE917552 MPY917515:MQA917552 MZU917515:MZW917552 NJQ917515:NJS917552 NTM917515:NTO917552 ODI917515:ODK917552 ONE917515:ONG917552 OXA917515:OXC917552 PGW917515:PGY917552 PQS917515:PQU917552 QAO917515:QAQ917552 QKK917515:QKM917552 QUG917515:QUI917552 REC917515:REE917552 RNY917515:ROA917552 RXU917515:RXW917552 SHQ917515:SHS917552 SRM917515:SRO917552 TBI917515:TBK917552 TLE917515:TLG917552 TVA917515:TVC917552 UEW917515:UEY917552 UOS917515:UOU917552 UYO917515:UYQ917552 VIK917515:VIM917552 VSG917515:VSI917552 WCC917515:WCE917552 WLY917515:WMA917552 WVU917515:WVW917552 M983051:O983088 JI983051:JK983088 TE983051:TG983088 ADA983051:ADC983088 AMW983051:AMY983088 AWS983051:AWU983088 BGO983051:BGQ983088 BQK983051:BQM983088 CAG983051:CAI983088 CKC983051:CKE983088 CTY983051:CUA983088 DDU983051:DDW983088 DNQ983051:DNS983088 DXM983051:DXO983088 EHI983051:EHK983088 ERE983051:ERG983088 FBA983051:FBC983088 FKW983051:FKY983088 FUS983051:FUU983088 GEO983051:GEQ983088 GOK983051:GOM983088 GYG983051:GYI983088 HIC983051:HIE983088 HRY983051:HSA983088 IBU983051:IBW983088 ILQ983051:ILS983088 IVM983051:IVO983088 JFI983051:JFK983088 JPE983051:JPG983088 JZA983051:JZC983088 KIW983051:KIY983088 KSS983051:KSU983088 LCO983051:LCQ983088 LMK983051:LMM983088 LWG983051:LWI983088 MGC983051:MGE983088 MPY983051:MQA983088 MZU983051:MZW983088 NJQ983051:NJS983088 NTM983051:NTO983088 ODI983051:ODK983088 ONE983051:ONG983088 OXA983051:OXC983088 PGW983051:PGY983088 PQS983051:PQU983088 QAO983051:QAQ983088 QKK983051:QKM983088 QUG983051:QUI983088 REC983051:REE983088 RNY983051:ROA983088 RXU983051:RXW983088 SHQ983051:SHS983088 SRM983051:SRO983088 TBI983051:TBK983088 TLE983051:TLG983088 TVA983051:TVC983088 UEW983051:UEY983088 UOS983051:UOU983088 UYO983051:UYQ983088 VIK983051:VIM983088 VSG983051:VSI983088 WCC983051:WCE983088 WLY983051:WMA983088 WVU983051:WVW983088 L11:L28 JH11:JH28 TD11:TD28 ACZ11:ACZ28 AMV11:AMV28 AWR11:AWR28 BGN11:BGN28 BQJ11:BQJ28 CAF11:CAF28 CKB11:CKB28 CTX11:CTX28 DDT11:DDT28 DNP11:DNP28 DXL11:DXL28 EHH11:EHH28 ERD11:ERD28 FAZ11:FAZ28 FKV11:FKV28 FUR11:FUR28 GEN11:GEN28 GOJ11:GOJ28 GYF11:GYF28 HIB11:HIB28 HRX11:HRX28 IBT11:IBT28 ILP11:ILP28 IVL11:IVL28 JFH11:JFH28 JPD11:JPD28 JYZ11:JYZ28 KIV11:KIV28 KSR11:KSR28 LCN11:LCN28 LMJ11:LMJ28 LWF11:LWF28 MGB11:MGB28 MPX11:MPX28 MZT11:MZT28 NJP11:NJP28 NTL11:NTL28 ODH11:ODH28 OND11:OND28 OWZ11:OWZ28 PGV11:PGV28 PQR11:PQR28 QAN11:QAN28 QKJ11:QKJ28 QUF11:QUF28 REB11:REB28 RNX11:RNX28 RXT11:RXT28 SHP11:SHP28 SRL11:SRL28 TBH11:TBH28 TLD11:TLD28 TUZ11:TUZ28 UEV11:UEV28 UOR11:UOR28 UYN11:UYN28 VIJ11:VIJ28 VSF11:VSF28 WCB11:WCB28 WLX11:WLX28 WVT11:WVT28 L65547:L65564 JH65547:JH65564 TD65547:TD65564 ACZ65547:ACZ65564 AMV65547:AMV65564 AWR65547:AWR65564 BGN65547:BGN65564 BQJ65547:BQJ65564 CAF65547:CAF65564 CKB65547:CKB65564 CTX65547:CTX65564 DDT65547:DDT65564 DNP65547:DNP65564 DXL65547:DXL65564 EHH65547:EHH65564 ERD65547:ERD65564 FAZ65547:FAZ65564 FKV65547:FKV65564 FUR65547:FUR65564 GEN65547:GEN65564 GOJ65547:GOJ65564 GYF65547:GYF65564 HIB65547:HIB65564 HRX65547:HRX65564 IBT65547:IBT65564 ILP65547:ILP65564 IVL65547:IVL65564 JFH65547:JFH65564 JPD65547:JPD65564 JYZ65547:JYZ65564 KIV65547:KIV65564 KSR65547:KSR65564 LCN65547:LCN65564 LMJ65547:LMJ65564 LWF65547:LWF65564 MGB65547:MGB65564 MPX65547:MPX65564 MZT65547:MZT65564 NJP65547:NJP65564 NTL65547:NTL65564 ODH65547:ODH65564 OND65547:OND65564 OWZ65547:OWZ65564 PGV65547:PGV65564 PQR65547:PQR65564 QAN65547:QAN65564 QKJ65547:QKJ65564 QUF65547:QUF65564 REB65547:REB65564 RNX65547:RNX65564 RXT65547:RXT65564 SHP65547:SHP65564 SRL65547:SRL65564 TBH65547:TBH65564 TLD65547:TLD65564 TUZ65547:TUZ65564 UEV65547:UEV65564 UOR65547:UOR65564 UYN65547:UYN65564 VIJ65547:VIJ65564 VSF65547:VSF65564 WCB65547:WCB65564 WLX65547:WLX65564 WVT65547:WVT65564 L131083:L131100 JH131083:JH131100 TD131083:TD131100 ACZ131083:ACZ131100 AMV131083:AMV131100 AWR131083:AWR131100 BGN131083:BGN131100 BQJ131083:BQJ131100 CAF131083:CAF131100 CKB131083:CKB131100 CTX131083:CTX131100 DDT131083:DDT131100 DNP131083:DNP131100 DXL131083:DXL131100 EHH131083:EHH131100 ERD131083:ERD131100 FAZ131083:FAZ131100 FKV131083:FKV131100 FUR131083:FUR131100 GEN131083:GEN131100 GOJ131083:GOJ131100 GYF131083:GYF131100 HIB131083:HIB131100 HRX131083:HRX131100 IBT131083:IBT131100 ILP131083:ILP131100 IVL131083:IVL131100 JFH131083:JFH131100 JPD131083:JPD131100 JYZ131083:JYZ131100 KIV131083:KIV131100 KSR131083:KSR131100 LCN131083:LCN131100 LMJ131083:LMJ131100 LWF131083:LWF131100 MGB131083:MGB131100 MPX131083:MPX131100 MZT131083:MZT131100 NJP131083:NJP131100 NTL131083:NTL131100 ODH131083:ODH131100 OND131083:OND131100 OWZ131083:OWZ131100 PGV131083:PGV131100 PQR131083:PQR131100 QAN131083:QAN131100 QKJ131083:QKJ131100 QUF131083:QUF131100 REB131083:REB131100 RNX131083:RNX131100 RXT131083:RXT131100 SHP131083:SHP131100 SRL131083:SRL131100 TBH131083:TBH131100 TLD131083:TLD131100 TUZ131083:TUZ131100 UEV131083:UEV131100 UOR131083:UOR131100 UYN131083:UYN131100 VIJ131083:VIJ131100 VSF131083:VSF131100 WCB131083:WCB131100 WLX131083:WLX131100 WVT131083:WVT131100 L196619:L196636 JH196619:JH196636 TD196619:TD196636 ACZ196619:ACZ196636 AMV196619:AMV196636 AWR196619:AWR196636 BGN196619:BGN196636 BQJ196619:BQJ196636 CAF196619:CAF196636 CKB196619:CKB196636 CTX196619:CTX196636 DDT196619:DDT196636 DNP196619:DNP196636 DXL196619:DXL196636 EHH196619:EHH196636 ERD196619:ERD196636 FAZ196619:FAZ196636 FKV196619:FKV196636 FUR196619:FUR196636 GEN196619:GEN196636 GOJ196619:GOJ196636 GYF196619:GYF196636 HIB196619:HIB196636 HRX196619:HRX196636 IBT196619:IBT196636 ILP196619:ILP196636 IVL196619:IVL196636 JFH196619:JFH196636 JPD196619:JPD196636 JYZ196619:JYZ196636 KIV196619:KIV196636 KSR196619:KSR196636 LCN196619:LCN196636 LMJ196619:LMJ196636 LWF196619:LWF196636 MGB196619:MGB196636 MPX196619:MPX196636 MZT196619:MZT196636 NJP196619:NJP196636 NTL196619:NTL196636 ODH196619:ODH196636 OND196619:OND196636 OWZ196619:OWZ196636 PGV196619:PGV196636 PQR196619:PQR196636 QAN196619:QAN196636 QKJ196619:QKJ196636 QUF196619:QUF196636 REB196619:REB196636 RNX196619:RNX196636 RXT196619:RXT196636 SHP196619:SHP196636 SRL196619:SRL196636 TBH196619:TBH196636 TLD196619:TLD196636 TUZ196619:TUZ196636 UEV196619:UEV196636 UOR196619:UOR196636 UYN196619:UYN196636 VIJ196619:VIJ196636 VSF196619:VSF196636 WCB196619:WCB196636 WLX196619:WLX196636 WVT196619:WVT196636 L262155:L262172 JH262155:JH262172 TD262155:TD262172 ACZ262155:ACZ262172 AMV262155:AMV262172 AWR262155:AWR262172 BGN262155:BGN262172 BQJ262155:BQJ262172 CAF262155:CAF262172 CKB262155:CKB262172 CTX262155:CTX262172 DDT262155:DDT262172 DNP262155:DNP262172 DXL262155:DXL262172 EHH262155:EHH262172 ERD262155:ERD262172 FAZ262155:FAZ262172 FKV262155:FKV262172 FUR262155:FUR262172 GEN262155:GEN262172 GOJ262155:GOJ262172 GYF262155:GYF262172 HIB262155:HIB262172 HRX262155:HRX262172 IBT262155:IBT262172 ILP262155:ILP262172 IVL262155:IVL262172 JFH262155:JFH262172 JPD262155:JPD262172 JYZ262155:JYZ262172 KIV262155:KIV262172 KSR262155:KSR262172 LCN262155:LCN262172 LMJ262155:LMJ262172 LWF262155:LWF262172 MGB262155:MGB262172 MPX262155:MPX262172 MZT262155:MZT262172 NJP262155:NJP262172 NTL262155:NTL262172 ODH262155:ODH262172 OND262155:OND262172 OWZ262155:OWZ262172 PGV262155:PGV262172 PQR262155:PQR262172 QAN262155:QAN262172 QKJ262155:QKJ262172 QUF262155:QUF262172 REB262155:REB262172 RNX262155:RNX262172 RXT262155:RXT262172 SHP262155:SHP262172 SRL262155:SRL262172 TBH262155:TBH262172 TLD262155:TLD262172 TUZ262155:TUZ262172 UEV262155:UEV262172 UOR262155:UOR262172 UYN262155:UYN262172 VIJ262155:VIJ262172 VSF262155:VSF262172 WCB262155:WCB262172 WLX262155:WLX262172 WVT262155:WVT262172 L327691:L327708 JH327691:JH327708 TD327691:TD327708 ACZ327691:ACZ327708 AMV327691:AMV327708 AWR327691:AWR327708 BGN327691:BGN327708 BQJ327691:BQJ327708 CAF327691:CAF327708 CKB327691:CKB327708 CTX327691:CTX327708 DDT327691:DDT327708 DNP327691:DNP327708 DXL327691:DXL327708 EHH327691:EHH327708 ERD327691:ERD327708 FAZ327691:FAZ327708 FKV327691:FKV327708 FUR327691:FUR327708 GEN327691:GEN327708 GOJ327691:GOJ327708 GYF327691:GYF327708 HIB327691:HIB327708 HRX327691:HRX327708 IBT327691:IBT327708 ILP327691:ILP327708 IVL327691:IVL327708 JFH327691:JFH327708 JPD327691:JPD327708 JYZ327691:JYZ327708 KIV327691:KIV327708 KSR327691:KSR327708 LCN327691:LCN327708 LMJ327691:LMJ327708 LWF327691:LWF327708 MGB327691:MGB327708 MPX327691:MPX327708 MZT327691:MZT327708 NJP327691:NJP327708 NTL327691:NTL327708 ODH327691:ODH327708 OND327691:OND327708 OWZ327691:OWZ327708 PGV327691:PGV327708 PQR327691:PQR327708 QAN327691:QAN327708 QKJ327691:QKJ327708 QUF327691:QUF327708 REB327691:REB327708 RNX327691:RNX327708 RXT327691:RXT327708 SHP327691:SHP327708 SRL327691:SRL327708 TBH327691:TBH327708 TLD327691:TLD327708 TUZ327691:TUZ327708 UEV327691:UEV327708 UOR327691:UOR327708 UYN327691:UYN327708 VIJ327691:VIJ327708 VSF327691:VSF327708 WCB327691:WCB327708 WLX327691:WLX327708 WVT327691:WVT327708 L393227:L393244 JH393227:JH393244 TD393227:TD393244 ACZ393227:ACZ393244 AMV393227:AMV393244 AWR393227:AWR393244 BGN393227:BGN393244 BQJ393227:BQJ393244 CAF393227:CAF393244 CKB393227:CKB393244 CTX393227:CTX393244 DDT393227:DDT393244 DNP393227:DNP393244 DXL393227:DXL393244 EHH393227:EHH393244 ERD393227:ERD393244 FAZ393227:FAZ393244 FKV393227:FKV393244 FUR393227:FUR393244 GEN393227:GEN393244 GOJ393227:GOJ393244 GYF393227:GYF393244 HIB393227:HIB393244 HRX393227:HRX393244 IBT393227:IBT393244 ILP393227:ILP393244 IVL393227:IVL393244 JFH393227:JFH393244 JPD393227:JPD393244 JYZ393227:JYZ393244 KIV393227:KIV393244 KSR393227:KSR393244 LCN393227:LCN393244 LMJ393227:LMJ393244 LWF393227:LWF393244 MGB393227:MGB393244 MPX393227:MPX393244 MZT393227:MZT393244 NJP393227:NJP393244 NTL393227:NTL393244 ODH393227:ODH393244 OND393227:OND393244 OWZ393227:OWZ393244 PGV393227:PGV393244 PQR393227:PQR393244 QAN393227:QAN393244 QKJ393227:QKJ393244 QUF393227:QUF393244 REB393227:REB393244 RNX393227:RNX393244 RXT393227:RXT393244 SHP393227:SHP393244 SRL393227:SRL393244 TBH393227:TBH393244 TLD393227:TLD393244 TUZ393227:TUZ393244 UEV393227:UEV393244 UOR393227:UOR393244 UYN393227:UYN393244 VIJ393227:VIJ393244 VSF393227:VSF393244 WCB393227:WCB393244 WLX393227:WLX393244 WVT393227:WVT393244 L458763:L458780 JH458763:JH458780 TD458763:TD458780 ACZ458763:ACZ458780 AMV458763:AMV458780 AWR458763:AWR458780 BGN458763:BGN458780 BQJ458763:BQJ458780 CAF458763:CAF458780 CKB458763:CKB458780 CTX458763:CTX458780 DDT458763:DDT458780 DNP458763:DNP458780 DXL458763:DXL458780 EHH458763:EHH458780 ERD458763:ERD458780 FAZ458763:FAZ458780 FKV458763:FKV458780 FUR458763:FUR458780 GEN458763:GEN458780 GOJ458763:GOJ458780 GYF458763:GYF458780 HIB458763:HIB458780 HRX458763:HRX458780 IBT458763:IBT458780 ILP458763:ILP458780 IVL458763:IVL458780 JFH458763:JFH458780 JPD458763:JPD458780 JYZ458763:JYZ458780 KIV458763:KIV458780 KSR458763:KSR458780 LCN458763:LCN458780 LMJ458763:LMJ458780 LWF458763:LWF458780 MGB458763:MGB458780 MPX458763:MPX458780 MZT458763:MZT458780 NJP458763:NJP458780 NTL458763:NTL458780 ODH458763:ODH458780 OND458763:OND458780 OWZ458763:OWZ458780 PGV458763:PGV458780 PQR458763:PQR458780 QAN458763:QAN458780 QKJ458763:QKJ458780 QUF458763:QUF458780 REB458763:REB458780 RNX458763:RNX458780 RXT458763:RXT458780 SHP458763:SHP458780 SRL458763:SRL458780 TBH458763:TBH458780 TLD458763:TLD458780 TUZ458763:TUZ458780 UEV458763:UEV458780 UOR458763:UOR458780 UYN458763:UYN458780 VIJ458763:VIJ458780 VSF458763:VSF458780 WCB458763:WCB458780 WLX458763:WLX458780 WVT458763:WVT458780 L524299:L524316 JH524299:JH524316 TD524299:TD524316 ACZ524299:ACZ524316 AMV524299:AMV524316 AWR524299:AWR524316 BGN524299:BGN524316 BQJ524299:BQJ524316 CAF524299:CAF524316 CKB524299:CKB524316 CTX524299:CTX524316 DDT524299:DDT524316 DNP524299:DNP524316 DXL524299:DXL524316 EHH524299:EHH524316 ERD524299:ERD524316 FAZ524299:FAZ524316 FKV524299:FKV524316 FUR524299:FUR524316 GEN524299:GEN524316 GOJ524299:GOJ524316 GYF524299:GYF524316 HIB524299:HIB524316 HRX524299:HRX524316 IBT524299:IBT524316 ILP524299:ILP524316 IVL524299:IVL524316 JFH524299:JFH524316 JPD524299:JPD524316 JYZ524299:JYZ524316 KIV524299:KIV524316 KSR524299:KSR524316 LCN524299:LCN524316 LMJ524299:LMJ524316 LWF524299:LWF524316 MGB524299:MGB524316 MPX524299:MPX524316 MZT524299:MZT524316 NJP524299:NJP524316 NTL524299:NTL524316 ODH524299:ODH524316 OND524299:OND524316 OWZ524299:OWZ524316 PGV524299:PGV524316 PQR524299:PQR524316 QAN524299:QAN524316 QKJ524299:QKJ524316 QUF524299:QUF524316 REB524299:REB524316 RNX524299:RNX524316 RXT524299:RXT524316 SHP524299:SHP524316 SRL524299:SRL524316 TBH524299:TBH524316 TLD524299:TLD524316 TUZ524299:TUZ524316 UEV524299:UEV524316 UOR524299:UOR524316 UYN524299:UYN524316 VIJ524299:VIJ524316 VSF524299:VSF524316 WCB524299:WCB524316 WLX524299:WLX524316 WVT524299:WVT524316 L589835:L589852 JH589835:JH589852 TD589835:TD589852 ACZ589835:ACZ589852 AMV589835:AMV589852 AWR589835:AWR589852 BGN589835:BGN589852 BQJ589835:BQJ589852 CAF589835:CAF589852 CKB589835:CKB589852 CTX589835:CTX589852 DDT589835:DDT589852 DNP589835:DNP589852 DXL589835:DXL589852 EHH589835:EHH589852 ERD589835:ERD589852 FAZ589835:FAZ589852 FKV589835:FKV589852 FUR589835:FUR589852 GEN589835:GEN589852 GOJ589835:GOJ589852 GYF589835:GYF589852 HIB589835:HIB589852 HRX589835:HRX589852 IBT589835:IBT589852 ILP589835:ILP589852 IVL589835:IVL589852 JFH589835:JFH589852 JPD589835:JPD589852 JYZ589835:JYZ589852 KIV589835:KIV589852 KSR589835:KSR589852 LCN589835:LCN589852 LMJ589835:LMJ589852 LWF589835:LWF589852 MGB589835:MGB589852 MPX589835:MPX589852 MZT589835:MZT589852 NJP589835:NJP589852 NTL589835:NTL589852 ODH589835:ODH589852 OND589835:OND589852 OWZ589835:OWZ589852 PGV589835:PGV589852 PQR589835:PQR589852 QAN589835:QAN589852 QKJ589835:QKJ589852 QUF589835:QUF589852 REB589835:REB589852 RNX589835:RNX589852 RXT589835:RXT589852 SHP589835:SHP589852 SRL589835:SRL589852 TBH589835:TBH589852 TLD589835:TLD589852 TUZ589835:TUZ589852 UEV589835:UEV589852 UOR589835:UOR589852 UYN589835:UYN589852 VIJ589835:VIJ589852 VSF589835:VSF589852 WCB589835:WCB589852 WLX589835:WLX589852 WVT589835:WVT589852 L655371:L655388 JH655371:JH655388 TD655371:TD655388 ACZ655371:ACZ655388 AMV655371:AMV655388 AWR655371:AWR655388 BGN655371:BGN655388 BQJ655371:BQJ655388 CAF655371:CAF655388 CKB655371:CKB655388 CTX655371:CTX655388 DDT655371:DDT655388 DNP655371:DNP655388 DXL655371:DXL655388 EHH655371:EHH655388 ERD655371:ERD655388 FAZ655371:FAZ655388 FKV655371:FKV655388 FUR655371:FUR655388 GEN655371:GEN655388 GOJ655371:GOJ655388 GYF655371:GYF655388 HIB655371:HIB655388 HRX655371:HRX655388 IBT655371:IBT655388 ILP655371:ILP655388 IVL655371:IVL655388 JFH655371:JFH655388 JPD655371:JPD655388 JYZ655371:JYZ655388 KIV655371:KIV655388 KSR655371:KSR655388 LCN655371:LCN655388 LMJ655371:LMJ655388 LWF655371:LWF655388 MGB655371:MGB655388 MPX655371:MPX655388 MZT655371:MZT655388 NJP655371:NJP655388 NTL655371:NTL655388 ODH655371:ODH655388 OND655371:OND655388 OWZ655371:OWZ655388 PGV655371:PGV655388 PQR655371:PQR655388 QAN655371:QAN655388 QKJ655371:QKJ655388 QUF655371:QUF655388 REB655371:REB655388 RNX655371:RNX655388 RXT655371:RXT655388 SHP655371:SHP655388 SRL655371:SRL655388 TBH655371:TBH655388 TLD655371:TLD655388 TUZ655371:TUZ655388 UEV655371:UEV655388 UOR655371:UOR655388 UYN655371:UYN655388 VIJ655371:VIJ655388 VSF655371:VSF655388 WCB655371:WCB655388 WLX655371:WLX655388 WVT655371:WVT655388 L720907:L720924 JH720907:JH720924 TD720907:TD720924 ACZ720907:ACZ720924 AMV720907:AMV720924 AWR720907:AWR720924 BGN720907:BGN720924 BQJ720907:BQJ720924 CAF720907:CAF720924 CKB720907:CKB720924 CTX720907:CTX720924 DDT720907:DDT720924 DNP720907:DNP720924 DXL720907:DXL720924 EHH720907:EHH720924 ERD720907:ERD720924 FAZ720907:FAZ720924 FKV720907:FKV720924 FUR720907:FUR720924 GEN720907:GEN720924 GOJ720907:GOJ720924 GYF720907:GYF720924 HIB720907:HIB720924 HRX720907:HRX720924 IBT720907:IBT720924 ILP720907:ILP720924 IVL720907:IVL720924 JFH720907:JFH720924 JPD720907:JPD720924 JYZ720907:JYZ720924 KIV720907:KIV720924 KSR720907:KSR720924 LCN720907:LCN720924 LMJ720907:LMJ720924 LWF720907:LWF720924 MGB720907:MGB720924 MPX720907:MPX720924 MZT720907:MZT720924 NJP720907:NJP720924 NTL720907:NTL720924 ODH720907:ODH720924 OND720907:OND720924 OWZ720907:OWZ720924 PGV720907:PGV720924 PQR720907:PQR720924 QAN720907:QAN720924 QKJ720907:QKJ720924 QUF720907:QUF720924 REB720907:REB720924 RNX720907:RNX720924 RXT720907:RXT720924 SHP720907:SHP720924 SRL720907:SRL720924 TBH720907:TBH720924 TLD720907:TLD720924 TUZ720907:TUZ720924 UEV720907:UEV720924 UOR720907:UOR720924 UYN720907:UYN720924 VIJ720907:VIJ720924 VSF720907:VSF720924 WCB720907:WCB720924 WLX720907:WLX720924 WVT720907:WVT720924 L786443:L786460 JH786443:JH786460 TD786443:TD786460 ACZ786443:ACZ786460 AMV786443:AMV786460 AWR786443:AWR786460 BGN786443:BGN786460 BQJ786443:BQJ786460 CAF786443:CAF786460 CKB786443:CKB786460 CTX786443:CTX786460 DDT786443:DDT786460 DNP786443:DNP786460 DXL786443:DXL786460 EHH786443:EHH786460 ERD786443:ERD786460 FAZ786443:FAZ786460 FKV786443:FKV786460 FUR786443:FUR786460 GEN786443:GEN786460 GOJ786443:GOJ786460 GYF786443:GYF786460 HIB786443:HIB786460 HRX786443:HRX786460 IBT786443:IBT786460 ILP786443:ILP786460 IVL786443:IVL786460 JFH786443:JFH786460 JPD786443:JPD786460 JYZ786443:JYZ786460 KIV786443:KIV786460 KSR786443:KSR786460 LCN786443:LCN786460 LMJ786443:LMJ786460 LWF786443:LWF786460 MGB786443:MGB786460 MPX786443:MPX786460 MZT786443:MZT786460 NJP786443:NJP786460 NTL786443:NTL786460 ODH786443:ODH786460 OND786443:OND786460 OWZ786443:OWZ786460 PGV786443:PGV786460 PQR786443:PQR786460 QAN786443:QAN786460 QKJ786443:QKJ786460 QUF786443:QUF786460 REB786443:REB786460 RNX786443:RNX786460 RXT786443:RXT786460 SHP786443:SHP786460 SRL786443:SRL786460 TBH786443:TBH786460 TLD786443:TLD786460 TUZ786443:TUZ786460 UEV786443:UEV786460 UOR786443:UOR786460 UYN786443:UYN786460 VIJ786443:VIJ786460 VSF786443:VSF786460 WCB786443:WCB786460 WLX786443:WLX786460 WVT786443:WVT786460 L851979:L851996 JH851979:JH851996 TD851979:TD851996 ACZ851979:ACZ851996 AMV851979:AMV851996 AWR851979:AWR851996 BGN851979:BGN851996 BQJ851979:BQJ851996 CAF851979:CAF851996 CKB851979:CKB851996 CTX851979:CTX851996 DDT851979:DDT851996 DNP851979:DNP851996 DXL851979:DXL851996 EHH851979:EHH851996 ERD851979:ERD851996 FAZ851979:FAZ851996 FKV851979:FKV851996 FUR851979:FUR851996 GEN851979:GEN851996 GOJ851979:GOJ851996 GYF851979:GYF851996 HIB851979:HIB851996 HRX851979:HRX851996 IBT851979:IBT851996 ILP851979:ILP851996 IVL851979:IVL851996 JFH851979:JFH851996 JPD851979:JPD851996 JYZ851979:JYZ851996 KIV851979:KIV851996 KSR851979:KSR851996 LCN851979:LCN851996 LMJ851979:LMJ851996 LWF851979:LWF851996 MGB851979:MGB851996 MPX851979:MPX851996 MZT851979:MZT851996 NJP851979:NJP851996 NTL851979:NTL851996 ODH851979:ODH851996 OND851979:OND851996 OWZ851979:OWZ851996 PGV851979:PGV851996 PQR851979:PQR851996 QAN851979:QAN851996 QKJ851979:QKJ851996 QUF851979:QUF851996 REB851979:REB851996 RNX851979:RNX851996 RXT851979:RXT851996 SHP851979:SHP851996 SRL851979:SRL851996 TBH851979:TBH851996 TLD851979:TLD851996 TUZ851979:TUZ851996 UEV851979:UEV851996 UOR851979:UOR851996 UYN851979:UYN851996 VIJ851979:VIJ851996 VSF851979:VSF851996 WCB851979:WCB851996 WLX851979:WLX851996 WVT851979:WVT851996 L917515:L917532 JH917515:JH917532 TD917515:TD917532 ACZ917515:ACZ917532 AMV917515:AMV917532 AWR917515:AWR917532 BGN917515:BGN917532 BQJ917515:BQJ917532 CAF917515:CAF917532 CKB917515:CKB917532 CTX917515:CTX917532 DDT917515:DDT917532 DNP917515:DNP917532 DXL917515:DXL917532 EHH917515:EHH917532 ERD917515:ERD917532 FAZ917515:FAZ917532 FKV917515:FKV917532 FUR917515:FUR917532 GEN917515:GEN917532 GOJ917515:GOJ917532 GYF917515:GYF917532 HIB917515:HIB917532 HRX917515:HRX917532 IBT917515:IBT917532 ILP917515:ILP917532 IVL917515:IVL917532 JFH917515:JFH917532 JPD917515:JPD917532 JYZ917515:JYZ917532 KIV917515:KIV917532 KSR917515:KSR917532 LCN917515:LCN917532 LMJ917515:LMJ917532 LWF917515:LWF917532 MGB917515:MGB917532 MPX917515:MPX917532 MZT917515:MZT917532 NJP917515:NJP917532 NTL917515:NTL917532 ODH917515:ODH917532 OND917515:OND917532 OWZ917515:OWZ917532 PGV917515:PGV917532 PQR917515:PQR917532 QAN917515:QAN917532 QKJ917515:QKJ917532 QUF917515:QUF917532 REB917515:REB917532 RNX917515:RNX917532 RXT917515:RXT917532 SHP917515:SHP917532 SRL917515:SRL917532 TBH917515:TBH917532 TLD917515:TLD917532 TUZ917515:TUZ917532 UEV917515:UEV917532 UOR917515:UOR917532 UYN917515:UYN917532 VIJ917515:VIJ917532 VSF917515:VSF917532 WCB917515:WCB917532 WLX917515:WLX917532 WVT917515:WVT917532 L983051:L983068 JH983051:JH983068 TD983051:TD983068 ACZ983051:ACZ983068 AMV983051:AMV983068 AWR983051:AWR983068 BGN983051:BGN983068 BQJ983051:BQJ983068 CAF983051:CAF983068 CKB983051:CKB983068 CTX983051:CTX983068 DDT983051:DDT983068 DNP983051:DNP983068 DXL983051:DXL983068 EHH983051:EHH983068 ERD983051:ERD983068 FAZ983051:FAZ983068 FKV983051:FKV983068 FUR983051:FUR983068 GEN983051:GEN983068 GOJ983051:GOJ983068 GYF983051:GYF983068 HIB983051:HIB983068 HRX983051:HRX983068 IBT983051:IBT983068 ILP983051:ILP983068 IVL983051:IVL983068 JFH983051:JFH983068 JPD983051:JPD983068 JYZ983051:JYZ983068 KIV983051:KIV983068 KSR983051:KSR983068 LCN983051:LCN983068 LMJ983051:LMJ983068 LWF983051:LWF983068 MGB983051:MGB983068 MPX983051:MPX983068 MZT983051:MZT983068 NJP983051:NJP983068 NTL983051:NTL983068 ODH983051:ODH983068 OND983051:OND983068 OWZ983051:OWZ983068 PGV983051:PGV983068 PQR983051:PQR983068 QAN983051:QAN983068 QKJ983051:QKJ983068 QUF983051:QUF983068 REB983051:REB983068 RNX983051:RNX983068 RXT983051:RXT983068 SHP983051:SHP983068 SRL983051:SRL983068 TBH983051:TBH983068 TLD983051:TLD983068 TUZ983051:TUZ983068 UEV983051:UEV983068 UOR983051:UOR983068 UYN983051:UYN983068 VIJ983051:VIJ983068 VSF983051:VSF983068 WCB983051:WCB983068 WLX983051:WLX983068 WVT983051:WVT983068 L30:L48 JH30:JH48 TD30:TD48 ACZ30:ACZ48 AMV30:AMV48 AWR30:AWR48 BGN30:BGN48 BQJ30:BQJ48 CAF30:CAF48 CKB30:CKB48 CTX30:CTX48 DDT30:DDT48 DNP30:DNP48 DXL30:DXL48 EHH30:EHH48 ERD30:ERD48 FAZ30:FAZ48 FKV30:FKV48 FUR30:FUR48 GEN30:GEN48 GOJ30:GOJ48 GYF30:GYF48 HIB30:HIB48 HRX30:HRX48 IBT30:IBT48 ILP30:ILP48 IVL30:IVL48 JFH30:JFH48 JPD30:JPD48 JYZ30:JYZ48 KIV30:KIV48 KSR30:KSR48 LCN30:LCN48 LMJ30:LMJ48 LWF30:LWF48 MGB30:MGB48 MPX30:MPX48 MZT30:MZT48 NJP30:NJP48 NTL30:NTL48 ODH30:ODH48 OND30:OND48 OWZ30:OWZ48 PGV30:PGV48 PQR30:PQR48 QAN30:QAN48 QKJ30:QKJ48 QUF30:QUF48 REB30:REB48 RNX30:RNX48 RXT30:RXT48 SHP30:SHP48 SRL30:SRL48 TBH30:TBH48 TLD30:TLD48 TUZ30:TUZ48 UEV30:UEV48 UOR30:UOR48 UYN30:UYN48 VIJ30:VIJ48 VSF30:VSF48 WCB30:WCB48 WLX30:WLX48 WVT30:WVT48 L65566:L65584 JH65566:JH65584 TD65566:TD65584 ACZ65566:ACZ65584 AMV65566:AMV65584 AWR65566:AWR65584 BGN65566:BGN65584 BQJ65566:BQJ65584 CAF65566:CAF65584 CKB65566:CKB65584 CTX65566:CTX65584 DDT65566:DDT65584 DNP65566:DNP65584 DXL65566:DXL65584 EHH65566:EHH65584 ERD65566:ERD65584 FAZ65566:FAZ65584 FKV65566:FKV65584 FUR65566:FUR65584 GEN65566:GEN65584 GOJ65566:GOJ65584 GYF65566:GYF65584 HIB65566:HIB65584 HRX65566:HRX65584 IBT65566:IBT65584 ILP65566:ILP65584 IVL65566:IVL65584 JFH65566:JFH65584 JPD65566:JPD65584 JYZ65566:JYZ65584 KIV65566:KIV65584 KSR65566:KSR65584 LCN65566:LCN65584 LMJ65566:LMJ65584 LWF65566:LWF65584 MGB65566:MGB65584 MPX65566:MPX65584 MZT65566:MZT65584 NJP65566:NJP65584 NTL65566:NTL65584 ODH65566:ODH65584 OND65566:OND65584 OWZ65566:OWZ65584 PGV65566:PGV65584 PQR65566:PQR65584 QAN65566:QAN65584 QKJ65566:QKJ65584 QUF65566:QUF65584 REB65566:REB65584 RNX65566:RNX65584 RXT65566:RXT65584 SHP65566:SHP65584 SRL65566:SRL65584 TBH65566:TBH65584 TLD65566:TLD65584 TUZ65566:TUZ65584 UEV65566:UEV65584 UOR65566:UOR65584 UYN65566:UYN65584 VIJ65566:VIJ65584 VSF65566:VSF65584 WCB65566:WCB65584 WLX65566:WLX65584 WVT65566:WVT65584 L131102:L131120 JH131102:JH131120 TD131102:TD131120 ACZ131102:ACZ131120 AMV131102:AMV131120 AWR131102:AWR131120 BGN131102:BGN131120 BQJ131102:BQJ131120 CAF131102:CAF131120 CKB131102:CKB131120 CTX131102:CTX131120 DDT131102:DDT131120 DNP131102:DNP131120 DXL131102:DXL131120 EHH131102:EHH131120 ERD131102:ERD131120 FAZ131102:FAZ131120 FKV131102:FKV131120 FUR131102:FUR131120 GEN131102:GEN131120 GOJ131102:GOJ131120 GYF131102:GYF131120 HIB131102:HIB131120 HRX131102:HRX131120 IBT131102:IBT131120 ILP131102:ILP131120 IVL131102:IVL131120 JFH131102:JFH131120 JPD131102:JPD131120 JYZ131102:JYZ131120 KIV131102:KIV131120 KSR131102:KSR131120 LCN131102:LCN131120 LMJ131102:LMJ131120 LWF131102:LWF131120 MGB131102:MGB131120 MPX131102:MPX131120 MZT131102:MZT131120 NJP131102:NJP131120 NTL131102:NTL131120 ODH131102:ODH131120 OND131102:OND131120 OWZ131102:OWZ131120 PGV131102:PGV131120 PQR131102:PQR131120 QAN131102:QAN131120 QKJ131102:QKJ131120 QUF131102:QUF131120 REB131102:REB131120 RNX131102:RNX131120 RXT131102:RXT131120 SHP131102:SHP131120 SRL131102:SRL131120 TBH131102:TBH131120 TLD131102:TLD131120 TUZ131102:TUZ131120 UEV131102:UEV131120 UOR131102:UOR131120 UYN131102:UYN131120 VIJ131102:VIJ131120 VSF131102:VSF131120 WCB131102:WCB131120 WLX131102:WLX131120 WVT131102:WVT131120 L196638:L196656 JH196638:JH196656 TD196638:TD196656 ACZ196638:ACZ196656 AMV196638:AMV196656 AWR196638:AWR196656 BGN196638:BGN196656 BQJ196638:BQJ196656 CAF196638:CAF196656 CKB196638:CKB196656 CTX196638:CTX196656 DDT196638:DDT196656 DNP196638:DNP196656 DXL196638:DXL196656 EHH196638:EHH196656 ERD196638:ERD196656 FAZ196638:FAZ196656 FKV196638:FKV196656 FUR196638:FUR196656 GEN196638:GEN196656 GOJ196638:GOJ196656 GYF196638:GYF196656 HIB196638:HIB196656 HRX196638:HRX196656 IBT196638:IBT196656 ILP196638:ILP196656 IVL196638:IVL196656 JFH196638:JFH196656 JPD196638:JPD196656 JYZ196638:JYZ196656 KIV196638:KIV196656 KSR196638:KSR196656 LCN196638:LCN196656 LMJ196638:LMJ196656 LWF196638:LWF196656 MGB196638:MGB196656 MPX196638:MPX196656 MZT196638:MZT196656 NJP196638:NJP196656 NTL196638:NTL196656 ODH196638:ODH196656 OND196638:OND196656 OWZ196638:OWZ196656 PGV196638:PGV196656 PQR196638:PQR196656 QAN196638:QAN196656 QKJ196638:QKJ196656 QUF196638:QUF196656 REB196638:REB196656 RNX196638:RNX196656 RXT196638:RXT196656 SHP196638:SHP196656 SRL196638:SRL196656 TBH196638:TBH196656 TLD196638:TLD196656 TUZ196638:TUZ196656 UEV196638:UEV196656 UOR196638:UOR196656 UYN196638:UYN196656 VIJ196638:VIJ196656 VSF196638:VSF196656 WCB196638:WCB196656 WLX196638:WLX196656 WVT196638:WVT196656 L262174:L262192 JH262174:JH262192 TD262174:TD262192 ACZ262174:ACZ262192 AMV262174:AMV262192 AWR262174:AWR262192 BGN262174:BGN262192 BQJ262174:BQJ262192 CAF262174:CAF262192 CKB262174:CKB262192 CTX262174:CTX262192 DDT262174:DDT262192 DNP262174:DNP262192 DXL262174:DXL262192 EHH262174:EHH262192 ERD262174:ERD262192 FAZ262174:FAZ262192 FKV262174:FKV262192 FUR262174:FUR262192 GEN262174:GEN262192 GOJ262174:GOJ262192 GYF262174:GYF262192 HIB262174:HIB262192 HRX262174:HRX262192 IBT262174:IBT262192 ILP262174:ILP262192 IVL262174:IVL262192 JFH262174:JFH262192 JPD262174:JPD262192 JYZ262174:JYZ262192 KIV262174:KIV262192 KSR262174:KSR262192 LCN262174:LCN262192 LMJ262174:LMJ262192 LWF262174:LWF262192 MGB262174:MGB262192 MPX262174:MPX262192 MZT262174:MZT262192 NJP262174:NJP262192 NTL262174:NTL262192 ODH262174:ODH262192 OND262174:OND262192 OWZ262174:OWZ262192 PGV262174:PGV262192 PQR262174:PQR262192 QAN262174:QAN262192 QKJ262174:QKJ262192 QUF262174:QUF262192 REB262174:REB262192 RNX262174:RNX262192 RXT262174:RXT262192 SHP262174:SHP262192 SRL262174:SRL262192 TBH262174:TBH262192 TLD262174:TLD262192 TUZ262174:TUZ262192 UEV262174:UEV262192 UOR262174:UOR262192 UYN262174:UYN262192 VIJ262174:VIJ262192 VSF262174:VSF262192 WCB262174:WCB262192 WLX262174:WLX262192 WVT262174:WVT262192 L327710:L327728 JH327710:JH327728 TD327710:TD327728 ACZ327710:ACZ327728 AMV327710:AMV327728 AWR327710:AWR327728 BGN327710:BGN327728 BQJ327710:BQJ327728 CAF327710:CAF327728 CKB327710:CKB327728 CTX327710:CTX327728 DDT327710:DDT327728 DNP327710:DNP327728 DXL327710:DXL327728 EHH327710:EHH327728 ERD327710:ERD327728 FAZ327710:FAZ327728 FKV327710:FKV327728 FUR327710:FUR327728 GEN327710:GEN327728 GOJ327710:GOJ327728 GYF327710:GYF327728 HIB327710:HIB327728 HRX327710:HRX327728 IBT327710:IBT327728 ILP327710:ILP327728 IVL327710:IVL327728 JFH327710:JFH327728 JPD327710:JPD327728 JYZ327710:JYZ327728 KIV327710:KIV327728 KSR327710:KSR327728 LCN327710:LCN327728 LMJ327710:LMJ327728 LWF327710:LWF327728 MGB327710:MGB327728 MPX327710:MPX327728 MZT327710:MZT327728 NJP327710:NJP327728 NTL327710:NTL327728 ODH327710:ODH327728 OND327710:OND327728 OWZ327710:OWZ327728 PGV327710:PGV327728 PQR327710:PQR327728 QAN327710:QAN327728 QKJ327710:QKJ327728 QUF327710:QUF327728 REB327710:REB327728 RNX327710:RNX327728 RXT327710:RXT327728 SHP327710:SHP327728 SRL327710:SRL327728 TBH327710:TBH327728 TLD327710:TLD327728 TUZ327710:TUZ327728 UEV327710:UEV327728 UOR327710:UOR327728 UYN327710:UYN327728 VIJ327710:VIJ327728 VSF327710:VSF327728 WCB327710:WCB327728 WLX327710:WLX327728 WVT327710:WVT327728 L393246:L393264 JH393246:JH393264 TD393246:TD393264 ACZ393246:ACZ393264 AMV393246:AMV393264 AWR393246:AWR393264 BGN393246:BGN393264 BQJ393246:BQJ393264 CAF393246:CAF393264 CKB393246:CKB393264 CTX393246:CTX393264 DDT393246:DDT393264 DNP393246:DNP393264 DXL393246:DXL393264 EHH393246:EHH393264 ERD393246:ERD393264 FAZ393246:FAZ393264 FKV393246:FKV393264 FUR393246:FUR393264 GEN393246:GEN393264 GOJ393246:GOJ393264 GYF393246:GYF393264 HIB393246:HIB393264 HRX393246:HRX393264 IBT393246:IBT393264 ILP393246:ILP393264 IVL393246:IVL393264 JFH393246:JFH393264 JPD393246:JPD393264 JYZ393246:JYZ393264 KIV393246:KIV393264 KSR393246:KSR393264 LCN393246:LCN393264 LMJ393246:LMJ393264 LWF393246:LWF393264 MGB393246:MGB393264 MPX393246:MPX393264 MZT393246:MZT393264 NJP393246:NJP393264 NTL393246:NTL393264 ODH393246:ODH393264 OND393246:OND393264 OWZ393246:OWZ393264 PGV393246:PGV393264 PQR393246:PQR393264 QAN393246:QAN393264 QKJ393246:QKJ393264 QUF393246:QUF393264 REB393246:REB393264 RNX393246:RNX393264 RXT393246:RXT393264 SHP393246:SHP393264 SRL393246:SRL393264 TBH393246:TBH393264 TLD393246:TLD393264 TUZ393246:TUZ393264 UEV393246:UEV393264 UOR393246:UOR393264 UYN393246:UYN393264 VIJ393246:VIJ393264 VSF393246:VSF393264 WCB393246:WCB393264 WLX393246:WLX393264 WVT393246:WVT393264 L458782:L458800 JH458782:JH458800 TD458782:TD458800 ACZ458782:ACZ458800 AMV458782:AMV458800 AWR458782:AWR458800 BGN458782:BGN458800 BQJ458782:BQJ458800 CAF458782:CAF458800 CKB458782:CKB458800 CTX458782:CTX458800 DDT458782:DDT458800 DNP458782:DNP458800 DXL458782:DXL458800 EHH458782:EHH458800 ERD458782:ERD458800 FAZ458782:FAZ458800 FKV458782:FKV458800 FUR458782:FUR458800 GEN458782:GEN458800 GOJ458782:GOJ458800 GYF458782:GYF458800 HIB458782:HIB458800 HRX458782:HRX458800 IBT458782:IBT458800 ILP458782:ILP458800 IVL458782:IVL458800 JFH458782:JFH458800 JPD458782:JPD458800 JYZ458782:JYZ458800 KIV458782:KIV458800 KSR458782:KSR458800 LCN458782:LCN458800 LMJ458782:LMJ458800 LWF458782:LWF458800 MGB458782:MGB458800 MPX458782:MPX458800 MZT458782:MZT458800 NJP458782:NJP458800 NTL458782:NTL458800 ODH458782:ODH458800 OND458782:OND458800 OWZ458782:OWZ458800 PGV458782:PGV458800 PQR458782:PQR458800 QAN458782:QAN458800 QKJ458782:QKJ458800 QUF458782:QUF458800 REB458782:REB458800 RNX458782:RNX458800 RXT458782:RXT458800 SHP458782:SHP458800 SRL458782:SRL458800 TBH458782:TBH458800 TLD458782:TLD458800 TUZ458782:TUZ458800 UEV458782:UEV458800 UOR458782:UOR458800 UYN458782:UYN458800 VIJ458782:VIJ458800 VSF458782:VSF458800 WCB458782:WCB458800 WLX458782:WLX458800 WVT458782:WVT458800 L524318:L524336 JH524318:JH524336 TD524318:TD524336 ACZ524318:ACZ524336 AMV524318:AMV524336 AWR524318:AWR524336 BGN524318:BGN524336 BQJ524318:BQJ524336 CAF524318:CAF524336 CKB524318:CKB524336 CTX524318:CTX524336 DDT524318:DDT524336 DNP524318:DNP524336 DXL524318:DXL524336 EHH524318:EHH524336 ERD524318:ERD524336 FAZ524318:FAZ524336 FKV524318:FKV524336 FUR524318:FUR524336 GEN524318:GEN524336 GOJ524318:GOJ524336 GYF524318:GYF524336 HIB524318:HIB524336 HRX524318:HRX524336 IBT524318:IBT524336 ILP524318:ILP524336 IVL524318:IVL524336 JFH524318:JFH524336 JPD524318:JPD524336 JYZ524318:JYZ524336 KIV524318:KIV524336 KSR524318:KSR524336 LCN524318:LCN524336 LMJ524318:LMJ524336 LWF524318:LWF524336 MGB524318:MGB524336 MPX524318:MPX524336 MZT524318:MZT524336 NJP524318:NJP524336 NTL524318:NTL524336 ODH524318:ODH524336 OND524318:OND524336 OWZ524318:OWZ524336 PGV524318:PGV524336 PQR524318:PQR524336 QAN524318:QAN524336 QKJ524318:QKJ524336 QUF524318:QUF524336 REB524318:REB524336 RNX524318:RNX524336 RXT524318:RXT524336 SHP524318:SHP524336 SRL524318:SRL524336 TBH524318:TBH524336 TLD524318:TLD524336 TUZ524318:TUZ524336 UEV524318:UEV524336 UOR524318:UOR524336 UYN524318:UYN524336 VIJ524318:VIJ524336 VSF524318:VSF524336 WCB524318:WCB524336 WLX524318:WLX524336 WVT524318:WVT524336 L589854:L589872 JH589854:JH589872 TD589854:TD589872 ACZ589854:ACZ589872 AMV589854:AMV589872 AWR589854:AWR589872 BGN589854:BGN589872 BQJ589854:BQJ589872 CAF589854:CAF589872 CKB589854:CKB589872 CTX589854:CTX589872 DDT589854:DDT589872 DNP589854:DNP589872 DXL589854:DXL589872 EHH589854:EHH589872 ERD589854:ERD589872 FAZ589854:FAZ589872 FKV589854:FKV589872 FUR589854:FUR589872 GEN589854:GEN589872 GOJ589854:GOJ589872 GYF589854:GYF589872 HIB589854:HIB589872 HRX589854:HRX589872 IBT589854:IBT589872 ILP589854:ILP589872 IVL589854:IVL589872 JFH589854:JFH589872 JPD589854:JPD589872 JYZ589854:JYZ589872 KIV589854:KIV589872 KSR589854:KSR589872 LCN589854:LCN589872 LMJ589854:LMJ589872 LWF589854:LWF589872 MGB589854:MGB589872 MPX589854:MPX589872 MZT589854:MZT589872 NJP589854:NJP589872 NTL589854:NTL589872 ODH589854:ODH589872 OND589854:OND589872 OWZ589854:OWZ589872 PGV589854:PGV589872 PQR589854:PQR589872 QAN589854:QAN589872 QKJ589854:QKJ589872 QUF589854:QUF589872 REB589854:REB589872 RNX589854:RNX589872 RXT589854:RXT589872 SHP589854:SHP589872 SRL589854:SRL589872 TBH589854:TBH589872 TLD589854:TLD589872 TUZ589854:TUZ589872 UEV589854:UEV589872 UOR589854:UOR589872 UYN589854:UYN589872 VIJ589854:VIJ589872 VSF589854:VSF589872 WCB589854:WCB589872 WLX589854:WLX589872 WVT589854:WVT589872 L655390:L655408 JH655390:JH655408 TD655390:TD655408 ACZ655390:ACZ655408 AMV655390:AMV655408 AWR655390:AWR655408 BGN655390:BGN655408 BQJ655390:BQJ655408 CAF655390:CAF655408 CKB655390:CKB655408 CTX655390:CTX655408 DDT655390:DDT655408 DNP655390:DNP655408 DXL655390:DXL655408 EHH655390:EHH655408 ERD655390:ERD655408 FAZ655390:FAZ655408 FKV655390:FKV655408 FUR655390:FUR655408 GEN655390:GEN655408 GOJ655390:GOJ655408 GYF655390:GYF655408 HIB655390:HIB655408 HRX655390:HRX655408 IBT655390:IBT655408 ILP655390:ILP655408 IVL655390:IVL655408 JFH655390:JFH655408 JPD655390:JPD655408 JYZ655390:JYZ655408 KIV655390:KIV655408 KSR655390:KSR655408 LCN655390:LCN655408 LMJ655390:LMJ655408 LWF655390:LWF655408 MGB655390:MGB655408 MPX655390:MPX655408 MZT655390:MZT655408 NJP655390:NJP655408 NTL655390:NTL655408 ODH655390:ODH655408 OND655390:OND655408 OWZ655390:OWZ655408 PGV655390:PGV655408 PQR655390:PQR655408 QAN655390:QAN655408 QKJ655390:QKJ655408 QUF655390:QUF655408 REB655390:REB655408 RNX655390:RNX655408 RXT655390:RXT655408 SHP655390:SHP655408 SRL655390:SRL655408 TBH655390:TBH655408 TLD655390:TLD655408 TUZ655390:TUZ655408 UEV655390:UEV655408 UOR655390:UOR655408 UYN655390:UYN655408 VIJ655390:VIJ655408 VSF655390:VSF655408 WCB655390:WCB655408 WLX655390:WLX655408 WVT655390:WVT655408 L720926:L720944 JH720926:JH720944 TD720926:TD720944 ACZ720926:ACZ720944 AMV720926:AMV720944 AWR720926:AWR720944 BGN720926:BGN720944 BQJ720926:BQJ720944 CAF720926:CAF720944 CKB720926:CKB720944 CTX720926:CTX720944 DDT720926:DDT720944 DNP720926:DNP720944 DXL720926:DXL720944 EHH720926:EHH720944 ERD720926:ERD720944 FAZ720926:FAZ720944 FKV720926:FKV720944 FUR720926:FUR720944 GEN720926:GEN720944 GOJ720926:GOJ720944 GYF720926:GYF720944 HIB720926:HIB720944 HRX720926:HRX720944 IBT720926:IBT720944 ILP720926:ILP720944 IVL720926:IVL720944 JFH720926:JFH720944 JPD720926:JPD720944 JYZ720926:JYZ720944 KIV720926:KIV720944 KSR720926:KSR720944 LCN720926:LCN720944 LMJ720926:LMJ720944 LWF720926:LWF720944 MGB720926:MGB720944 MPX720926:MPX720944 MZT720926:MZT720944 NJP720926:NJP720944 NTL720926:NTL720944 ODH720926:ODH720944 OND720926:OND720944 OWZ720926:OWZ720944 PGV720926:PGV720944 PQR720926:PQR720944 QAN720926:QAN720944 QKJ720926:QKJ720944 QUF720926:QUF720944 REB720926:REB720944 RNX720926:RNX720944 RXT720926:RXT720944 SHP720926:SHP720944 SRL720926:SRL720944 TBH720926:TBH720944 TLD720926:TLD720944 TUZ720926:TUZ720944 UEV720926:UEV720944 UOR720926:UOR720944 UYN720926:UYN720944 VIJ720926:VIJ720944 VSF720926:VSF720944 WCB720926:WCB720944 WLX720926:WLX720944 WVT720926:WVT720944 L786462:L786480 JH786462:JH786480 TD786462:TD786480 ACZ786462:ACZ786480 AMV786462:AMV786480 AWR786462:AWR786480 BGN786462:BGN786480 BQJ786462:BQJ786480 CAF786462:CAF786480 CKB786462:CKB786480 CTX786462:CTX786480 DDT786462:DDT786480 DNP786462:DNP786480 DXL786462:DXL786480 EHH786462:EHH786480 ERD786462:ERD786480 FAZ786462:FAZ786480 FKV786462:FKV786480 FUR786462:FUR786480 GEN786462:GEN786480 GOJ786462:GOJ786480 GYF786462:GYF786480 HIB786462:HIB786480 HRX786462:HRX786480 IBT786462:IBT786480 ILP786462:ILP786480 IVL786462:IVL786480 JFH786462:JFH786480 JPD786462:JPD786480 JYZ786462:JYZ786480 KIV786462:KIV786480 KSR786462:KSR786480 LCN786462:LCN786480 LMJ786462:LMJ786480 LWF786462:LWF786480 MGB786462:MGB786480 MPX786462:MPX786480 MZT786462:MZT786480 NJP786462:NJP786480 NTL786462:NTL786480 ODH786462:ODH786480 OND786462:OND786480 OWZ786462:OWZ786480 PGV786462:PGV786480 PQR786462:PQR786480 QAN786462:QAN786480 QKJ786462:QKJ786480 QUF786462:QUF786480 REB786462:REB786480 RNX786462:RNX786480 RXT786462:RXT786480 SHP786462:SHP786480 SRL786462:SRL786480 TBH786462:TBH786480 TLD786462:TLD786480 TUZ786462:TUZ786480 UEV786462:UEV786480 UOR786462:UOR786480 UYN786462:UYN786480 VIJ786462:VIJ786480 VSF786462:VSF786480 WCB786462:WCB786480 WLX786462:WLX786480 WVT786462:WVT786480 L851998:L852016 JH851998:JH852016 TD851998:TD852016 ACZ851998:ACZ852016 AMV851998:AMV852016 AWR851998:AWR852016 BGN851998:BGN852016 BQJ851998:BQJ852016 CAF851998:CAF852016 CKB851998:CKB852016 CTX851998:CTX852016 DDT851998:DDT852016 DNP851998:DNP852016 DXL851998:DXL852016 EHH851998:EHH852016 ERD851998:ERD852016 FAZ851998:FAZ852016 FKV851998:FKV852016 FUR851998:FUR852016 GEN851998:GEN852016 GOJ851998:GOJ852016 GYF851998:GYF852016 HIB851998:HIB852016 HRX851998:HRX852016 IBT851998:IBT852016 ILP851998:ILP852016 IVL851998:IVL852016 JFH851998:JFH852016 JPD851998:JPD852016 JYZ851998:JYZ852016 KIV851998:KIV852016 KSR851998:KSR852016 LCN851998:LCN852016 LMJ851998:LMJ852016 LWF851998:LWF852016 MGB851998:MGB852016 MPX851998:MPX852016 MZT851998:MZT852016 NJP851998:NJP852016 NTL851998:NTL852016 ODH851998:ODH852016 OND851998:OND852016 OWZ851998:OWZ852016 PGV851998:PGV852016 PQR851998:PQR852016 QAN851998:QAN852016 QKJ851998:QKJ852016 QUF851998:QUF852016 REB851998:REB852016 RNX851998:RNX852016 RXT851998:RXT852016 SHP851998:SHP852016 SRL851998:SRL852016 TBH851998:TBH852016 TLD851998:TLD852016 TUZ851998:TUZ852016 UEV851998:UEV852016 UOR851998:UOR852016 UYN851998:UYN852016 VIJ851998:VIJ852016 VSF851998:VSF852016 WCB851998:WCB852016 WLX851998:WLX852016 WVT851998:WVT852016 L917534:L917552 JH917534:JH917552 TD917534:TD917552 ACZ917534:ACZ917552 AMV917534:AMV917552 AWR917534:AWR917552 BGN917534:BGN917552 BQJ917534:BQJ917552 CAF917534:CAF917552 CKB917534:CKB917552 CTX917534:CTX917552 DDT917534:DDT917552 DNP917534:DNP917552 DXL917534:DXL917552 EHH917534:EHH917552 ERD917534:ERD917552 FAZ917534:FAZ917552 FKV917534:FKV917552 FUR917534:FUR917552 GEN917534:GEN917552 GOJ917534:GOJ917552 GYF917534:GYF917552 HIB917534:HIB917552 HRX917534:HRX917552 IBT917534:IBT917552 ILP917534:ILP917552 IVL917534:IVL917552 JFH917534:JFH917552 JPD917534:JPD917552 JYZ917534:JYZ917552 KIV917534:KIV917552 KSR917534:KSR917552 LCN917534:LCN917552 LMJ917534:LMJ917552 LWF917534:LWF917552 MGB917534:MGB917552 MPX917534:MPX917552 MZT917534:MZT917552 NJP917534:NJP917552 NTL917534:NTL917552 ODH917534:ODH917552 OND917534:OND917552 OWZ917534:OWZ917552 PGV917534:PGV917552 PQR917534:PQR917552 QAN917534:QAN917552 QKJ917534:QKJ917552 QUF917534:QUF917552 REB917534:REB917552 RNX917534:RNX917552 RXT917534:RXT917552 SHP917534:SHP917552 SRL917534:SRL917552 TBH917534:TBH917552 TLD917534:TLD917552 TUZ917534:TUZ917552 UEV917534:UEV917552 UOR917534:UOR917552 UYN917534:UYN917552 VIJ917534:VIJ917552 VSF917534:VSF917552 WCB917534:WCB917552 WLX917534:WLX917552 WVT917534:WVT917552 L983070:L983088 JH983070:JH983088 TD983070:TD983088 ACZ983070:ACZ983088 AMV983070:AMV983088 AWR983070:AWR983088 BGN983070:BGN983088 BQJ983070:BQJ983088 CAF983070:CAF983088 CKB983070:CKB983088 CTX983070:CTX983088 DDT983070:DDT983088 DNP983070:DNP983088 DXL983070:DXL983088 EHH983070:EHH983088 ERD983070:ERD983088 FAZ983070:FAZ983088 FKV983070:FKV983088 FUR983070:FUR983088 GEN983070:GEN983088 GOJ983070:GOJ983088 GYF983070:GYF983088 HIB983070:HIB983088 HRX983070:HRX983088 IBT983070:IBT983088 ILP983070:ILP983088 IVL983070:IVL983088 JFH983070:JFH983088 JPD983070:JPD983088 JYZ983070:JYZ983088 KIV983070:KIV983088 KSR983070:KSR983088 LCN983070:LCN983088 LMJ983070:LMJ983088 LWF983070:LWF983088 MGB983070:MGB983088 MPX983070:MPX983088 MZT983070:MZT983088 NJP983070:NJP983088 NTL983070:NTL983088 ODH983070:ODH983088 OND983070:OND983088 OWZ983070:OWZ983088 PGV983070:PGV983088 PQR983070:PQR983088 QAN983070:QAN983088 QKJ983070:QKJ983088 QUF983070:QUF983088 REB983070:REB983088 RNX983070:RNX983088 RXT983070:RXT983088 SHP983070:SHP983088 SRL983070:SRL983088 TBH983070:TBH983088 TLD983070:TLD983088 TUZ983070:TUZ983088 UEV983070:UEV983088 UOR983070:UOR983088 UYN983070:UYN983088 VIJ983070:VIJ983088 VSF983070:VSF983088 WCB983070:WCB983088 WLX983070:WLX983088 WVT983070:WVT983088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4"/>
  <sheetViews>
    <sheetView workbookViewId="0">
      <selection activeCell="B37" sqref="B37"/>
    </sheetView>
  </sheetViews>
  <sheetFormatPr baseColWidth="10" defaultRowHeight="14.25" x14ac:dyDescent="0.2"/>
  <cols>
    <col min="1" max="1" width="48" style="201" customWidth="1"/>
    <col min="2" max="17" width="14" style="201" customWidth="1"/>
    <col min="18" max="76" width="11.42578125" style="201"/>
    <col min="77" max="92" width="23.7109375" style="202" hidden="1" customWidth="1"/>
    <col min="93" max="95" width="23.7109375" style="201" customWidth="1"/>
    <col min="96" max="16384" width="11.42578125" style="201"/>
  </cols>
  <sheetData>
    <row r="1" spans="1:89" x14ac:dyDescent="0.2">
      <c r="A1" s="200" t="s">
        <v>0</v>
      </c>
    </row>
    <row r="2" spans="1:89" x14ac:dyDescent="0.2">
      <c r="A2" s="200" t="str">
        <f>CONCATENATE("COMUNA: ",[1]NOMBRE!B2," - ","( ",[1]NOMBRE!C2,[1]NOMBRE!D2,[1]NOMBRE!E2,[1]NOMBRE!F2,[1]NOMBRE!G2," )")</f>
        <v>COMUNA: Linares - ( 07401 )</v>
      </c>
    </row>
    <row r="3" spans="1:89" x14ac:dyDescent="0.2">
      <c r="A3" s="200" t="str">
        <f>CONCATENATE("ESTABLECIMIENTO/ESTRATEGIA: ",[1]NOMBRE!B3," - ","( ",[1]NOMBRE!C3,[1]NOMBRE!D3,[1]NOMBRE!E3,[1]NOMBRE!F3,[1]NOMBRE!G3,[1]NOMBRE!H3," )")</f>
        <v>ESTABLECIMIENTO/ESTRATEGIA: Hospital Presidente Carlos Ibáñez del Campo - ( 116108 )</v>
      </c>
    </row>
    <row r="4" spans="1:89" x14ac:dyDescent="0.2">
      <c r="A4" s="200" t="str">
        <f>CONCATENATE("MES: ",[1]NOMBRE!B6," - ","( ",[1]NOMBRE!C6,[1]NOMBRE!D6," )")</f>
        <v>MES: ENERO - ( 01 )</v>
      </c>
    </row>
    <row r="5" spans="1:89" x14ac:dyDescent="0.2">
      <c r="A5" s="200" t="str">
        <f>CONCATENATE("AÑO: ",[1]NOMBRE!B7)</f>
        <v>AÑO: 2017</v>
      </c>
    </row>
    <row r="6" spans="1:89" ht="15" x14ac:dyDescent="0.2">
      <c r="A6" s="491" t="s">
        <v>1</v>
      </c>
      <c r="B6" s="491"/>
      <c r="C6" s="491"/>
      <c r="D6" s="491"/>
      <c r="E6" s="491"/>
      <c r="F6" s="491"/>
      <c r="G6" s="491"/>
      <c r="H6" s="491"/>
      <c r="I6" s="491"/>
      <c r="J6" s="491"/>
      <c r="K6" s="491"/>
      <c r="L6" s="491"/>
      <c r="M6" s="6"/>
      <c r="N6" s="7"/>
      <c r="O6" s="3"/>
      <c r="P6" s="167"/>
      <c r="Q6" s="3"/>
    </row>
    <row r="7" spans="1:89" ht="15" x14ac:dyDescent="0.2">
      <c r="A7" s="197"/>
      <c r="B7" s="197"/>
      <c r="C7" s="197"/>
      <c r="D7" s="197"/>
      <c r="E7" s="197"/>
      <c r="F7" s="197"/>
      <c r="G7" s="197"/>
      <c r="H7" s="197"/>
      <c r="I7" s="197"/>
      <c r="J7" s="197"/>
      <c r="K7" s="197"/>
      <c r="L7" s="197"/>
      <c r="M7" s="6"/>
      <c r="N7" s="7"/>
      <c r="O7" s="3"/>
      <c r="P7" s="167"/>
      <c r="Q7" s="3"/>
    </row>
    <row r="8" spans="1:89" x14ac:dyDescent="0.2">
      <c r="A8" s="8" t="s">
        <v>2</v>
      </c>
      <c r="B8" s="9"/>
      <c r="C8" s="9"/>
      <c r="D8" s="9"/>
      <c r="E8" s="9"/>
      <c r="F8" s="9"/>
      <c r="G8" s="9"/>
      <c r="H8" s="9"/>
      <c r="I8" s="9"/>
      <c r="J8" s="9"/>
      <c r="K8" s="9"/>
      <c r="L8" s="9"/>
      <c r="M8" s="10"/>
      <c r="N8" s="10"/>
      <c r="O8" s="3"/>
      <c r="P8" s="167"/>
      <c r="Q8" s="3"/>
    </row>
    <row r="9" spans="1:89" ht="24.75" customHeight="1" x14ac:dyDescent="0.2">
      <c r="A9" s="456" t="s">
        <v>3</v>
      </c>
      <c r="B9" s="492" t="s">
        <v>4</v>
      </c>
      <c r="C9" s="493"/>
      <c r="D9" s="492" t="s">
        <v>5</v>
      </c>
      <c r="E9" s="493"/>
      <c r="F9" s="492" t="s">
        <v>6</v>
      </c>
      <c r="G9" s="494"/>
      <c r="H9" s="494"/>
      <c r="I9" s="494"/>
      <c r="J9" s="495"/>
      <c r="K9" s="492" t="s">
        <v>7</v>
      </c>
      <c r="L9" s="494"/>
      <c r="M9" s="495"/>
      <c r="N9" s="489" t="s">
        <v>8</v>
      </c>
      <c r="O9" s="490"/>
      <c r="P9" s="458" t="s">
        <v>9</v>
      </c>
      <c r="Q9" s="478" t="s">
        <v>10</v>
      </c>
    </row>
    <row r="10" spans="1:89" ht="50.25" customHeight="1" x14ac:dyDescent="0.2">
      <c r="A10" s="483"/>
      <c r="B10" s="14" t="s">
        <v>11</v>
      </c>
      <c r="C10" s="15" t="s">
        <v>12</v>
      </c>
      <c r="D10" s="169" t="s">
        <v>13</v>
      </c>
      <c r="E10" s="15" t="s">
        <v>14</v>
      </c>
      <c r="F10" s="16" t="s">
        <v>15</v>
      </c>
      <c r="G10" s="17" t="s">
        <v>16</v>
      </c>
      <c r="H10" s="17" t="s">
        <v>17</v>
      </c>
      <c r="I10" s="17" t="s">
        <v>18</v>
      </c>
      <c r="J10" s="18" t="s">
        <v>19</v>
      </c>
      <c r="K10" s="19" t="s">
        <v>20</v>
      </c>
      <c r="L10" s="17" t="s">
        <v>21</v>
      </c>
      <c r="M10" s="18" t="s">
        <v>22</v>
      </c>
      <c r="N10" s="203" t="s">
        <v>23</v>
      </c>
      <c r="O10" s="203" t="s">
        <v>24</v>
      </c>
      <c r="P10" s="477"/>
      <c r="Q10" s="479"/>
      <c r="R10" s="204"/>
    </row>
    <row r="11" spans="1:89" x14ac:dyDescent="0.2">
      <c r="A11" s="21" t="s">
        <v>25</v>
      </c>
      <c r="B11" s="205">
        <f t="shared" ref="B11:Q11" si="0">SUM(B12:B15)</f>
        <v>232</v>
      </c>
      <c r="C11" s="206">
        <f t="shared" si="0"/>
        <v>142</v>
      </c>
      <c r="D11" s="207">
        <f t="shared" si="0"/>
        <v>1</v>
      </c>
      <c r="E11" s="206">
        <f t="shared" si="0"/>
        <v>18</v>
      </c>
      <c r="F11" s="208">
        <f t="shared" si="0"/>
        <v>216</v>
      </c>
      <c r="G11" s="205">
        <f t="shared" si="0"/>
        <v>47</v>
      </c>
      <c r="H11" s="205">
        <f t="shared" si="0"/>
        <v>118</v>
      </c>
      <c r="I11" s="205">
        <f t="shared" si="0"/>
        <v>2</v>
      </c>
      <c r="J11" s="206">
        <f t="shared" si="0"/>
        <v>49</v>
      </c>
      <c r="K11" s="207">
        <f t="shared" si="0"/>
        <v>14</v>
      </c>
      <c r="L11" s="205">
        <f t="shared" si="0"/>
        <v>0</v>
      </c>
      <c r="M11" s="206">
        <f t="shared" si="0"/>
        <v>14</v>
      </c>
      <c r="N11" s="209">
        <f t="shared" si="0"/>
        <v>6</v>
      </c>
      <c r="O11" s="209">
        <f t="shared" si="0"/>
        <v>211</v>
      </c>
      <c r="P11" s="209">
        <f t="shared" si="0"/>
        <v>0</v>
      </c>
      <c r="Q11" s="209">
        <f t="shared" si="0"/>
        <v>0</v>
      </c>
      <c r="R11" s="202"/>
    </row>
    <row r="12" spans="1:89" x14ac:dyDescent="0.2">
      <c r="A12" s="30" t="s">
        <v>26</v>
      </c>
      <c r="B12" s="31">
        <v>110</v>
      </c>
      <c r="C12" s="32">
        <v>100</v>
      </c>
      <c r="D12" s="31">
        <v>1</v>
      </c>
      <c r="E12" s="33">
        <v>11</v>
      </c>
      <c r="F12" s="210">
        <f>SUM(G12:J12)</f>
        <v>94</v>
      </c>
      <c r="G12" s="35">
        <v>45</v>
      </c>
      <c r="H12" s="35"/>
      <c r="I12" s="35"/>
      <c r="J12" s="33">
        <v>49</v>
      </c>
      <c r="K12" s="211">
        <f>SUM(L12:M12)</f>
        <v>14</v>
      </c>
      <c r="L12" s="35"/>
      <c r="M12" s="33">
        <v>14</v>
      </c>
      <c r="N12" s="32">
        <v>2</v>
      </c>
      <c r="O12" s="32">
        <v>101</v>
      </c>
      <c r="P12" s="32">
        <v>0</v>
      </c>
      <c r="Q12" s="32">
        <v>0</v>
      </c>
      <c r="R12" s="212" t="s">
        <v>27</v>
      </c>
      <c r="CA12" s="202" t="str">
        <f>IF($B12&lt;$D12," El número de partos prematuros &lt;32 semanas NO puede ser mayor que el Total.","")</f>
        <v/>
      </c>
      <c r="CB12" s="202" t="str">
        <f>IF(B12&lt;E12," El número de partos prematuros de 32 a 36 semanas NO puede ser mayor que el Total.","")</f>
        <v/>
      </c>
      <c r="CC12" s="202" t="str">
        <f>IF(B12=0,"",IF(C12="",IF(B12="",""," No olvide escribir la columna Beneficiarios."),""))</f>
        <v/>
      </c>
      <c r="CD12" s="202" t="str">
        <f>IF(B12&lt;C12," El número de Beneficiarias NO puede ser mayor que el Total.","")</f>
        <v/>
      </c>
      <c r="CG12" s="202">
        <f>IF(B12&lt;D12,1,0)</f>
        <v>0</v>
      </c>
      <c r="CH12" s="202">
        <f>IF(B12&lt;E12,1,0)</f>
        <v>0</v>
      </c>
      <c r="CI12" s="202">
        <f>IF(B12&lt;C12,1,0)</f>
        <v>0</v>
      </c>
      <c r="CJ12" s="202">
        <f>IF(B12=0,"",IF(C12="",IF(B11="","",1),0))</f>
        <v>0</v>
      </c>
      <c r="CK12" s="202">
        <v>0</v>
      </c>
    </row>
    <row r="13" spans="1:89" x14ac:dyDescent="0.2">
      <c r="A13" s="39" t="s">
        <v>28</v>
      </c>
      <c r="B13" s="40">
        <v>1</v>
      </c>
      <c r="C13" s="41">
        <v>1</v>
      </c>
      <c r="D13" s="40"/>
      <c r="E13" s="42"/>
      <c r="F13" s="213">
        <f>SUM(G13:J13)</f>
        <v>1</v>
      </c>
      <c r="G13" s="44">
        <v>1</v>
      </c>
      <c r="H13" s="44"/>
      <c r="I13" s="44"/>
      <c r="J13" s="42"/>
      <c r="K13" s="214">
        <f>SUM(L13:M13)</f>
        <v>0</v>
      </c>
      <c r="L13" s="44"/>
      <c r="M13" s="42"/>
      <c r="N13" s="41"/>
      <c r="O13" s="41">
        <v>1</v>
      </c>
      <c r="P13" s="41"/>
      <c r="Q13" s="41"/>
      <c r="R13" s="212" t="s">
        <v>29</v>
      </c>
      <c r="CA13" s="202" t="str">
        <f>IF($B13&lt;$D13," El número de partos prematuros &lt;32 semanas NO puede ser mayor que el Total.","")</f>
        <v/>
      </c>
      <c r="CB13" s="202" t="str">
        <f>IF(B13&lt;E13," El número de partos prematuros de 32 a 36 semanas NO puede ser mayor que el Total.","")</f>
        <v/>
      </c>
      <c r="CC13" s="202" t="str">
        <f>IF(B13=0,"",IF(C13="",IF(B13="",""," No olvide escribir la columna Beneficiarios."),""))</f>
        <v/>
      </c>
      <c r="CD13" s="202" t="str">
        <f>IF(B13&lt;C13," El número de Beneficiarias NO puede ser mayor que el Total.","")</f>
        <v/>
      </c>
      <c r="CE13" s="202" t="s">
        <v>30</v>
      </c>
      <c r="CG13" s="202">
        <f>IF(B13&lt;D13,1,0)</f>
        <v>0</v>
      </c>
      <c r="CH13" s="202">
        <f>IF(B13&lt;E13,1,0)</f>
        <v>0</v>
      </c>
      <c r="CI13" s="202">
        <f>IF(B13&lt;C13,1,0)</f>
        <v>0</v>
      </c>
      <c r="CJ13" s="202">
        <f>IF(B13=0,"",IF(C13="",IF(B11="","",1),0))</f>
        <v>0</v>
      </c>
      <c r="CK13" s="202">
        <v>0</v>
      </c>
    </row>
    <row r="14" spans="1:89" x14ac:dyDescent="0.2">
      <c r="A14" s="39" t="s">
        <v>31</v>
      </c>
      <c r="B14" s="40">
        <v>67</v>
      </c>
      <c r="C14" s="41">
        <v>41</v>
      </c>
      <c r="D14" s="40"/>
      <c r="E14" s="42"/>
      <c r="F14" s="213">
        <f>SUM(G14:J14)</f>
        <v>67</v>
      </c>
      <c r="G14" s="44"/>
      <c r="H14" s="44">
        <v>67</v>
      </c>
      <c r="I14" s="44"/>
      <c r="J14" s="42"/>
      <c r="K14" s="214">
        <f>SUM(L14:M14)</f>
        <v>0</v>
      </c>
      <c r="L14" s="44"/>
      <c r="M14" s="42"/>
      <c r="N14" s="41">
        <v>2</v>
      </c>
      <c r="O14" s="41">
        <v>65</v>
      </c>
      <c r="P14" s="41"/>
      <c r="Q14" s="41"/>
      <c r="R14" s="212" t="s">
        <v>29</v>
      </c>
      <c r="CA14" s="202" t="str">
        <f>IF($B14&lt;$D14," El número de partos prematuros &lt;32 semanas NO puede ser mayor que el Total.","")</f>
        <v/>
      </c>
      <c r="CB14" s="202" t="str">
        <f>IF(B14&lt;E14," El número de partos prematuros de 32 a 36 semanas NO puede ser mayor que el Total.","")</f>
        <v/>
      </c>
      <c r="CC14" s="202" t="str">
        <f>IF(B14=0,"",IF(C14="",IF(B14="",""," No olvide escribir la columna Beneficiarios."),""))</f>
        <v/>
      </c>
      <c r="CD14" s="202" t="str">
        <f>IF(B14&lt;C14," El número de Beneficiarias NO puede ser mayor que el Total.","")</f>
        <v/>
      </c>
      <c r="CE14" s="202" t="s">
        <v>30</v>
      </c>
      <c r="CG14" s="202">
        <f>IF(B14&lt;D14,1,0)</f>
        <v>0</v>
      </c>
      <c r="CH14" s="202">
        <f>IF(B14&lt;E14,1,0)</f>
        <v>0</v>
      </c>
      <c r="CI14" s="202">
        <f>IF(B14&lt;C14,1,0)</f>
        <v>0</v>
      </c>
      <c r="CJ14" s="202">
        <f>IF(B14=0,"",IF(C14="",IF(B11="","",1),0))</f>
        <v>0</v>
      </c>
      <c r="CK14" s="202">
        <v>0</v>
      </c>
    </row>
    <row r="15" spans="1:89" ht="15" thickBot="1" x14ac:dyDescent="0.25">
      <c r="A15" s="46" t="s">
        <v>32</v>
      </c>
      <c r="B15" s="47">
        <v>54</v>
      </c>
      <c r="C15" s="48">
        <v>0</v>
      </c>
      <c r="D15" s="47"/>
      <c r="E15" s="49">
        <v>7</v>
      </c>
      <c r="F15" s="215">
        <f>SUM(G15:J15)</f>
        <v>54</v>
      </c>
      <c r="G15" s="51">
        <v>1</v>
      </c>
      <c r="H15" s="51">
        <v>51</v>
      </c>
      <c r="I15" s="51">
        <v>2</v>
      </c>
      <c r="J15" s="49"/>
      <c r="K15" s="216">
        <f>SUM(L15:M15)</f>
        <v>0</v>
      </c>
      <c r="L15" s="51"/>
      <c r="M15" s="49"/>
      <c r="N15" s="48">
        <v>2</v>
      </c>
      <c r="O15" s="48">
        <v>44</v>
      </c>
      <c r="P15" s="48"/>
      <c r="Q15" s="48"/>
      <c r="R15" s="212" t="s">
        <v>29</v>
      </c>
      <c r="CA15" s="202" t="str">
        <f>IF($B15&lt;$D15," El número de partos prematuros &lt;32 semanas NO puede ser mayor que el Total.","")</f>
        <v/>
      </c>
      <c r="CB15" s="202" t="str">
        <f>IF(B15&lt;E15," El número de partos prematuros de 32 a 36 semanas NO puede ser mayor que el Total.","")</f>
        <v/>
      </c>
      <c r="CC15" s="202" t="str">
        <f>IF(B15=0,"",IF(C15="",IF(B15="",""," No olvide escribir la columna Beneficiarios."),""))</f>
        <v/>
      </c>
      <c r="CD15" s="202" t="str">
        <f>IF(B15&lt;C15," El número de Beneficiarias NO puede ser mayor que el Total.","")</f>
        <v/>
      </c>
      <c r="CE15" s="202" t="s">
        <v>30</v>
      </c>
      <c r="CG15" s="202">
        <f>IF(B15&lt;D15,1,0)</f>
        <v>0</v>
      </c>
      <c r="CH15" s="202">
        <f>IF(B15&lt;E15,1,0)</f>
        <v>0</v>
      </c>
      <c r="CI15" s="202">
        <f>IF(B15&lt;C15,1,0)</f>
        <v>0</v>
      </c>
      <c r="CJ15" s="202">
        <f>IF(B15=0,"",IF(C15="",IF(B11="","",1),0))</f>
        <v>0</v>
      </c>
      <c r="CK15" s="202">
        <v>0</v>
      </c>
    </row>
    <row r="16" spans="1:89" ht="15.75" thickTop="1" thickBot="1" x14ac:dyDescent="0.25">
      <c r="A16" s="53" t="s">
        <v>33</v>
      </c>
      <c r="B16" s="54">
        <v>18</v>
      </c>
      <c r="C16" s="55">
        <v>17</v>
      </c>
      <c r="D16" s="68"/>
      <c r="E16" s="68"/>
      <c r="F16" s="217">
        <f>SUM(G16:J16)</f>
        <v>18</v>
      </c>
      <c r="G16" s="57"/>
      <c r="H16" s="57"/>
      <c r="I16" s="57">
        <v>18</v>
      </c>
      <c r="J16" s="58"/>
      <c r="K16" s="218">
        <f>SUM(L16:M16)</f>
        <v>0</v>
      </c>
      <c r="L16" s="60"/>
      <c r="M16" s="61"/>
      <c r="N16" s="62"/>
      <c r="O16" s="63"/>
      <c r="P16" s="63"/>
      <c r="Q16" s="63"/>
      <c r="R16" s="212"/>
      <c r="CA16" s="202" t="str">
        <f>IF($B16&lt;$D16," El número de partos prematuros &lt;32 semanas NO puede ser mayor que el Total.","")</f>
        <v/>
      </c>
      <c r="CC16" s="202" t="str">
        <f>IF(B16=0,"",IF(C16="",IF(B16="",""," No olvide escribir la columna Beneficiarios."),""))</f>
        <v/>
      </c>
      <c r="CD16" s="202" t="str">
        <f>IF(B16&lt;C16," El número de Beneficiarias NO puede ser mayor que el Total.","")</f>
        <v/>
      </c>
      <c r="CG16" s="202">
        <f>IF(B16&lt;D16,1,0)</f>
        <v>0</v>
      </c>
      <c r="CI16" s="202">
        <f>IF(B16&lt;C16,1,0)</f>
        <v>0</v>
      </c>
      <c r="CJ16" s="202">
        <f>IF(B16=0,"",IF(C16="",IF(B11="","",1),0))</f>
        <v>0</v>
      </c>
    </row>
    <row r="17" spans="1:86" ht="15" thickTop="1" x14ac:dyDescent="0.2">
      <c r="A17" s="53" t="s">
        <v>34</v>
      </c>
      <c r="B17" s="65"/>
      <c r="C17" s="68"/>
      <c r="D17" s="68"/>
      <c r="E17" s="68"/>
      <c r="F17" s="68"/>
      <c r="G17" s="69"/>
      <c r="H17" s="69"/>
      <c r="I17" s="69"/>
      <c r="J17" s="66"/>
      <c r="K17" s="67"/>
      <c r="L17" s="69"/>
      <c r="M17" s="66"/>
      <c r="N17" s="70"/>
      <c r="O17" s="63"/>
      <c r="P17" s="63"/>
      <c r="Q17" s="63"/>
      <c r="R17" s="212"/>
      <c r="CA17" s="202" t="str">
        <f>IF(B17&lt;=B12,""," El parto Normal Vertical DEBE estar incluido en el parto Normal. ")</f>
        <v/>
      </c>
    </row>
    <row r="18" spans="1:86" ht="21.75" x14ac:dyDescent="0.2">
      <c r="A18" s="170" t="s">
        <v>35</v>
      </c>
      <c r="B18" s="71"/>
      <c r="C18" s="74"/>
      <c r="D18" s="74"/>
      <c r="E18" s="74"/>
      <c r="F18" s="74"/>
      <c r="G18" s="75"/>
      <c r="H18" s="75"/>
      <c r="I18" s="75"/>
      <c r="J18" s="72"/>
      <c r="K18" s="73"/>
      <c r="L18" s="75"/>
      <c r="M18" s="72"/>
      <c r="N18" s="76"/>
      <c r="O18" s="77"/>
      <c r="P18" s="77"/>
      <c r="Q18" s="77"/>
      <c r="R18" s="212"/>
    </row>
    <row r="19" spans="1:86" x14ac:dyDescent="0.2">
      <c r="A19" s="78" t="s">
        <v>36</v>
      </c>
      <c r="B19" s="79"/>
      <c r="C19" s="74"/>
      <c r="D19" s="82"/>
      <c r="E19" s="82"/>
      <c r="F19" s="82"/>
      <c r="G19" s="74"/>
      <c r="H19" s="83"/>
      <c r="I19" s="83"/>
      <c r="J19" s="80"/>
      <c r="K19" s="81"/>
      <c r="L19" s="83"/>
      <c r="M19" s="80"/>
      <c r="N19" s="84"/>
      <c r="O19" s="85"/>
      <c r="P19" s="85"/>
      <c r="Q19" s="85"/>
      <c r="R19" s="212"/>
    </row>
    <row r="20" spans="1:86" x14ac:dyDescent="0.2">
      <c r="A20" s="86" t="s">
        <v>37</v>
      </c>
      <c r="B20" s="79">
        <v>2</v>
      </c>
      <c r="C20" s="74"/>
      <c r="D20" s="82"/>
      <c r="E20" s="82"/>
      <c r="F20" s="82"/>
      <c r="G20" s="83"/>
      <c r="H20" s="83"/>
      <c r="I20" s="83"/>
      <c r="J20" s="80"/>
      <c r="K20" s="81"/>
      <c r="L20" s="83"/>
      <c r="M20" s="80"/>
      <c r="N20" s="84"/>
      <c r="O20" s="85"/>
      <c r="P20" s="85"/>
      <c r="Q20" s="85"/>
      <c r="R20" s="212"/>
    </row>
    <row r="21" spans="1:86" x14ac:dyDescent="0.2">
      <c r="A21" s="87" t="s">
        <v>38</v>
      </c>
      <c r="B21" s="87" t="s">
        <v>39</v>
      </c>
      <c r="C21" s="88"/>
      <c r="D21" s="88"/>
      <c r="E21" s="89"/>
      <c r="F21" s="88"/>
      <c r="G21" s="88"/>
      <c r="H21" s="88"/>
      <c r="I21" s="88"/>
      <c r="J21" s="89"/>
      <c r="K21" s="88"/>
      <c r="L21" s="88"/>
      <c r="M21" s="90"/>
      <c r="N21" s="28"/>
      <c r="O21" s="28"/>
      <c r="P21" s="172"/>
      <c r="Q21" s="28"/>
    </row>
    <row r="22" spans="1:86" x14ac:dyDescent="0.2">
      <c r="A22" s="91" t="s">
        <v>40</v>
      </c>
      <c r="B22" s="92"/>
      <c r="C22" s="92"/>
      <c r="D22" s="93"/>
      <c r="E22" s="94"/>
      <c r="F22" s="94"/>
      <c r="G22" s="94"/>
      <c r="H22" s="94"/>
      <c r="I22" s="95"/>
      <c r="J22" s="95"/>
      <c r="K22" s="95"/>
      <c r="L22" s="95"/>
      <c r="M22" s="96"/>
      <c r="N22" s="96"/>
      <c r="O22" s="3"/>
      <c r="P22" s="167"/>
      <c r="Q22" s="3"/>
    </row>
    <row r="23" spans="1:86" ht="21" x14ac:dyDescent="0.2">
      <c r="A23" s="97" t="s">
        <v>41</v>
      </c>
      <c r="B23" s="98" t="s">
        <v>42</v>
      </c>
      <c r="C23" s="98" t="s">
        <v>43</v>
      </c>
      <c r="D23" s="99"/>
      <c r="E23" s="99"/>
      <c r="F23" s="2"/>
      <c r="G23" s="2"/>
      <c r="H23" s="2"/>
      <c r="I23" s="2"/>
      <c r="J23" s="2"/>
      <c r="K23" s="2"/>
      <c r="L23" s="2"/>
      <c r="M23" s="3"/>
      <c r="N23" s="3"/>
      <c r="O23" s="3"/>
      <c r="P23" s="167"/>
      <c r="Q23" s="3"/>
    </row>
    <row r="24" spans="1:86" x14ac:dyDescent="0.2">
      <c r="A24" s="100" t="s">
        <v>44</v>
      </c>
      <c r="B24" s="101">
        <v>64</v>
      </c>
      <c r="C24" s="101">
        <v>17</v>
      </c>
      <c r="D24" s="219" t="s">
        <v>45</v>
      </c>
      <c r="E24" s="102"/>
      <c r="F24" s="2"/>
      <c r="G24" s="103"/>
      <c r="H24" s="103"/>
      <c r="I24" s="104"/>
      <c r="J24" s="2"/>
      <c r="K24" s="2"/>
      <c r="L24" s="2"/>
      <c r="M24" s="3"/>
      <c r="N24" s="3"/>
      <c r="O24" s="3"/>
      <c r="P24" s="167"/>
      <c r="Q24" s="3"/>
      <c r="CA24" s="202" t="str">
        <f>IF(B24=0,"",IF(C24="",IF(B24="",""," No olvide escribir la columna Benefiiarios."),""))</f>
        <v/>
      </c>
      <c r="CB24" s="202" t="str">
        <f>IF(B24&lt;C24," El número de Beneficiarios NO puede ser mayor que el Total.","")</f>
        <v/>
      </c>
      <c r="CG24" s="202">
        <f>IF(B24=0,"",IF(C24="",IF(B23="","",1),0))</f>
        <v>0</v>
      </c>
      <c r="CH24" s="202">
        <f>IF(B24&lt;C24,1,0)</f>
        <v>0</v>
      </c>
    </row>
    <row r="25" spans="1:86" x14ac:dyDescent="0.2">
      <c r="A25" s="105" t="s">
        <v>46</v>
      </c>
      <c r="B25" s="106">
        <v>121</v>
      </c>
      <c r="C25" s="106">
        <v>121</v>
      </c>
      <c r="D25" s="219" t="s">
        <v>45</v>
      </c>
      <c r="E25" s="107"/>
      <c r="F25" s="3"/>
      <c r="G25" s="3"/>
      <c r="H25" s="3"/>
      <c r="I25" s="2"/>
      <c r="J25" s="2"/>
      <c r="K25" s="2"/>
      <c r="L25" s="2"/>
      <c r="M25" s="3"/>
      <c r="N25" s="3"/>
      <c r="O25" s="3"/>
      <c r="P25" s="167"/>
      <c r="Q25" s="3"/>
      <c r="CA25" s="202" t="str">
        <f>IF(B25=0,"",IF(C25="",IF(B25="",""," No olvide escribir la columna Benefiiarios."),""))</f>
        <v/>
      </c>
      <c r="CB25" s="202" t="str">
        <f>IF(B25&lt;C25," El número de Beneficiarios NO puede ser mayor que el Total.","")</f>
        <v/>
      </c>
    </row>
    <row r="26" spans="1:86" x14ac:dyDescent="0.2">
      <c r="A26" s="480" t="s">
        <v>47</v>
      </c>
      <c r="B26" s="481"/>
      <c r="C26" s="481"/>
      <c r="D26" s="481"/>
      <c r="E26" s="481"/>
      <c r="F26" s="481"/>
      <c r="G26" s="481"/>
      <c r="H26" s="481"/>
      <c r="I26" s="481"/>
      <c r="J26" s="481"/>
      <c r="K26" s="95"/>
      <c r="L26" s="108"/>
      <c r="M26" s="109"/>
      <c r="N26" s="109"/>
      <c r="O26" s="3"/>
      <c r="P26" s="167"/>
      <c r="Q26" s="3"/>
    </row>
    <row r="27" spans="1:86" x14ac:dyDescent="0.2">
      <c r="A27" s="480" t="s">
        <v>48</v>
      </c>
      <c r="B27" s="481"/>
      <c r="C27" s="481"/>
      <c r="D27" s="481"/>
      <c r="E27" s="481"/>
      <c r="F27" s="481"/>
      <c r="G27" s="481"/>
      <c r="H27" s="481"/>
      <c r="I27" s="481"/>
      <c r="J27" s="481"/>
      <c r="K27" s="95"/>
      <c r="L27" s="108"/>
      <c r="M27" s="109"/>
      <c r="N27" s="109"/>
      <c r="O27" s="3"/>
      <c r="P27" s="167"/>
      <c r="Q27" s="3"/>
    </row>
    <row r="28" spans="1:86" ht="30.75" customHeight="1" x14ac:dyDescent="0.2">
      <c r="A28" s="458" t="s">
        <v>49</v>
      </c>
      <c r="B28" s="482" t="s">
        <v>42</v>
      </c>
      <c r="C28" s="484" t="s">
        <v>50</v>
      </c>
      <c r="D28" s="485"/>
      <c r="E28" s="485"/>
      <c r="F28" s="485"/>
      <c r="G28" s="485"/>
      <c r="H28" s="485"/>
      <c r="I28" s="486"/>
      <c r="J28" s="487" t="s">
        <v>51</v>
      </c>
      <c r="K28" s="488"/>
      <c r="L28" s="3"/>
      <c r="M28" s="3"/>
      <c r="N28" s="3"/>
      <c r="O28" s="3"/>
      <c r="P28" s="167"/>
      <c r="Q28" s="3"/>
    </row>
    <row r="29" spans="1:86" ht="21" x14ac:dyDescent="0.2">
      <c r="A29" s="459"/>
      <c r="B29" s="483"/>
      <c r="C29" s="110" t="s">
        <v>52</v>
      </c>
      <c r="D29" s="111" t="s">
        <v>53</v>
      </c>
      <c r="E29" s="17" t="s">
        <v>54</v>
      </c>
      <c r="F29" s="17" t="s">
        <v>55</v>
      </c>
      <c r="G29" s="17" t="s">
        <v>56</v>
      </c>
      <c r="H29" s="111" t="s">
        <v>57</v>
      </c>
      <c r="I29" s="18" t="s">
        <v>58</v>
      </c>
      <c r="J29" s="111" t="s">
        <v>59</v>
      </c>
      <c r="K29" s="18" t="s">
        <v>60</v>
      </c>
      <c r="L29" s="220"/>
      <c r="M29" s="3"/>
      <c r="N29" s="3"/>
      <c r="O29" s="3"/>
      <c r="P29" s="167"/>
      <c r="Q29" s="3"/>
    </row>
    <row r="30" spans="1:86" x14ac:dyDescent="0.2">
      <c r="A30" s="112" t="s">
        <v>61</v>
      </c>
      <c r="B30" s="221">
        <f>SUM(C30:I30)</f>
        <v>234</v>
      </c>
      <c r="C30" s="79"/>
      <c r="D30" s="114">
        <v>1</v>
      </c>
      <c r="E30" s="114">
        <v>2</v>
      </c>
      <c r="F30" s="114">
        <v>10</v>
      </c>
      <c r="G30" s="114">
        <v>47</v>
      </c>
      <c r="H30" s="114">
        <v>154</v>
      </c>
      <c r="I30" s="115">
        <v>20</v>
      </c>
      <c r="J30" s="114">
        <v>236</v>
      </c>
      <c r="K30" s="115">
        <v>6</v>
      </c>
      <c r="L30" s="212" t="s">
        <v>45</v>
      </c>
      <c r="M30" s="3"/>
      <c r="N30" s="3"/>
      <c r="O30" s="3"/>
      <c r="P30" s="167"/>
      <c r="Q30" s="3"/>
      <c r="CA30" s="202" t="str">
        <f>IF(SUM(G30:I30)&gt;=O11,""," Los RN de 2.500 y más gramos NO DEBE ser menor al Total de partos con Apego Precoz de RN del mismo peso Seccion A. ")</f>
        <v/>
      </c>
      <c r="CB30" s="202" t="str">
        <f>IF(SUM(C30:F30)&gt;=N11,""," Los RN de menor o igual a 2.499 gramos NO DEBE ser menor al Total de partos con Apego Precoz de RN del mismo peso. ")</f>
        <v/>
      </c>
      <c r="CG30" s="202">
        <f>IF(SUM(G30:I30)&gt;=O11,0,1)</f>
        <v>0</v>
      </c>
      <c r="CH30" s="202">
        <f>IF(SUM(C30:F30)&gt;=N11,0,1)</f>
        <v>0</v>
      </c>
    </row>
    <row r="31" spans="1:86" x14ac:dyDescent="0.2">
      <c r="A31" s="112" t="s">
        <v>62</v>
      </c>
      <c r="B31" s="221">
        <f>SUM(C31:I31)</f>
        <v>0</v>
      </c>
      <c r="C31" s="79"/>
      <c r="D31" s="114"/>
      <c r="E31" s="114"/>
      <c r="F31" s="114"/>
      <c r="G31" s="114"/>
      <c r="H31" s="114"/>
      <c r="I31" s="115"/>
      <c r="J31" s="83"/>
      <c r="K31" s="80"/>
      <c r="L31" s="220"/>
      <c r="M31" s="3"/>
      <c r="N31" s="3"/>
      <c r="O31" s="3"/>
      <c r="P31" s="167"/>
      <c r="Q31" s="3"/>
    </row>
    <row r="32" spans="1:86" x14ac:dyDescent="0.2">
      <c r="A32" s="116" t="s">
        <v>63</v>
      </c>
      <c r="B32" s="117"/>
      <c r="C32" s="117"/>
      <c r="D32" s="117"/>
      <c r="E32" s="117"/>
      <c r="F32" s="117"/>
      <c r="G32" s="117"/>
      <c r="H32" s="117"/>
      <c r="I32" s="117"/>
      <c r="J32" s="117"/>
      <c r="K32" s="95"/>
      <c r="L32" s="108"/>
      <c r="M32" s="109"/>
      <c r="N32" s="109"/>
      <c r="O32" s="3"/>
      <c r="P32" s="167"/>
      <c r="Q32" s="3"/>
    </row>
    <row r="33" spans="1:86" x14ac:dyDescent="0.2">
      <c r="A33" s="458" t="s">
        <v>49</v>
      </c>
      <c r="B33" s="482" t="s">
        <v>42</v>
      </c>
      <c r="C33" s="3"/>
      <c r="D33" s="2"/>
      <c r="E33" s="3"/>
      <c r="F33" s="3"/>
      <c r="G33" s="3"/>
      <c r="H33" s="3"/>
      <c r="I33" s="3"/>
      <c r="J33" s="3"/>
      <c r="K33" s="3"/>
      <c r="L33" s="3"/>
      <c r="M33" s="3"/>
      <c r="N33" s="3"/>
      <c r="O33" s="3"/>
      <c r="P33" s="167"/>
      <c r="Q33" s="3"/>
    </row>
    <row r="34" spans="1:86" x14ac:dyDescent="0.2">
      <c r="A34" s="459"/>
      <c r="B34" s="483"/>
      <c r="C34" s="3"/>
      <c r="D34" s="3"/>
      <c r="E34" s="3"/>
      <c r="F34" s="3"/>
      <c r="G34" s="3"/>
      <c r="H34" s="3"/>
      <c r="I34" s="3"/>
      <c r="J34" s="3"/>
      <c r="K34" s="3"/>
      <c r="L34" s="3"/>
      <c r="M34" s="3"/>
      <c r="N34" s="3"/>
      <c r="O34" s="3"/>
      <c r="P34" s="167"/>
      <c r="Q34" s="3"/>
    </row>
    <row r="35" spans="1:86" x14ac:dyDescent="0.2">
      <c r="A35" s="118" t="s">
        <v>61</v>
      </c>
      <c r="B35" s="101">
        <v>4</v>
      </c>
      <c r="C35" s="212" t="s">
        <v>45</v>
      </c>
      <c r="D35" s="3"/>
      <c r="E35" s="3"/>
      <c r="F35" s="3"/>
      <c r="G35" s="3"/>
      <c r="H35" s="3"/>
      <c r="I35" s="3"/>
      <c r="J35" s="167"/>
      <c r="K35" s="3"/>
      <c r="CA35" s="202" t="str">
        <f>IF(B35&lt;=B30,"","Total Nacidos Vivos con malformación congénita no debe ser MAYOR a Nacidos Vivos Según Peso Al Nacer")</f>
        <v/>
      </c>
      <c r="CB35" s="202" t="str">
        <f>IF(B36&lt;=B31,"","Total Nacidos fallecidos con malformación congénita no debe ser MAYOR a Nacidos fallecidos Según Peso Al Nacer")</f>
        <v/>
      </c>
    </row>
    <row r="36" spans="1:86" x14ac:dyDescent="0.2">
      <c r="A36" s="122" t="s">
        <v>62</v>
      </c>
      <c r="B36" s="123"/>
      <c r="C36" s="177"/>
      <c r="D36" s="124"/>
      <c r="E36" s="124"/>
      <c r="F36" s="125"/>
      <c r="G36" s="124"/>
      <c r="H36" s="124"/>
      <c r="I36" s="124"/>
      <c r="J36" s="3"/>
      <c r="K36" s="107"/>
      <c r="L36" s="3"/>
      <c r="M36" s="3"/>
      <c r="N36" s="3"/>
      <c r="O36" s="3"/>
      <c r="P36" s="167"/>
      <c r="Q36" s="3"/>
    </row>
    <row r="37" spans="1:86" x14ac:dyDescent="0.2">
      <c r="A37" s="9" t="s">
        <v>64</v>
      </c>
      <c r="B37" s="126"/>
      <c r="C37" s="127"/>
      <c r="D37" s="127"/>
      <c r="E37" s="127"/>
      <c r="F37" s="128"/>
      <c r="G37" s="127"/>
      <c r="H37" s="127"/>
      <c r="I37" s="127"/>
      <c r="J37" s="127"/>
      <c r="K37" s="9"/>
      <c r="L37" s="108"/>
      <c r="M37" s="109"/>
      <c r="N37" s="109"/>
      <c r="O37" s="3"/>
      <c r="P37" s="167"/>
      <c r="Q37" s="3"/>
    </row>
    <row r="38" spans="1:86" ht="42" x14ac:dyDescent="0.2">
      <c r="A38" s="21" t="s">
        <v>49</v>
      </c>
      <c r="B38" s="198" t="s">
        <v>65</v>
      </c>
      <c r="C38" s="199" t="s">
        <v>66</v>
      </c>
      <c r="D38" s="129"/>
      <c r="E38" s="129"/>
      <c r="F38" s="130"/>
      <c r="G38" s="129"/>
      <c r="H38" s="129"/>
      <c r="I38" s="129"/>
      <c r="J38" s="129"/>
      <c r="K38" s="107"/>
      <c r="L38" s="3"/>
      <c r="M38" s="3"/>
      <c r="N38" s="3"/>
      <c r="O38" s="3"/>
      <c r="P38" s="167"/>
      <c r="Q38" s="3"/>
    </row>
    <row r="39" spans="1:86" x14ac:dyDescent="0.2">
      <c r="A39" s="112" t="s">
        <v>61</v>
      </c>
      <c r="B39" s="131">
        <v>2</v>
      </c>
      <c r="C39" s="132">
        <v>2</v>
      </c>
      <c r="D39" s="177"/>
      <c r="E39" s="129"/>
      <c r="F39" s="130"/>
      <c r="G39" s="129"/>
      <c r="H39" s="129"/>
      <c r="I39" s="129"/>
      <c r="J39" s="129"/>
      <c r="K39" s="107"/>
      <c r="L39" s="3"/>
      <c r="M39" s="3"/>
      <c r="N39" s="3"/>
      <c r="O39" s="3"/>
      <c r="P39" s="167"/>
      <c r="Q39" s="3"/>
    </row>
    <row r="40" spans="1:86" x14ac:dyDescent="0.2">
      <c r="A40" s="9" t="s">
        <v>67</v>
      </c>
      <c r="B40" s="108"/>
      <c r="C40" s="108"/>
      <c r="D40" s="108"/>
      <c r="E40" s="108"/>
      <c r="F40" s="108"/>
      <c r="G40" s="108"/>
      <c r="H40" s="108"/>
      <c r="I40" s="108"/>
      <c r="J40" s="108"/>
      <c r="K40" s="108"/>
      <c r="L40" s="108"/>
      <c r="M40" s="109" t="s">
        <v>68</v>
      </c>
      <c r="N40" s="109"/>
      <c r="O40" s="3"/>
      <c r="P40" s="167"/>
      <c r="Q40" s="3"/>
    </row>
    <row r="41" spans="1:86" x14ac:dyDescent="0.2">
      <c r="A41" s="456" t="s">
        <v>69</v>
      </c>
      <c r="B41" s="458" t="s">
        <v>70</v>
      </c>
      <c r="C41" s="460" t="s">
        <v>71</v>
      </c>
      <c r="D41" s="461"/>
      <c r="E41" s="462"/>
      <c r="F41" s="463"/>
      <c r="G41" s="3"/>
      <c r="H41" s="3"/>
      <c r="I41" s="3"/>
      <c r="J41" s="3"/>
      <c r="K41" s="3"/>
      <c r="L41" s="3"/>
      <c r="M41" s="3"/>
      <c r="N41" s="3"/>
      <c r="O41" s="3"/>
      <c r="P41" s="167"/>
      <c r="Q41" s="3"/>
    </row>
    <row r="42" spans="1:86" ht="21" x14ac:dyDescent="0.2">
      <c r="A42" s="457"/>
      <c r="B42" s="459"/>
      <c r="C42" s="19" t="s">
        <v>72</v>
      </c>
      <c r="D42" s="133" t="s">
        <v>73</v>
      </c>
      <c r="E42" s="134" t="s">
        <v>74</v>
      </c>
      <c r="F42" s="463"/>
      <c r="G42" s="3"/>
      <c r="H42" s="3"/>
      <c r="I42" s="3"/>
      <c r="J42" s="3"/>
      <c r="K42" s="3"/>
      <c r="L42" s="3"/>
      <c r="M42" s="3"/>
      <c r="N42" s="3"/>
      <c r="O42" s="3"/>
      <c r="P42" s="167"/>
      <c r="Q42" s="3"/>
    </row>
    <row r="43" spans="1:86" x14ac:dyDescent="0.2">
      <c r="A43" s="135" t="s">
        <v>75</v>
      </c>
      <c r="B43" s="222">
        <f>SUM(C43:E43)</f>
        <v>3</v>
      </c>
      <c r="C43" s="137"/>
      <c r="D43" s="138">
        <v>1</v>
      </c>
      <c r="E43" s="139">
        <v>2</v>
      </c>
      <c r="F43" s="223"/>
      <c r="G43" s="140"/>
      <c r="H43" s="3"/>
      <c r="I43" s="3"/>
      <c r="J43" s="3"/>
      <c r="K43" s="3"/>
      <c r="L43" s="3"/>
      <c r="M43" s="3"/>
      <c r="N43" s="3"/>
      <c r="O43" s="3"/>
      <c r="P43" s="167"/>
      <c r="Q43" s="3"/>
    </row>
    <row r="44" spans="1:86" x14ac:dyDescent="0.2">
      <c r="A44" s="141" t="s">
        <v>76</v>
      </c>
      <c r="B44" s="224">
        <f>SUM(C44:E44)</f>
        <v>0</v>
      </c>
      <c r="C44" s="143"/>
      <c r="D44" s="144"/>
      <c r="E44" s="145"/>
      <c r="F44" s="223"/>
      <c r="G44" s="140"/>
      <c r="H44" s="3"/>
      <c r="I44" s="3"/>
      <c r="J44" s="3"/>
      <c r="K44" s="3"/>
      <c r="L44" s="3"/>
      <c r="M44" s="3"/>
      <c r="N44" s="3"/>
      <c r="O44" s="3"/>
      <c r="P44" s="167"/>
      <c r="Q44" s="3"/>
    </row>
    <row r="45" spans="1:86" x14ac:dyDescent="0.2">
      <c r="A45" s="146" t="s">
        <v>77</v>
      </c>
      <c r="B45" s="147"/>
      <c r="C45" s="147"/>
      <c r="D45" s="148"/>
      <c r="E45" s="147"/>
      <c r="F45" s="3"/>
      <c r="G45" s="3"/>
      <c r="H45" s="3"/>
      <c r="I45" s="3"/>
      <c r="J45" s="3"/>
      <c r="K45" s="3"/>
      <c r="L45" s="3"/>
      <c r="M45" s="3"/>
      <c r="N45" s="3"/>
      <c r="O45" s="3"/>
      <c r="P45" s="167"/>
      <c r="Q45" s="3"/>
    </row>
    <row r="46" spans="1:86" ht="31.5" x14ac:dyDescent="0.2">
      <c r="A46" s="149" t="s">
        <v>78</v>
      </c>
      <c r="B46" s="150" t="s">
        <v>79</v>
      </c>
      <c r="C46" s="150" t="s">
        <v>80</v>
      </c>
      <c r="D46" s="147"/>
      <c r="E46" s="147"/>
      <c r="F46" s="3"/>
      <c r="G46" s="3"/>
      <c r="H46" s="3"/>
      <c r="I46" s="3"/>
      <c r="J46" s="3"/>
      <c r="K46" s="3"/>
      <c r="L46" s="3"/>
      <c r="M46" s="3"/>
      <c r="N46" s="3"/>
      <c r="O46" s="3"/>
      <c r="P46" s="167"/>
      <c r="Q46" s="3"/>
    </row>
    <row r="47" spans="1:86" x14ac:dyDescent="0.2">
      <c r="A47" s="151" t="s">
        <v>81</v>
      </c>
      <c r="B47" s="225">
        <v>97</v>
      </c>
      <c r="C47" s="226">
        <v>51</v>
      </c>
      <c r="D47" s="227"/>
      <c r="E47" s="147"/>
      <c r="F47" s="3"/>
      <c r="G47" s="3"/>
      <c r="H47" s="3"/>
      <c r="I47" s="3"/>
      <c r="J47" s="3"/>
      <c r="K47" s="3"/>
      <c r="L47" s="3"/>
      <c r="M47" s="3"/>
      <c r="N47" s="3"/>
      <c r="O47" s="3"/>
      <c r="P47" s="167"/>
      <c r="Q47" s="3"/>
      <c r="CA47" s="202" t="str">
        <f>IF(B48&gt;B47,"Egresos con LME no puede ser mayor que Total de Egresos Maternidad","")</f>
        <v/>
      </c>
    </row>
    <row r="48" spans="1:86" ht="11.25" customHeight="1" x14ac:dyDescent="0.2">
      <c r="A48" s="153" t="s">
        <v>82</v>
      </c>
      <c r="B48" s="228">
        <v>97</v>
      </c>
      <c r="C48" s="41">
        <v>29</v>
      </c>
      <c r="D48" s="219"/>
      <c r="E48" s="147"/>
      <c r="F48" s="156"/>
      <c r="G48" s="156"/>
      <c r="H48" s="156"/>
      <c r="I48" s="156"/>
      <c r="J48" s="156"/>
      <c r="K48" s="156"/>
      <c r="L48" s="156"/>
      <c r="M48" s="3"/>
      <c r="N48" s="3"/>
      <c r="O48" s="3"/>
      <c r="P48" s="167"/>
      <c r="Q48" s="3"/>
      <c r="CB48" s="202" t="str">
        <f>IF(C48&gt;C47,"Egresos con LME no puede ser mayor que Total de Egresos Neonatología","")</f>
        <v/>
      </c>
      <c r="CG48" s="202">
        <f>IF(B48&gt;B47,1,0)</f>
        <v>0</v>
      </c>
      <c r="CH48" s="202">
        <f>IF(C48&gt;C47,1,0)</f>
        <v>0</v>
      </c>
    </row>
    <row r="49" spans="1:16" x14ac:dyDescent="0.2">
      <c r="A49" s="229" t="s">
        <v>83</v>
      </c>
      <c r="B49" s="147"/>
      <c r="C49" s="159"/>
      <c r="F49" s="230"/>
      <c r="G49" s="230"/>
      <c r="H49" s="230"/>
      <c r="I49" s="230"/>
      <c r="J49" s="230"/>
      <c r="K49" s="230"/>
      <c r="L49" s="230"/>
      <c r="M49" s="230"/>
      <c r="N49" s="230"/>
      <c r="O49" s="230"/>
    </row>
    <row r="50" spans="1:16" ht="14.25" customHeight="1" x14ac:dyDescent="0.2">
      <c r="A50" s="464" t="s">
        <v>78</v>
      </c>
      <c r="B50" s="465"/>
      <c r="C50" s="464" t="s">
        <v>42</v>
      </c>
      <c r="D50" s="465"/>
      <c r="E50" s="470"/>
      <c r="F50" s="472" t="s">
        <v>84</v>
      </c>
      <c r="G50" s="473"/>
      <c r="H50" s="473"/>
      <c r="I50" s="473"/>
      <c r="J50" s="473"/>
      <c r="K50" s="473"/>
      <c r="L50" s="473"/>
      <c r="M50" s="473"/>
      <c r="N50" s="473"/>
      <c r="O50" s="474"/>
    </row>
    <row r="51" spans="1:16" ht="14.25" customHeight="1" x14ac:dyDescent="0.2">
      <c r="A51" s="466"/>
      <c r="B51" s="467"/>
      <c r="C51" s="468"/>
      <c r="D51" s="469"/>
      <c r="E51" s="471"/>
      <c r="F51" s="475" t="s">
        <v>85</v>
      </c>
      <c r="G51" s="476"/>
      <c r="H51" s="475" t="s">
        <v>86</v>
      </c>
      <c r="I51" s="476"/>
      <c r="J51" s="475" t="s">
        <v>87</v>
      </c>
      <c r="K51" s="476"/>
      <c r="L51" s="475" t="s">
        <v>88</v>
      </c>
      <c r="M51" s="476"/>
      <c r="N51" s="475" t="s">
        <v>89</v>
      </c>
      <c r="O51" s="476"/>
    </row>
    <row r="52" spans="1:16" x14ac:dyDescent="0.2">
      <c r="A52" s="468"/>
      <c r="B52" s="469"/>
      <c r="C52" s="150" t="s">
        <v>90</v>
      </c>
      <c r="D52" s="231" t="s">
        <v>91</v>
      </c>
      <c r="E52" s="150" t="s">
        <v>92</v>
      </c>
      <c r="F52" s="150" t="s">
        <v>91</v>
      </c>
      <c r="G52" s="150" t="s">
        <v>92</v>
      </c>
      <c r="H52" s="150" t="s">
        <v>91</v>
      </c>
      <c r="I52" s="150" t="s">
        <v>92</v>
      </c>
      <c r="J52" s="150" t="s">
        <v>91</v>
      </c>
      <c r="K52" s="150" t="s">
        <v>92</v>
      </c>
      <c r="L52" s="150" t="s">
        <v>91</v>
      </c>
      <c r="M52" s="150" t="s">
        <v>92</v>
      </c>
      <c r="N52" s="150" t="s">
        <v>91</v>
      </c>
      <c r="O52" s="150" t="s">
        <v>92</v>
      </c>
    </row>
    <row r="53" spans="1:16" x14ac:dyDescent="0.2">
      <c r="A53" s="451" t="s">
        <v>93</v>
      </c>
      <c r="B53" s="452"/>
      <c r="C53" s="232">
        <f>SUM(D53+E53)</f>
        <v>0</v>
      </c>
      <c r="D53" s="232">
        <f t="shared" ref="D53:E55" si="1">SUM(F53+H53+J53+L53+N53)</f>
        <v>0</v>
      </c>
      <c r="E53" s="233">
        <f t="shared" si="1"/>
        <v>0</v>
      </c>
      <c r="F53" s="234"/>
      <c r="G53" s="33"/>
      <c r="H53" s="31"/>
      <c r="I53" s="33"/>
      <c r="J53" s="31"/>
      <c r="K53" s="33"/>
      <c r="L53" s="31"/>
      <c r="M53" s="33"/>
      <c r="N53" s="31"/>
      <c r="O53" s="33"/>
      <c r="P53" s="202"/>
    </row>
    <row r="54" spans="1:16" x14ac:dyDescent="0.2">
      <c r="A54" s="453" t="s">
        <v>94</v>
      </c>
      <c r="B54" s="454"/>
      <c r="C54" s="235">
        <f>SUM(D54+E54)</f>
        <v>0</v>
      </c>
      <c r="D54" s="235">
        <f t="shared" si="1"/>
        <v>0</v>
      </c>
      <c r="E54" s="236">
        <f t="shared" si="1"/>
        <v>0</v>
      </c>
      <c r="F54" s="237"/>
      <c r="G54" s="42"/>
      <c r="H54" s="238"/>
      <c r="I54" s="239"/>
      <c r="J54" s="238"/>
      <c r="K54" s="239"/>
      <c r="L54" s="40"/>
      <c r="M54" s="42"/>
      <c r="N54" s="40"/>
      <c r="O54" s="42"/>
      <c r="P54" s="202"/>
    </row>
    <row r="55" spans="1:16" x14ac:dyDescent="0.2">
      <c r="A55" s="451" t="s">
        <v>95</v>
      </c>
      <c r="B55" s="451"/>
      <c r="C55" s="240">
        <f>SUM(D55+E55)</f>
        <v>0</v>
      </c>
      <c r="D55" s="240">
        <f t="shared" si="1"/>
        <v>0</v>
      </c>
      <c r="E55" s="241">
        <f t="shared" si="1"/>
        <v>0</v>
      </c>
      <c r="F55" s="242"/>
      <c r="G55" s="243"/>
      <c r="H55" s="244"/>
      <c r="I55" s="245"/>
      <c r="J55" s="246"/>
      <c r="K55" s="247"/>
      <c r="L55" s="40"/>
      <c r="M55" s="42"/>
      <c r="N55" s="40"/>
      <c r="O55" s="42"/>
      <c r="P55" s="202"/>
    </row>
    <row r="56" spans="1:16" x14ac:dyDescent="0.2">
      <c r="A56" s="455" t="s">
        <v>96</v>
      </c>
      <c r="B56" s="455"/>
      <c r="C56" s="248">
        <f>SUM(D56+E56)</f>
        <v>0</v>
      </c>
      <c r="D56" s="248">
        <f>SUM(J56+L56+N56)</f>
        <v>0</v>
      </c>
      <c r="E56" s="249">
        <f>SUM(K56+M56+O56)</f>
        <v>0</v>
      </c>
      <c r="F56" s="250"/>
      <c r="G56" s="251"/>
      <c r="H56" s="250"/>
      <c r="I56" s="252"/>
      <c r="J56" s="253"/>
      <c r="K56" s="254"/>
      <c r="L56" s="143"/>
      <c r="M56" s="145"/>
      <c r="N56" s="143"/>
      <c r="O56" s="145"/>
      <c r="P56" s="202"/>
    </row>
    <row r="194" spans="1:2" hidden="1" x14ac:dyDescent="0.2">
      <c r="A194" s="255">
        <f>SUM(B11:Q11,B30:B31,C53:C55,B47:B48,B43:B44)</f>
        <v>1501</v>
      </c>
      <c r="B194" s="201">
        <f>SUM(CG9:CM56)</f>
        <v>0</v>
      </c>
    </row>
  </sheetData>
  <mergeCells count="33">
    <mergeCell ref="A6:L6"/>
    <mergeCell ref="A33:A34"/>
    <mergeCell ref="B33:B34"/>
    <mergeCell ref="A41:A42"/>
    <mergeCell ref="B41:B42"/>
    <mergeCell ref="F41:F42"/>
    <mergeCell ref="P9:P10"/>
    <mergeCell ref="Q9:Q10"/>
    <mergeCell ref="A27:J27"/>
    <mergeCell ref="A28:A29"/>
    <mergeCell ref="B28:B29"/>
    <mergeCell ref="C28:I28"/>
    <mergeCell ref="J28:K28"/>
    <mergeCell ref="A26:J26"/>
    <mergeCell ref="A9:A10"/>
    <mergeCell ref="B9:C9"/>
    <mergeCell ref="D9:E9"/>
    <mergeCell ref="F9:J9"/>
    <mergeCell ref="K9:M9"/>
    <mergeCell ref="N9:O9"/>
    <mergeCell ref="F50:O50"/>
    <mergeCell ref="F51:G51"/>
    <mergeCell ref="H51:I51"/>
    <mergeCell ref="J51:K51"/>
    <mergeCell ref="L51:M51"/>
    <mergeCell ref="N51:O51"/>
    <mergeCell ref="A53:B53"/>
    <mergeCell ref="A54:B54"/>
    <mergeCell ref="A55:B55"/>
    <mergeCell ref="A56:B56"/>
    <mergeCell ref="C41:E41"/>
    <mergeCell ref="A50:B52"/>
    <mergeCell ref="C50:E51"/>
  </mergeCells>
  <dataValidations count="2">
    <dataValidation type="whole" allowBlank="1" showInputMessage="1" showErrorMessage="1" errorTitle="ERROR" error="Por favor ingrese solo Números." sqref="F50:O50">
      <formula1>0</formula1>
      <formula2>1000000000000</formula2>
    </dataValidation>
    <dataValidation type="whole" allowBlank="1" showInputMessage="1" showErrorMessage="1" errorTitle="ERROR" error="Por favor ingrese solo Números." sqref="P12:Q1048576 F12:O49 F51:O1048576 R1:XFD1048576 F1:Q11 A1:E1048576">
      <formula1>0</formula1>
      <formula2>1000000000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4"/>
  <sheetViews>
    <sheetView workbookViewId="0">
      <selection activeCell="D15" sqref="D15"/>
    </sheetView>
  </sheetViews>
  <sheetFormatPr baseColWidth="10" defaultRowHeight="14.25" x14ac:dyDescent="0.2"/>
  <cols>
    <col min="1" max="1" width="48" style="201" customWidth="1"/>
    <col min="2" max="17" width="14" style="201" customWidth="1"/>
    <col min="18" max="76" width="11.42578125" style="201"/>
    <col min="77" max="92" width="23.7109375" style="202" hidden="1" customWidth="1"/>
    <col min="93" max="95" width="23.7109375" style="201" customWidth="1"/>
    <col min="96" max="16384" width="11.42578125" style="201"/>
  </cols>
  <sheetData>
    <row r="1" spans="1:89" x14ac:dyDescent="0.2">
      <c r="A1" s="200" t="s">
        <v>0</v>
      </c>
    </row>
    <row r="2" spans="1:89" x14ac:dyDescent="0.2">
      <c r="A2" s="200" t="str">
        <f>CONCATENATE("COMUNA: ",[2]NOMBRE!B2," - ","( ",[2]NOMBRE!C2,[2]NOMBRE!D2,[2]NOMBRE!E2,[2]NOMBRE!F2,[2]NOMBRE!G2," )")</f>
        <v>COMUNA: Linares - ( 07401 )</v>
      </c>
    </row>
    <row r="3" spans="1:89" x14ac:dyDescent="0.2">
      <c r="A3" s="200" t="str">
        <f>CONCATENATE("ESTABLECIMIENTO/ESTRATEGIA: ",[2]NOMBRE!B3," - ","( ",[2]NOMBRE!C3,[2]NOMBRE!D3,[2]NOMBRE!E3,[2]NOMBRE!F3,[2]NOMBRE!G3,[2]NOMBRE!H3," )")</f>
        <v>ESTABLECIMIENTO/ESTRATEGIA: Hospital Presidente Carlos Ibáñez del Campo - ( 116108 )</v>
      </c>
    </row>
    <row r="4" spans="1:89" x14ac:dyDescent="0.2">
      <c r="A4" s="200" t="str">
        <f>CONCATENATE("MES: ",[2]NOMBRE!B6," - ","( ",[2]NOMBRE!C6,[2]NOMBRE!D6," )")</f>
        <v>MES: FEBRERO - ( 02 )</v>
      </c>
    </row>
    <row r="5" spans="1:89" x14ac:dyDescent="0.2">
      <c r="A5" s="200" t="str">
        <f>CONCATENATE("AÑO: ",[2]NOMBRE!B7)</f>
        <v>AÑO: 2017</v>
      </c>
    </row>
    <row r="6" spans="1:89" ht="15" x14ac:dyDescent="0.2">
      <c r="A6" s="491" t="s">
        <v>1</v>
      </c>
      <c r="B6" s="491"/>
      <c r="C6" s="491"/>
      <c r="D6" s="491"/>
      <c r="E6" s="491"/>
      <c r="F6" s="491"/>
      <c r="G6" s="491"/>
      <c r="H6" s="491"/>
      <c r="I6" s="491"/>
      <c r="J6" s="491"/>
      <c r="K6" s="491"/>
      <c r="L6" s="491"/>
      <c r="M6" s="6"/>
      <c r="N6" s="7"/>
      <c r="O6" s="3"/>
      <c r="P6" s="167"/>
      <c r="Q6" s="3"/>
    </row>
    <row r="7" spans="1:89" ht="15" x14ac:dyDescent="0.2">
      <c r="A7" s="197"/>
      <c r="B7" s="197"/>
      <c r="C7" s="197"/>
      <c r="D7" s="197"/>
      <c r="E7" s="197"/>
      <c r="F7" s="197"/>
      <c r="G7" s="197"/>
      <c r="H7" s="197"/>
      <c r="I7" s="197"/>
      <c r="J7" s="197"/>
      <c r="K7" s="197"/>
      <c r="L7" s="197"/>
      <c r="M7" s="6"/>
      <c r="N7" s="7"/>
      <c r="O7" s="3"/>
      <c r="P7" s="167"/>
      <c r="Q7" s="3"/>
    </row>
    <row r="8" spans="1:89" x14ac:dyDescent="0.2">
      <c r="A8" s="8" t="s">
        <v>2</v>
      </c>
      <c r="B8" s="9"/>
      <c r="C8" s="9"/>
      <c r="D8" s="9"/>
      <c r="E8" s="9"/>
      <c r="F8" s="9"/>
      <c r="G8" s="9"/>
      <c r="H8" s="9"/>
      <c r="I8" s="9"/>
      <c r="J8" s="9"/>
      <c r="K8" s="9"/>
      <c r="L8" s="9"/>
      <c r="M8" s="10"/>
      <c r="N8" s="10"/>
      <c r="O8" s="3"/>
      <c r="P8" s="167"/>
      <c r="Q8" s="3"/>
    </row>
    <row r="9" spans="1:89" ht="24.75" customHeight="1" x14ac:dyDescent="0.2">
      <c r="A9" s="456" t="s">
        <v>3</v>
      </c>
      <c r="B9" s="492" t="s">
        <v>4</v>
      </c>
      <c r="C9" s="493"/>
      <c r="D9" s="492" t="s">
        <v>5</v>
      </c>
      <c r="E9" s="493"/>
      <c r="F9" s="492" t="s">
        <v>6</v>
      </c>
      <c r="G9" s="494"/>
      <c r="H9" s="494"/>
      <c r="I9" s="494"/>
      <c r="J9" s="495"/>
      <c r="K9" s="492" t="s">
        <v>7</v>
      </c>
      <c r="L9" s="494"/>
      <c r="M9" s="495"/>
      <c r="N9" s="489" t="s">
        <v>8</v>
      </c>
      <c r="O9" s="490"/>
      <c r="P9" s="458" t="s">
        <v>9</v>
      </c>
      <c r="Q9" s="478" t="s">
        <v>10</v>
      </c>
    </row>
    <row r="10" spans="1:89" ht="50.25" customHeight="1" x14ac:dyDescent="0.2">
      <c r="A10" s="483"/>
      <c r="B10" s="14" t="s">
        <v>11</v>
      </c>
      <c r="C10" s="15" t="s">
        <v>12</v>
      </c>
      <c r="D10" s="169" t="s">
        <v>13</v>
      </c>
      <c r="E10" s="15" t="s">
        <v>14</v>
      </c>
      <c r="F10" s="16" t="s">
        <v>15</v>
      </c>
      <c r="G10" s="17" t="s">
        <v>16</v>
      </c>
      <c r="H10" s="17" t="s">
        <v>17</v>
      </c>
      <c r="I10" s="17" t="s">
        <v>18</v>
      </c>
      <c r="J10" s="18" t="s">
        <v>19</v>
      </c>
      <c r="K10" s="19" t="s">
        <v>20</v>
      </c>
      <c r="L10" s="17" t="s">
        <v>21</v>
      </c>
      <c r="M10" s="18" t="s">
        <v>22</v>
      </c>
      <c r="N10" s="203" t="s">
        <v>23</v>
      </c>
      <c r="O10" s="203" t="s">
        <v>24</v>
      </c>
      <c r="P10" s="477"/>
      <c r="Q10" s="479"/>
      <c r="R10" s="204"/>
    </row>
    <row r="11" spans="1:89" x14ac:dyDescent="0.2">
      <c r="A11" s="21" t="s">
        <v>25</v>
      </c>
      <c r="B11" s="205">
        <f t="shared" ref="B11:Q11" si="0">SUM(B12:B15)</f>
        <v>178</v>
      </c>
      <c r="C11" s="206">
        <f t="shared" si="0"/>
        <v>101</v>
      </c>
      <c r="D11" s="207">
        <f t="shared" si="0"/>
        <v>1</v>
      </c>
      <c r="E11" s="206">
        <f t="shared" si="0"/>
        <v>4</v>
      </c>
      <c r="F11" s="208">
        <f t="shared" si="0"/>
        <v>168</v>
      </c>
      <c r="G11" s="205">
        <f t="shared" si="0"/>
        <v>37</v>
      </c>
      <c r="H11" s="205">
        <f t="shared" si="0"/>
        <v>91</v>
      </c>
      <c r="I11" s="205">
        <f t="shared" si="0"/>
        <v>2</v>
      </c>
      <c r="J11" s="206">
        <f t="shared" si="0"/>
        <v>38</v>
      </c>
      <c r="K11" s="207">
        <f t="shared" si="0"/>
        <v>1</v>
      </c>
      <c r="L11" s="205">
        <f t="shared" si="0"/>
        <v>0</v>
      </c>
      <c r="M11" s="206">
        <f t="shared" si="0"/>
        <v>1</v>
      </c>
      <c r="N11" s="209">
        <f t="shared" si="0"/>
        <v>1</v>
      </c>
      <c r="O11" s="209">
        <f t="shared" si="0"/>
        <v>172</v>
      </c>
      <c r="P11" s="209">
        <f t="shared" si="0"/>
        <v>0</v>
      </c>
      <c r="Q11" s="209">
        <f t="shared" si="0"/>
        <v>0</v>
      </c>
      <c r="R11" s="202"/>
    </row>
    <row r="12" spans="1:89" x14ac:dyDescent="0.2">
      <c r="A12" s="30" t="s">
        <v>26</v>
      </c>
      <c r="B12" s="31">
        <v>84</v>
      </c>
      <c r="C12" s="32">
        <v>73</v>
      </c>
      <c r="D12" s="31"/>
      <c r="E12" s="33">
        <v>2</v>
      </c>
      <c r="F12" s="210">
        <f>SUM(G12:J12)</f>
        <v>74</v>
      </c>
      <c r="G12" s="35">
        <v>35</v>
      </c>
      <c r="H12" s="35">
        <v>1</v>
      </c>
      <c r="I12" s="35"/>
      <c r="J12" s="33">
        <v>38</v>
      </c>
      <c r="K12" s="211">
        <f>SUM(L12:M12)</f>
        <v>1</v>
      </c>
      <c r="L12" s="35"/>
      <c r="M12" s="33">
        <v>1</v>
      </c>
      <c r="N12" s="32">
        <v>1</v>
      </c>
      <c r="O12" s="32">
        <v>80</v>
      </c>
      <c r="P12" s="32">
        <v>0</v>
      </c>
      <c r="Q12" s="32">
        <v>0</v>
      </c>
      <c r="R12" s="212" t="s">
        <v>27</v>
      </c>
      <c r="CA12" s="202" t="str">
        <f>IF($B12&lt;$D12," El número de partos prematuros &lt;32 semanas NO puede ser mayor que el Total.","")</f>
        <v/>
      </c>
      <c r="CB12" s="202" t="str">
        <f>IF(B12&lt;E12," El número de partos prematuros de 32 a 36 semanas NO puede ser mayor que el Total.","")</f>
        <v/>
      </c>
      <c r="CC12" s="202" t="str">
        <f>IF(B12=0,"",IF(C12="",IF(B12="",""," No olvide escribir la columna Beneficiarios."),""))</f>
        <v/>
      </c>
      <c r="CD12" s="202" t="str">
        <f>IF(B12&lt;C12," El número de Beneficiarias NO puede ser mayor que el Total.","")</f>
        <v/>
      </c>
      <c r="CG12" s="202">
        <f>IF(B12&lt;D12,1,0)</f>
        <v>0</v>
      </c>
      <c r="CH12" s="202">
        <f>IF(B12&lt;E12,1,0)</f>
        <v>0</v>
      </c>
      <c r="CI12" s="202">
        <f>IF(B12&lt;C12,1,0)</f>
        <v>0</v>
      </c>
      <c r="CJ12" s="202">
        <f>IF(B12=0,"",IF(C12="",IF(B11="","",1),0))</f>
        <v>0</v>
      </c>
      <c r="CK12" s="202">
        <v>0</v>
      </c>
    </row>
    <row r="13" spans="1:89" x14ac:dyDescent="0.2">
      <c r="A13" s="39" t="s">
        <v>28</v>
      </c>
      <c r="B13" s="40">
        <v>1</v>
      </c>
      <c r="C13" s="41">
        <v>1</v>
      </c>
      <c r="D13" s="40"/>
      <c r="E13" s="42"/>
      <c r="F13" s="213">
        <f>SUM(G13:J13)</f>
        <v>1</v>
      </c>
      <c r="G13" s="44">
        <v>1</v>
      </c>
      <c r="H13" s="44"/>
      <c r="I13" s="44"/>
      <c r="J13" s="42"/>
      <c r="K13" s="214">
        <f>SUM(L13:M13)</f>
        <v>0</v>
      </c>
      <c r="L13" s="44"/>
      <c r="M13" s="42"/>
      <c r="N13" s="41"/>
      <c r="O13" s="41">
        <v>1</v>
      </c>
      <c r="P13" s="41">
        <v>0</v>
      </c>
      <c r="Q13" s="41">
        <v>0</v>
      </c>
      <c r="R13" s="212" t="s">
        <v>27</v>
      </c>
      <c r="CA13" s="202" t="str">
        <f>IF($B13&lt;$D13," El número de partos prematuros &lt;32 semanas NO puede ser mayor que el Total.","")</f>
        <v/>
      </c>
      <c r="CB13" s="202" t="str">
        <f>IF(B13&lt;E13," El número de partos prematuros de 32 a 36 semanas NO puede ser mayor que el Total.","")</f>
        <v/>
      </c>
      <c r="CC13" s="202" t="str">
        <f>IF(B13=0,"",IF(C13="",IF(B13="",""," No olvide escribir la columna Beneficiarios."),""))</f>
        <v/>
      </c>
      <c r="CD13" s="202" t="str">
        <f>IF(B13&lt;C13," El número de Beneficiarias NO puede ser mayor que el Total.","")</f>
        <v/>
      </c>
      <c r="CG13" s="202">
        <f>IF(B13&lt;D13,1,0)</f>
        <v>0</v>
      </c>
      <c r="CH13" s="202">
        <f>IF(B13&lt;E13,1,0)</f>
        <v>0</v>
      </c>
      <c r="CI13" s="202">
        <f>IF(B13&lt;C13,1,0)</f>
        <v>0</v>
      </c>
      <c r="CJ13" s="202">
        <f>IF(B13=0,"",IF(C13="",IF(B11="","",1),0))</f>
        <v>0</v>
      </c>
      <c r="CK13" s="202">
        <v>0</v>
      </c>
    </row>
    <row r="14" spans="1:89" x14ac:dyDescent="0.2">
      <c r="A14" s="39" t="s">
        <v>31</v>
      </c>
      <c r="B14" s="40">
        <v>66</v>
      </c>
      <c r="C14" s="41">
        <v>26</v>
      </c>
      <c r="D14" s="40"/>
      <c r="E14" s="42">
        <v>1</v>
      </c>
      <c r="F14" s="213">
        <f>SUM(G14:J14)</f>
        <v>66</v>
      </c>
      <c r="G14" s="44"/>
      <c r="H14" s="44">
        <v>64</v>
      </c>
      <c r="I14" s="44">
        <v>2</v>
      </c>
      <c r="J14" s="42"/>
      <c r="K14" s="214">
        <f>SUM(L14:M14)</f>
        <v>0</v>
      </c>
      <c r="L14" s="44"/>
      <c r="M14" s="42"/>
      <c r="N14" s="41"/>
      <c r="O14" s="41">
        <v>65</v>
      </c>
      <c r="P14" s="41">
        <v>0</v>
      </c>
      <c r="Q14" s="41">
        <v>0</v>
      </c>
      <c r="R14" s="212" t="s">
        <v>27</v>
      </c>
      <c r="CA14" s="202" t="str">
        <f>IF($B14&lt;$D14," El número de partos prematuros &lt;32 semanas NO puede ser mayor que el Total.","")</f>
        <v/>
      </c>
      <c r="CB14" s="202" t="str">
        <f>IF(B14&lt;E14," El número de partos prematuros de 32 a 36 semanas NO puede ser mayor que el Total.","")</f>
        <v/>
      </c>
      <c r="CC14" s="202" t="str">
        <f>IF(B14=0,"",IF(C14="",IF(B14="",""," No olvide escribir la columna Beneficiarios."),""))</f>
        <v/>
      </c>
      <c r="CD14" s="202" t="str">
        <f>IF(B14&lt;C14," El número de Beneficiarias NO puede ser mayor que el Total.","")</f>
        <v/>
      </c>
      <c r="CG14" s="202">
        <f>IF(B14&lt;D14,1,0)</f>
        <v>0</v>
      </c>
      <c r="CH14" s="202">
        <f>IF(B14&lt;E14,1,0)</f>
        <v>0</v>
      </c>
      <c r="CI14" s="202">
        <f>IF(B14&lt;C14,1,0)</f>
        <v>0</v>
      </c>
      <c r="CJ14" s="202">
        <f>IF(B14=0,"",IF(C14="",IF(B11="","",1),0))</f>
        <v>0</v>
      </c>
      <c r="CK14" s="202">
        <v>0</v>
      </c>
    </row>
    <row r="15" spans="1:89" ht="15" thickBot="1" x14ac:dyDescent="0.25">
      <c r="A15" s="46" t="s">
        <v>32</v>
      </c>
      <c r="B15" s="47">
        <v>27</v>
      </c>
      <c r="C15" s="48">
        <v>1</v>
      </c>
      <c r="D15" s="47">
        <v>1</v>
      </c>
      <c r="E15" s="49">
        <v>1</v>
      </c>
      <c r="F15" s="215">
        <f>SUM(G15:J15)</f>
        <v>27</v>
      </c>
      <c r="G15" s="51">
        <v>1</v>
      </c>
      <c r="H15" s="51">
        <v>26</v>
      </c>
      <c r="I15" s="51"/>
      <c r="J15" s="49"/>
      <c r="K15" s="216">
        <f>SUM(L15:M15)</f>
        <v>0</v>
      </c>
      <c r="L15" s="51"/>
      <c r="M15" s="49"/>
      <c r="N15" s="48"/>
      <c r="O15" s="48">
        <v>26</v>
      </c>
      <c r="P15" s="48">
        <v>0</v>
      </c>
      <c r="Q15" s="48">
        <v>0</v>
      </c>
      <c r="R15" s="212" t="s">
        <v>27</v>
      </c>
      <c r="CA15" s="202" t="str">
        <f>IF($B15&lt;$D15," El número de partos prematuros &lt;32 semanas NO puede ser mayor que el Total.","")</f>
        <v/>
      </c>
      <c r="CB15" s="202" t="str">
        <f>IF(B15&lt;E15," El número de partos prematuros de 32 a 36 semanas NO puede ser mayor que el Total.","")</f>
        <v/>
      </c>
      <c r="CC15" s="202" t="str">
        <f>IF(B15=0,"",IF(C15="",IF(B15="",""," No olvide escribir la columna Beneficiarios."),""))</f>
        <v/>
      </c>
      <c r="CD15" s="202" t="str">
        <f>IF(B15&lt;C15," El número de Beneficiarias NO puede ser mayor que el Total.","")</f>
        <v/>
      </c>
      <c r="CG15" s="202">
        <f>IF(B15&lt;D15,1,0)</f>
        <v>0</v>
      </c>
      <c r="CH15" s="202">
        <f>IF(B15&lt;E15,1,0)</f>
        <v>0</v>
      </c>
      <c r="CI15" s="202">
        <f>IF(B15&lt;C15,1,0)</f>
        <v>0</v>
      </c>
      <c r="CJ15" s="202">
        <f>IF(B15=0,"",IF(C15="",IF(B11="","",1),0))</f>
        <v>0</v>
      </c>
      <c r="CK15" s="202">
        <v>0</v>
      </c>
    </row>
    <row r="16" spans="1:89" ht="15.75" thickTop="1" thickBot="1" x14ac:dyDescent="0.25">
      <c r="A16" s="53" t="s">
        <v>33</v>
      </c>
      <c r="B16" s="54">
        <v>12</v>
      </c>
      <c r="C16" s="55">
        <v>12</v>
      </c>
      <c r="D16" s="68"/>
      <c r="E16" s="68"/>
      <c r="F16" s="217">
        <f>SUM(G16:J16)</f>
        <v>12</v>
      </c>
      <c r="G16" s="57"/>
      <c r="H16" s="57"/>
      <c r="I16" s="57">
        <v>12</v>
      </c>
      <c r="J16" s="58"/>
      <c r="K16" s="218">
        <f>SUM(L16:M16)</f>
        <v>0</v>
      </c>
      <c r="L16" s="60"/>
      <c r="M16" s="61"/>
      <c r="N16" s="62"/>
      <c r="O16" s="63"/>
      <c r="P16" s="63"/>
      <c r="Q16" s="63"/>
      <c r="R16" s="212"/>
      <c r="CC16" s="202" t="str">
        <f>IF(B16=0,"",IF(C16="",IF(B16="",""," No olvide escribir la columna Beneficiarios."),""))</f>
        <v/>
      </c>
      <c r="CD16" s="202" t="str">
        <f>IF(B16&lt;C16," El número de Beneficiarias NO puede ser mayor que el Total.","")</f>
        <v/>
      </c>
      <c r="CG16" s="202">
        <f>IF(B16&lt;D16,1,0)</f>
        <v>0</v>
      </c>
      <c r="CI16" s="202">
        <f>IF(B16&lt;C16,1,0)</f>
        <v>0</v>
      </c>
      <c r="CJ16" s="202">
        <f>IF(B16=0,"",IF(C16="",IF(B11="","",1),0))</f>
        <v>0</v>
      </c>
    </row>
    <row r="17" spans="1:86" ht="15" thickTop="1" x14ac:dyDescent="0.2">
      <c r="A17" s="53" t="s">
        <v>34</v>
      </c>
      <c r="B17" s="65"/>
      <c r="C17" s="68"/>
      <c r="D17" s="68"/>
      <c r="E17" s="68"/>
      <c r="F17" s="68"/>
      <c r="G17" s="69"/>
      <c r="H17" s="69"/>
      <c r="I17" s="69"/>
      <c r="J17" s="66"/>
      <c r="K17" s="67"/>
      <c r="L17" s="69"/>
      <c r="M17" s="66"/>
      <c r="N17" s="70"/>
      <c r="O17" s="63"/>
      <c r="P17" s="63"/>
      <c r="Q17" s="63"/>
      <c r="R17" s="212"/>
      <c r="CA17" s="202" t="str">
        <f>IF(B17&lt;=B12,""," El parto Normal Vertical DEBE estar incluido en el parto Normal. ")</f>
        <v/>
      </c>
    </row>
    <row r="18" spans="1:86" ht="21.75" x14ac:dyDescent="0.2">
      <c r="A18" s="170" t="s">
        <v>35</v>
      </c>
      <c r="B18" s="71"/>
      <c r="C18" s="74"/>
      <c r="D18" s="74"/>
      <c r="E18" s="74"/>
      <c r="F18" s="74"/>
      <c r="G18" s="75"/>
      <c r="H18" s="75"/>
      <c r="I18" s="75"/>
      <c r="J18" s="72"/>
      <c r="K18" s="73"/>
      <c r="L18" s="75"/>
      <c r="M18" s="72"/>
      <c r="N18" s="76"/>
      <c r="O18" s="77"/>
      <c r="P18" s="77"/>
      <c r="Q18" s="77"/>
      <c r="R18" s="212"/>
    </row>
    <row r="19" spans="1:86" x14ac:dyDescent="0.2">
      <c r="A19" s="78" t="s">
        <v>36</v>
      </c>
      <c r="B19" s="79"/>
      <c r="C19" s="74"/>
      <c r="D19" s="82"/>
      <c r="E19" s="82"/>
      <c r="F19" s="82"/>
      <c r="G19" s="74"/>
      <c r="H19" s="83"/>
      <c r="I19" s="83"/>
      <c r="J19" s="80"/>
      <c r="K19" s="81"/>
      <c r="L19" s="83"/>
      <c r="M19" s="80"/>
      <c r="N19" s="84"/>
      <c r="O19" s="85"/>
      <c r="P19" s="85"/>
      <c r="Q19" s="85"/>
      <c r="R19" s="212"/>
    </row>
    <row r="20" spans="1:86" x14ac:dyDescent="0.2">
      <c r="A20" s="86" t="s">
        <v>37</v>
      </c>
      <c r="B20" s="79">
        <v>1</v>
      </c>
      <c r="C20" s="74"/>
      <c r="D20" s="82"/>
      <c r="E20" s="82"/>
      <c r="F20" s="82"/>
      <c r="G20" s="83"/>
      <c r="H20" s="83"/>
      <c r="I20" s="83"/>
      <c r="J20" s="80"/>
      <c r="K20" s="81"/>
      <c r="L20" s="83"/>
      <c r="M20" s="80"/>
      <c r="N20" s="84"/>
      <c r="O20" s="85"/>
      <c r="P20" s="85"/>
      <c r="Q20" s="85"/>
      <c r="R20" s="212"/>
    </row>
    <row r="21" spans="1:86" x14ac:dyDescent="0.2">
      <c r="A21" s="87" t="s">
        <v>38</v>
      </c>
      <c r="B21" s="87" t="s">
        <v>39</v>
      </c>
      <c r="C21" s="88"/>
      <c r="D21" s="88"/>
      <c r="E21" s="89"/>
      <c r="F21" s="88"/>
      <c r="G21" s="88"/>
      <c r="H21" s="88"/>
      <c r="I21" s="88"/>
      <c r="J21" s="89"/>
      <c r="K21" s="88"/>
      <c r="L21" s="88"/>
      <c r="M21" s="90"/>
      <c r="N21" s="28"/>
      <c r="O21" s="28"/>
      <c r="P21" s="172"/>
      <c r="Q21" s="28"/>
    </row>
    <row r="22" spans="1:86" x14ac:dyDescent="0.2">
      <c r="A22" s="91" t="s">
        <v>40</v>
      </c>
      <c r="B22" s="92"/>
      <c r="C22" s="92"/>
      <c r="D22" s="93"/>
      <c r="E22" s="94"/>
      <c r="F22" s="94"/>
      <c r="G22" s="94"/>
      <c r="H22" s="94"/>
      <c r="I22" s="95"/>
      <c r="J22" s="95"/>
      <c r="K22" s="95"/>
      <c r="L22" s="95"/>
      <c r="M22" s="96"/>
      <c r="N22" s="96"/>
      <c r="O22" s="3"/>
      <c r="P22" s="167"/>
      <c r="Q22" s="3"/>
    </row>
    <row r="23" spans="1:86" ht="21" x14ac:dyDescent="0.2">
      <c r="A23" s="97" t="s">
        <v>41</v>
      </c>
      <c r="B23" s="98" t="s">
        <v>42</v>
      </c>
      <c r="C23" s="98" t="s">
        <v>43</v>
      </c>
      <c r="D23" s="99"/>
      <c r="E23" s="99"/>
      <c r="F23" s="2"/>
      <c r="G23" s="2"/>
      <c r="H23" s="2"/>
      <c r="I23" s="2"/>
      <c r="J23" s="2"/>
      <c r="K23" s="2"/>
      <c r="L23" s="2"/>
      <c r="M23" s="3"/>
      <c r="N23" s="3"/>
      <c r="O23" s="3"/>
      <c r="P23" s="167"/>
      <c r="Q23" s="3"/>
    </row>
    <row r="24" spans="1:86" x14ac:dyDescent="0.2">
      <c r="A24" s="100" t="s">
        <v>44</v>
      </c>
      <c r="B24" s="101">
        <v>79</v>
      </c>
      <c r="C24" s="101">
        <v>21</v>
      </c>
      <c r="D24" s="219" t="s">
        <v>45</v>
      </c>
      <c r="E24" s="102"/>
      <c r="F24" s="2"/>
      <c r="G24" s="103"/>
      <c r="H24" s="103"/>
      <c r="I24" s="104"/>
      <c r="J24" s="2"/>
      <c r="K24" s="2"/>
      <c r="L24" s="2"/>
      <c r="M24" s="3"/>
      <c r="N24" s="3"/>
      <c r="O24" s="3"/>
      <c r="P24" s="167"/>
      <c r="Q24" s="3"/>
    </row>
    <row r="25" spans="1:86" x14ac:dyDescent="0.2">
      <c r="A25" s="105" t="s">
        <v>46</v>
      </c>
      <c r="B25" s="106">
        <v>82</v>
      </c>
      <c r="C25" s="106">
        <v>68</v>
      </c>
      <c r="D25" s="219" t="s">
        <v>45</v>
      </c>
      <c r="E25" s="107"/>
      <c r="F25" s="3"/>
      <c r="G25" s="3"/>
      <c r="H25" s="3"/>
      <c r="I25" s="2"/>
      <c r="J25" s="2"/>
      <c r="K25" s="2"/>
      <c r="L25" s="2"/>
      <c r="M25" s="3"/>
      <c r="N25" s="3"/>
      <c r="O25" s="3"/>
      <c r="P25" s="167"/>
      <c r="Q25" s="3"/>
    </row>
    <row r="26" spans="1:86" x14ac:dyDescent="0.2">
      <c r="A26" s="480" t="s">
        <v>47</v>
      </c>
      <c r="B26" s="481"/>
      <c r="C26" s="481"/>
      <c r="D26" s="481"/>
      <c r="E26" s="481"/>
      <c r="F26" s="481"/>
      <c r="G26" s="481"/>
      <c r="H26" s="481"/>
      <c r="I26" s="481"/>
      <c r="J26" s="481"/>
      <c r="K26" s="95"/>
      <c r="L26" s="108"/>
      <c r="M26" s="109"/>
      <c r="N26" s="109"/>
      <c r="O26" s="3"/>
      <c r="P26" s="167"/>
      <c r="Q26" s="3"/>
    </row>
    <row r="27" spans="1:86" x14ac:dyDescent="0.2">
      <c r="A27" s="480" t="s">
        <v>48</v>
      </c>
      <c r="B27" s="481"/>
      <c r="C27" s="481"/>
      <c r="D27" s="481"/>
      <c r="E27" s="481"/>
      <c r="F27" s="481"/>
      <c r="G27" s="481"/>
      <c r="H27" s="481"/>
      <c r="I27" s="481"/>
      <c r="J27" s="481"/>
      <c r="K27" s="95"/>
      <c r="L27" s="108"/>
      <c r="M27" s="109"/>
      <c r="N27" s="109"/>
      <c r="O27" s="3"/>
      <c r="P27" s="167"/>
      <c r="Q27" s="3"/>
    </row>
    <row r="28" spans="1:86" ht="30.75" customHeight="1" x14ac:dyDescent="0.2">
      <c r="A28" s="458" t="s">
        <v>49</v>
      </c>
      <c r="B28" s="482" t="s">
        <v>42</v>
      </c>
      <c r="C28" s="484" t="s">
        <v>50</v>
      </c>
      <c r="D28" s="485"/>
      <c r="E28" s="485"/>
      <c r="F28" s="485"/>
      <c r="G28" s="485"/>
      <c r="H28" s="485"/>
      <c r="I28" s="486"/>
      <c r="J28" s="487" t="s">
        <v>51</v>
      </c>
      <c r="K28" s="488"/>
      <c r="L28" s="3"/>
      <c r="M28" s="3"/>
      <c r="N28" s="3"/>
      <c r="O28" s="3"/>
      <c r="P28" s="167"/>
      <c r="Q28" s="3"/>
    </row>
    <row r="29" spans="1:86" ht="21" x14ac:dyDescent="0.2">
      <c r="A29" s="459"/>
      <c r="B29" s="483"/>
      <c r="C29" s="110" t="s">
        <v>52</v>
      </c>
      <c r="D29" s="111" t="s">
        <v>53</v>
      </c>
      <c r="E29" s="17" t="s">
        <v>54</v>
      </c>
      <c r="F29" s="17" t="s">
        <v>55</v>
      </c>
      <c r="G29" s="17" t="s">
        <v>56</v>
      </c>
      <c r="H29" s="111" t="s">
        <v>57</v>
      </c>
      <c r="I29" s="18" t="s">
        <v>58</v>
      </c>
      <c r="J29" s="111" t="s">
        <v>59</v>
      </c>
      <c r="K29" s="18" t="s">
        <v>60</v>
      </c>
      <c r="L29" s="220"/>
      <c r="M29" s="3"/>
      <c r="N29" s="3"/>
      <c r="O29" s="3"/>
      <c r="P29" s="167"/>
      <c r="Q29" s="3"/>
    </row>
    <row r="30" spans="1:86" x14ac:dyDescent="0.2">
      <c r="A30" s="112" t="s">
        <v>61</v>
      </c>
      <c r="B30" s="221">
        <f>SUM(C30:I30)</f>
        <v>178</v>
      </c>
      <c r="C30" s="79"/>
      <c r="D30" s="114">
        <v>1</v>
      </c>
      <c r="E30" s="114">
        <v>1</v>
      </c>
      <c r="F30" s="114">
        <v>2</v>
      </c>
      <c r="G30" s="114">
        <v>26</v>
      </c>
      <c r="H30" s="114">
        <v>129</v>
      </c>
      <c r="I30" s="115">
        <v>19</v>
      </c>
      <c r="J30" s="114">
        <v>181</v>
      </c>
      <c r="K30" s="115">
        <v>7</v>
      </c>
      <c r="L30" s="212" t="s">
        <v>45</v>
      </c>
      <c r="M30" s="3"/>
      <c r="N30" s="3"/>
      <c r="O30" s="3"/>
      <c r="P30" s="167"/>
      <c r="Q30" s="3"/>
      <c r="CA30" s="202" t="str">
        <f>IF(SUM(G30:I30)&gt;=O11,""," Los RN de 2.500 y más gramos NO DEBE ser menor al Total de partos con Apego Precoz de RN del mismo peso Seccion A. ")</f>
        <v/>
      </c>
      <c r="CB30" s="202" t="str">
        <f>IF(SUM(C30:F30)&gt;=N11,""," Los RN de menor o igual a 2.499 gramos NO DEBE ser menor al Total de partos con Apego Precoz de RN del mismo peso. ")</f>
        <v/>
      </c>
      <c r="CH30" s="202">
        <f>IF(SUM(C30:F30)&gt;=N11,0,1)</f>
        <v>0</v>
      </c>
    </row>
    <row r="31" spans="1:86" x14ac:dyDescent="0.2">
      <c r="A31" s="112" t="s">
        <v>62</v>
      </c>
      <c r="B31" s="221">
        <f>SUM(C31:I31)</f>
        <v>0</v>
      </c>
      <c r="C31" s="79"/>
      <c r="D31" s="114"/>
      <c r="E31" s="114"/>
      <c r="F31" s="114"/>
      <c r="G31" s="114"/>
      <c r="H31" s="114"/>
      <c r="I31" s="115"/>
      <c r="J31" s="83"/>
      <c r="K31" s="80"/>
      <c r="L31" s="220"/>
      <c r="M31" s="3"/>
      <c r="N31" s="3"/>
      <c r="O31" s="3"/>
      <c r="P31" s="167"/>
      <c r="Q31" s="3"/>
    </row>
    <row r="32" spans="1:86" x14ac:dyDescent="0.2">
      <c r="A32" s="116" t="s">
        <v>63</v>
      </c>
      <c r="B32" s="117"/>
      <c r="C32" s="117"/>
      <c r="D32" s="117"/>
      <c r="E32" s="117"/>
      <c r="F32" s="117"/>
      <c r="G32" s="117"/>
      <c r="H32" s="117"/>
      <c r="I32" s="117"/>
      <c r="J32" s="117"/>
      <c r="K32" s="95"/>
      <c r="L32" s="108"/>
      <c r="M32" s="109"/>
      <c r="N32" s="109"/>
      <c r="O32" s="3"/>
      <c r="P32" s="167"/>
      <c r="Q32" s="3"/>
    </row>
    <row r="33" spans="1:86" x14ac:dyDescent="0.2">
      <c r="A33" s="458" t="s">
        <v>49</v>
      </c>
      <c r="B33" s="482" t="s">
        <v>42</v>
      </c>
      <c r="C33" s="3"/>
      <c r="D33" s="2"/>
      <c r="E33" s="3"/>
      <c r="F33" s="3"/>
      <c r="G33" s="3"/>
      <c r="H33" s="3"/>
      <c r="I33" s="3"/>
      <c r="J33" s="3"/>
      <c r="K33" s="3"/>
      <c r="L33" s="3"/>
      <c r="M33" s="3"/>
      <c r="N33" s="3"/>
      <c r="O33" s="3"/>
      <c r="P33" s="167"/>
      <c r="Q33" s="3"/>
    </row>
    <row r="34" spans="1:86" x14ac:dyDescent="0.2">
      <c r="A34" s="459"/>
      <c r="B34" s="483"/>
      <c r="C34" s="3"/>
      <c r="D34" s="3"/>
      <c r="E34" s="3"/>
      <c r="F34" s="3"/>
      <c r="G34" s="3"/>
      <c r="H34" s="3"/>
      <c r="I34" s="3"/>
      <c r="J34" s="3"/>
      <c r="K34" s="3"/>
      <c r="L34" s="3"/>
      <c r="M34" s="3"/>
      <c r="N34" s="3"/>
      <c r="O34" s="3"/>
      <c r="P34" s="167"/>
      <c r="Q34" s="3"/>
    </row>
    <row r="35" spans="1:86" x14ac:dyDescent="0.2">
      <c r="A35" s="118" t="s">
        <v>61</v>
      </c>
      <c r="B35" s="101">
        <v>4</v>
      </c>
      <c r="C35" s="212" t="s">
        <v>45</v>
      </c>
      <c r="D35" s="3"/>
      <c r="E35" s="3"/>
      <c r="F35" s="3"/>
      <c r="G35" s="3"/>
      <c r="H35" s="3"/>
      <c r="I35" s="3"/>
      <c r="J35" s="167"/>
      <c r="K35" s="3"/>
      <c r="CA35" s="202" t="str">
        <f>IF(B35&lt;=B30,"","Total Nacidos Vivos con malformación congénita no debe ser MAYOR a Nacidos Vivos Según Peso Al Nacer")</f>
        <v/>
      </c>
      <c r="CB35" s="202" t="str">
        <f>IF(B36&lt;=B31,"","Total Nacidos fallecidos con malformación congénita no debe ser MAYOR a Nacidos fallecidos Según Peso Al Nacer")</f>
        <v/>
      </c>
    </row>
    <row r="36" spans="1:86" x14ac:dyDescent="0.2">
      <c r="A36" s="122" t="s">
        <v>62</v>
      </c>
      <c r="B36" s="123"/>
      <c r="C36" s="177"/>
      <c r="D36" s="124"/>
      <c r="E36" s="124"/>
      <c r="F36" s="125"/>
      <c r="G36" s="124"/>
      <c r="H36" s="124"/>
      <c r="I36" s="124"/>
      <c r="J36" s="3"/>
      <c r="K36" s="107"/>
      <c r="L36" s="3"/>
      <c r="M36" s="3"/>
      <c r="N36" s="3"/>
      <c r="O36" s="3"/>
      <c r="P36" s="167"/>
      <c r="Q36" s="3"/>
    </row>
    <row r="37" spans="1:86" x14ac:dyDescent="0.2">
      <c r="A37" s="9" t="s">
        <v>64</v>
      </c>
      <c r="B37" s="126"/>
      <c r="C37" s="127"/>
      <c r="D37" s="127"/>
      <c r="E37" s="127"/>
      <c r="F37" s="128"/>
      <c r="G37" s="127"/>
      <c r="H37" s="127"/>
      <c r="I37" s="127"/>
      <c r="J37" s="127"/>
      <c r="K37" s="9"/>
      <c r="L37" s="108"/>
      <c r="M37" s="109"/>
      <c r="N37" s="109"/>
      <c r="O37" s="3"/>
      <c r="P37" s="167"/>
      <c r="Q37" s="3"/>
    </row>
    <row r="38" spans="1:86" ht="42" x14ac:dyDescent="0.2">
      <c r="A38" s="21" t="s">
        <v>49</v>
      </c>
      <c r="B38" s="198" t="s">
        <v>65</v>
      </c>
      <c r="C38" s="199" t="s">
        <v>66</v>
      </c>
      <c r="D38" s="129"/>
      <c r="E38" s="129"/>
      <c r="F38" s="130"/>
      <c r="G38" s="129"/>
      <c r="H38" s="129"/>
      <c r="I38" s="129"/>
      <c r="J38" s="129"/>
      <c r="K38" s="107"/>
      <c r="L38" s="3"/>
      <c r="M38" s="3"/>
      <c r="N38" s="3"/>
      <c r="O38" s="3"/>
      <c r="P38" s="167"/>
      <c r="Q38" s="3"/>
    </row>
    <row r="39" spans="1:86" x14ac:dyDescent="0.2">
      <c r="A39" s="112" t="s">
        <v>61</v>
      </c>
      <c r="B39" s="131"/>
      <c r="C39" s="132">
        <v>1</v>
      </c>
      <c r="D39" s="177"/>
      <c r="E39" s="129"/>
      <c r="F39" s="130"/>
      <c r="G39" s="129"/>
      <c r="H39" s="129"/>
      <c r="I39" s="129"/>
      <c r="J39" s="129"/>
      <c r="K39" s="107"/>
      <c r="L39" s="3"/>
      <c r="M39" s="3"/>
      <c r="N39" s="3"/>
      <c r="O39" s="3"/>
      <c r="P39" s="167"/>
      <c r="Q39" s="3"/>
    </row>
    <row r="40" spans="1:86" x14ac:dyDescent="0.2">
      <c r="A40" s="9" t="s">
        <v>67</v>
      </c>
      <c r="B40" s="108"/>
      <c r="C40" s="108"/>
      <c r="D40" s="108"/>
      <c r="E40" s="108"/>
      <c r="F40" s="108"/>
      <c r="G40" s="108"/>
      <c r="H40" s="108"/>
      <c r="I40" s="108"/>
      <c r="J40" s="108"/>
      <c r="K40" s="108"/>
      <c r="L40" s="108"/>
      <c r="M40" s="109" t="s">
        <v>68</v>
      </c>
      <c r="N40" s="109"/>
      <c r="O40" s="3"/>
      <c r="P40" s="167"/>
      <c r="Q40" s="3"/>
    </row>
    <row r="41" spans="1:86" x14ac:dyDescent="0.2">
      <c r="A41" s="456" t="s">
        <v>69</v>
      </c>
      <c r="B41" s="458" t="s">
        <v>70</v>
      </c>
      <c r="C41" s="460" t="s">
        <v>71</v>
      </c>
      <c r="D41" s="461"/>
      <c r="E41" s="462"/>
      <c r="F41" s="463"/>
      <c r="G41" s="3"/>
      <c r="H41" s="3"/>
      <c r="I41" s="3"/>
      <c r="J41" s="3"/>
      <c r="K41" s="3"/>
      <c r="L41" s="3"/>
      <c r="M41" s="3"/>
      <c r="N41" s="3"/>
      <c r="O41" s="3"/>
      <c r="P41" s="167"/>
      <c r="Q41" s="3"/>
    </row>
    <row r="42" spans="1:86" ht="21" x14ac:dyDescent="0.2">
      <c r="A42" s="457"/>
      <c r="B42" s="459"/>
      <c r="C42" s="19" t="s">
        <v>72</v>
      </c>
      <c r="D42" s="133" t="s">
        <v>73</v>
      </c>
      <c r="E42" s="134" t="s">
        <v>74</v>
      </c>
      <c r="F42" s="463"/>
      <c r="G42" s="3"/>
      <c r="H42" s="3"/>
      <c r="I42" s="3"/>
      <c r="J42" s="3"/>
      <c r="K42" s="3"/>
      <c r="L42" s="3"/>
      <c r="M42" s="3"/>
      <c r="N42" s="3"/>
      <c r="O42" s="3"/>
      <c r="P42" s="167"/>
      <c r="Q42" s="3"/>
    </row>
    <row r="43" spans="1:86" x14ac:dyDescent="0.2">
      <c r="A43" s="135" t="s">
        <v>75</v>
      </c>
      <c r="B43" s="222">
        <f>SUM(C43:E43)</f>
        <v>11</v>
      </c>
      <c r="C43" s="137"/>
      <c r="D43" s="138">
        <v>5</v>
      </c>
      <c r="E43" s="139">
        <v>6</v>
      </c>
      <c r="F43" s="223"/>
      <c r="G43" s="140"/>
      <c r="H43" s="3"/>
      <c r="I43" s="3"/>
      <c r="J43" s="3"/>
      <c r="K43" s="3"/>
      <c r="L43" s="3"/>
      <c r="M43" s="3"/>
      <c r="N43" s="3"/>
      <c r="O43" s="3"/>
      <c r="P43" s="167"/>
      <c r="Q43" s="3"/>
    </row>
    <row r="44" spans="1:86" x14ac:dyDescent="0.2">
      <c r="A44" s="141" t="s">
        <v>76</v>
      </c>
      <c r="B44" s="224">
        <f>SUM(C44:E44)</f>
        <v>0</v>
      </c>
      <c r="C44" s="143"/>
      <c r="D44" s="144"/>
      <c r="E44" s="145"/>
      <c r="F44" s="223"/>
      <c r="G44" s="140"/>
      <c r="H44" s="3"/>
      <c r="I44" s="3"/>
      <c r="J44" s="3"/>
      <c r="K44" s="3"/>
      <c r="L44" s="3"/>
      <c r="M44" s="3"/>
      <c r="N44" s="3"/>
      <c r="O44" s="3"/>
      <c r="P44" s="167"/>
      <c r="Q44" s="3"/>
    </row>
    <row r="45" spans="1:86" x14ac:dyDescent="0.2">
      <c r="A45" s="146" t="s">
        <v>77</v>
      </c>
      <c r="B45" s="147"/>
      <c r="C45" s="147"/>
      <c r="D45" s="148"/>
      <c r="E45" s="147"/>
      <c r="F45" s="3"/>
      <c r="G45" s="3"/>
      <c r="H45" s="3"/>
      <c r="I45" s="3"/>
      <c r="J45" s="3"/>
      <c r="K45" s="3"/>
      <c r="L45" s="3"/>
      <c r="M45" s="3"/>
      <c r="N45" s="3"/>
      <c r="O45" s="3"/>
      <c r="P45" s="167"/>
      <c r="Q45" s="3"/>
    </row>
    <row r="46" spans="1:86" ht="31.5" x14ac:dyDescent="0.2">
      <c r="A46" s="149" t="s">
        <v>78</v>
      </c>
      <c r="B46" s="150" t="s">
        <v>79</v>
      </c>
      <c r="C46" s="150" t="s">
        <v>80</v>
      </c>
      <c r="D46" s="147"/>
      <c r="E46" s="147"/>
      <c r="F46" s="3"/>
      <c r="G46" s="3"/>
      <c r="H46" s="3"/>
      <c r="I46" s="3"/>
      <c r="J46" s="3"/>
      <c r="K46" s="3"/>
      <c r="L46" s="3"/>
      <c r="M46" s="3"/>
      <c r="N46" s="3"/>
      <c r="O46" s="3"/>
      <c r="P46" s="167"/>
      <c r="Q46" s="3"/>
    </row>
    <row r="47" spans="1:86" x14ac:dyDescent="0.2">
      <c r="A47" s="151" t="s">
        <v>81</v>
      </c>
      <c r="B47" s="225">
        <v>91</v>
      </c>
      <c r="C47" s="226">
        <v>30</v>
      </c>
      <c r="D47" s="227"/>
      <c r="E47" s="147"/>
      <c r="F47" s="3"/>
      <c r="G47" s="3"/>
      <c r="H47" s="3"/>
      <c r="I47" s="3"/>
      <c r="J47" s="3"/>
      <c r="K47" s="3"/>
      <c r="L47" s="3"/>
      <c r="M47" s="3"/>
      <c r="N47" s="3"/>
      <c r="O47" s="3"/>
      <c r="P47" s="167"/>
      <c r="Q47" s="3"/>
      <c r="CA47" s="202" t="str">
        <f>IF(B48&gt;B47,"Egresos con LME no puede ser mayor que Total de Egresos Maternidad","")</f>
        <v/>
      </c>
    </row>
    <row r="48" spans="1:86" ht="11.25" customHeight="1" x14ac:dyDescent="0.2">
      <c r="A48" s="153" t="s">
        <v>82</v>
      </c>
      <c r="B48" s="228">
        <v>90</v>
      </c>
      <c r="C48" s="41">
        <v>17</v>
      </c>
      <c r="D48" s="219"/>
      <c r="E48" s="147"/>
      <c r="F48" s="156"/>
      <c r="G48" s="156"/>
      <c r="H48" s="156"/>
      <c r="I48" s="156"/>
      <c r="J48" s="156"/>
      <c r="K48" s="156"/>
      <c r="L48" s="156"/>
      <c r="M48" s="3"/>
      <c r="N48" s="3"/>
      <c r="O48" s="3"/>
      <c r="P48" s="167"/>
      <c r="Q48" s="3"/>
      <c r="CB48" s="202" t="str">
        <f>IF(C48&gt;C47,"Egresos con LME no puede ser mayor que Total de Egresos Neonatología","")</f>
        <v/>
      </c>
      <c r="CG48" s="202">
        <f>IF(B48&gt;B47,1,0)</f>
        <v>0</v>
      </c>
      <c r="CH48" s="202">
        <f>IF(C48&gt;C47,1,0)</f>
        <v>0</v>
      </c>
    </row>
    <row r="49" spans="1:16" x14ac:dyDescent="0.2">
      <c r="A49" s="229" t="s">
        <v>83</v>
      </c>
      <c r="B49" s="147"/>
      <c r="C49" s="159"/>
      <c r="F49" s="230"/>
      <c r="G49" s="230"/>
      <c r="H49" s="230"/>
      <c r="I49" s="230"/>
      <c r="J49" s="230"/>
      <c r="K49" s="230"/>
      <c r="L49" s="230"/>
      <c r="M49" s="230"/>
      <c r="N49" s="230"/>
      <c r="O49" s="230"/>
    </row>
    <row r="50" spans="1:16" ht="14.25" customHeight="1" x14ac:dyDescent="0.2">
      <c r="A50" s="464" t="s">
        <v>78</v>
      </c>
      <c r="B50" s="465"/>
      <c r="C50" s="464" t="s">
        <v>42</v>
      </c>
      <c r="D50" s="465"/>
      <c r="E50" s="470"/>
      <c r="F50" s="472" t="s">
        <v>84</v>
      </c>
      <c r="G50" s="473"/>
      <c r="H50" s="473"/>
      <c r="I50" s="473"/>
      <c r="J50" s="473"/>
      <c r="K50" s="473"/>
      <c r="L50" s="473"/>
      <c r="M50" s="473"/>
      <c r="N50" s="473"/>
      <c r="O50" s="474"/>
    </row>
    <row r="51" spans="1:16" ht="14.25" customHeight="1" x14ac:dyDescent="0.2">
      <c r="A51" s="466"/>
      <c r="B51" s="467"/>
      <c r="C51" s="468"/>
      <c r="D51" s="469"/>
      <c r="E51" s="471"/>
      <c r="F51" s="475" t="s">
        <v>85</v>
      </c>
      <c r="G51" s="476"/>
      <c r="H51" s="475" t="s">
        <v>86</v>
      </c>
      <c r="I51" s="476"/>
      <c r="J51" s="475" t="s">
        <v>87</v>
      </c>
      <c r="K51" s="476"/>
      <c r="L51" s="475" t="s">
        <v>88</v>
      </c>
      <c r="M51" s="476"/>
      <c r="N51" s="475" t="s">
        <v>89</v>
      </c>
      <c r="O51" s="476"/>
    </row>
    <row r="52" spans="1:16" x14ac:dyDescent="0.2">
      <c r="A52" s="468"/>
      <c r="B52" s="469"/>
      <c r="C52" s="150" t="s">
        <v>90</v>
      </c>
      <c r="D52" s="231" t="s">
        <v>91</v>
      </c>
      <c r="E52" s="150" t="s">
        <v>92</v>
      </c>
      <c r="F52" s="150" t="s">
        <v>91</v>
      </c>
      <c r="G52" s="150" t="s">
        <v>92</v>
      </c>
      <c r="H52" s="150" t="s">
        <v>91</v>
      </c>
      <c r="I52" s="150" t="s">
        <v>92</v>
      </c>
      <c r="J52" s="150" t="s">
        <v>91</v>
      </c>
      <c r="K52" s="150" t="s">
        <v>92</v>
      </c>
      <c r="L52" s="150" t="s">
        <v>91</v>
      </c>
      <c r="M52" s="150" t="s">
        <v>92</v>
      </c>
      <c r="N52" s="150" t="s">
        <v>91</v>
      </c>
      <c r="O52" s="150" t="s">
        <v>92</v>
      </c>
    </row>
    <row r="53" spans="1:16" x14ac:dyDescent="0.2">
      <c r="A53" s="451" t="s">
        <v>93</v>
      </c>
      <c r="B53" s="452"/>
      <c r="C53" s="232">
        <f>SUM(D53+E53)</f>
        <v>0</v>
      </c>
      <c r="D53" s="232">
        <f t="shared" ref="D53:E55" si="1">SUM(F53+H53+J53+L53+N53)</f>
        <v>0</v>
      </c>
      <c r="E53" s="233">
        <f t="shared" si="1"/>
        <v>0</v>
      </c>
      <c r="F53" s="234"/>
      <c r="G53" s="33"/>
      <c r="H53" s="31"/>
      <c r="I53" s="33"/>
      <c r="J53" s="31"/>
      <c r="K53" s="33"/>
      <c r="L53" s="31"/>
      <c r="M53" s="33"/>
      <c r="N53" s="31"/>
      <c r="O53" s="33"/>
      <c r="P53" s="202"/>
    </row>
    <row r="54" spans="1:16" x14ac:dyDescent="0.2">
      <c r="A54" s="453" t="s">
        <v>94</v>
      </c>
      <c r="B54" s="454"/>
      <c r="C54" s="235">
        <f>SUM(D54+E54)</f>
        <v>0</v>
      </c>
      <c r="D54" s="235">
        <f t="shared" si="1"/>
        <v>0</v>
      </c>
      <c r="E54" s="236">
        <f t="shared" si="1"/>
        <v>0</v>
      </c>
      <c r="F54" s="237"/>
      <c r="G54" s="42"/>
      <c r="H54" s="238"/>
      <c r="I54" s="239"/>
      <c r="J54" s="238"/>
      <c r="K54" s="239"/>
      <c r="L54" s="40"/>
      <c r="M54" s="42"/>
      <c r="N54" s="40"/>
      <c r="O54" s="42"/>
      <c r="P54" s="202"/>
    </row>
    <row r="55" spans="1:16" x14ac:dyDescent="0.2">
      <c r="A55" s="451" t="s">
        <v>95</v>
      </c>
      <c r="B55" s="451"/>
      <c r="C55" s="240">
        <f>SUM(D55+E55)</f>
        <v>0</v>
      </c>
      <c r="D55" s="240">
        <f t="shared" si="1"/>
        <v>0</v>
      </c>
      <c r="E55" s="241">
        <f t="shared" si="1"/>
        <v>0</v>
      </c>
      <c r="F55" s="242"/>
      <c r="G55" s="243"/>
      <c r="H55" s="244"/>
      <c r="I55" s="245"/>
      <c r="J55" s="246"/>
      <c r="K55" s="247"/>
      <c r="L55" s="40"/>
      <c r="M55" s="42"/>
      <c r="N55" s="40"/>
      <c r="O55" s="42"/>
      <c r="P55" s="202"/>
    </row>
    <row r="56" spans="1:16" x14ac:dyDescent="0.2">
      <c r="A56" s="455" t="s">
        <v>96</v>
      </c>
      <c r="B56" s="455"/>
      <c r="C56" s="248">
        <f>SUM(D56+E56)</f>
        <v>0</v>
      </c>
      <c r="D56" s="248">
        <f>SUM(J56+L56+N56)</f>
        <v>0</v>
      </c>
      <c r="E56" s="249">
        <f>SUM(K56+M56+O56)</f>
        <v>0</v>
      </c>
      <c r="F56" s="250"/>
      <c r="G56" s="251"/>
      <c r="H56" s="250"/>
      <c r="I56" s="252"/>
      <c r="J56" s="253"/>
      <c r="K56" s="254"/>
      <c r="L56" s="143"/>
      <c r="M56" s="145"/>
      <c r="N56" s="143"/>
      <c r="O56" s="145"/>
      <c r="P56" s="202"/>
    </row>
    <row r="194" spans="1:2" hidden="1" x14ac:dyDescent="0.2">
      <c r="A194" s="255">
        <f>SUM(B11:Q11,B30:B31,C53:C55,B47:B48,B43:B44)</f>
        <v>1165</v>
      </c>
      <c r="B194" s="201">
        <f>SUM(CG9:CM56)</f>
        <v>0</v>
      </c>
    </row>
  </sheetData>
  <mergeCells count="33">
    <mergeCell ref="A6:L6"/>
    <mergeCell ref="F9:J9"/>
    <mergeCell ref="K9:M9"/>
    <mergeCell ref="N9:O9"/>
    <mergeCell ref="P9:P10"/>
    <mergeCell ref="Q9:Q10"/>
    <mergeCell ref="A27:J27"/>
    <mergeCell ref="A28:A29"/>
    <mergeCell ref="B28:B29"/>
    <mergeCell ref="C28:I28"/>
    <mergeCell ref="J28:K28"/>
    <mergeCell ref="A26:J26"/>
    <mergeCell ref="A9:A10"/>
    <mergeCell ref="B9:C9"/>
    <mergeCell ref="D9:E9"/>
    <mergeCell ref="A33:A34"/>
    <mergeCell ref="B33:B34"/>
    <mergeCell ref="A41:A42"/>
    <mergeCell ref="B41:B42"/>
    <mergeCell ref="C41:E41"/>
    <mergeCell ref="A53:B53"/>
    <mergeCell ref="A54:B54"/>
    <mergeCell ref="A55:B55"/>
    <mergeCell ref="A56:B56"/>
    <mergeCell ref="F41:F42"/>
    <mergeCell ref="A50:B52"/>
    <mergeCell ref="C50:E51"/>
    <mergeCell ref="F50:O50"/>
    <mergeCell ref="F51:G51"/>
    <mergeCell ref="H51:I51"/>
    <mergeCell ref="J51:K51"/>
    <mergeCell ref="L51:M51"/>
    <mergeCell ref="N51:O51"/>
  </mergeCells>
  <dataValidations count="2">
    <dataValidation type="whole" allowBlank="1" showInputMessage="1" showErrorMessage="1" errorTitle="ERROR" error="Por favor ingrese solo Números." sqref="F50:O50">
      <formula1>0</formula1>
      <formula2>1000000000000</formula2>
    </dataValidation>
    <dataValidation type="whole" allowBlank="1" showInputMessage="1" showErrorMessage="1" errorTitle="ERROR" error="Por favor ingrese solo Números." sqref="P12:Q1048576 F12:O49 F51:O1048576 R1:XFD1048576 F1:Q11 A1:E1048576">
      <formula1>0</formula1>
      <formula2>1000000000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4"/>
  <sheetViews>
    <sheetView workbookViewId="0">
      <selection activeCell="C14" sqref="C14"/>
    </sheetView>
  </sheetViews>
  <sheetFormatPr baseColWidth="10" defaultRowHeight="14.25" x14ac:dyDescent="0.2"/>
  <cols>
    <col min="1" max="1" width="48" style="201" customWidth="1"/>
    <col min="2" max="17" width="14" style="201" customWidth="1"/>
    <col min="18" max="21" width="11.42578125" style="201"/>
    <col min="22" max="76" width="0" style="201" hidden="1" customWidth="1"/>
    <col min="77" max="78" width="23.7109375" style="202" customWidth="1"/>
    <col min="79" max="89" width="23.7109375" style="202" hidden="1" customWidth="1"/>
    <col min="90" max="92" width="23.7109375" style="202" customWidth="1"/>
    <col min="93" max="95" width="23.7109375" style="201" customWidth="1"/>
    <col min="96" max="16384" width="11.42578125" style="201"/>
  </cols>
  <sheetData>
    <row r="1" spans="1:89" x14ac:dyDescent="0.2">
      <c r="A1" s="200" t="s">
        <v>0</v>
      </c>
    </row>
    <row r="2" spans="1:89" x14ac:dyDescent="0.2">
      <c r="A2" s="200" t="str">
        <f>CONCATENATE("COMUNA: ",[3]NOMBRE!B2," - ","( ",[3]NOMBRE!C2,[3]NOMBRE!D2,[3]NOMBRE!E2,[3]NOMBRE!F2,[3]NOMBRE!G2," )")</f>
        <v>COMUNA: Linares - ( 07401 )</v>
      </c>
    </row>
    <row r="3" spans="1:89" x14ac:dyDescent="0.2">
      <c r="A3" s="200" t="str">
        <f>CONCATENATE("ESTABLECIMIENTO/ESTRATEGIA: ",[3]NOMBRE!B3," - ","( ",[3]NOMBRE!C3,[3]NOMBRE!D3,[3]NOMBRE!E3,[3]NOMBRE!F3,[3]NOMBRE!G3,[3]NOMBRE!H3," )")</f>
        <v>ESTABLECIMIENTO/ESTRATEGIA: Hospital Presidente Carlos Ibáñez del Campo - ( 116108 )</v>
      </c>
    </row>
    <row r="4" spans="1:89" x14ac:dyDescent="0.2">
      <c r="A4" s="200" t="str">
        <f>CONCATENATE("MES: ",[3]NOMBRE!B6," - ","( ",[3]NOMBRE!C6,[3]NOMBRE!D6," )")</f>
        <v>MES: MARZO - ( 03 )</v>
      </c>
    </row>
    <row r="5" spans="1:89" x14ac:dyDescent="0.2">
      <c r="A5" s="200" t="str">
        <f>CONCATENATE("AÑO: ",[3]NOMBRE!B7)</f>
        <v>AÑO: 2017</v>
      </c>
    </row>
    <row r="6" spans="1:89" ht="15" x14ac:dyDescent="0.2">
      <c r="A6" s="491" t="s">
        <v>1</v>
      </c>
      <c r="B6" s="491"/>
      <c r="C6" s="491"/>
      <c r="D6" s="491"/>
      <c r="E6" s="491"/>
      <c r="F6" s="491"/>
      <c r="G6" s="491"/>
      <c r="H6" s="491"/>
      <c r="I6" s="491"/>
      <c r="J6" s="491"/>
      <c r="K6" s="491"/>
      <c r="L6" s="491"/>
      <c r="M6" s="6"/>
      <c r="N6" s="7"/>
      <c r="O6" s="3"/>
      <c r="P6" s="167"/>
      <c r="Q6" s="3"/>
    </row>
    <row r="7" spans="1:89" ht="15" x14ac:dyDescent="0.2">
      <c r="A7" s="197"/>
      <c r="B7" s="197"/>
      <c r="C7" s="197"/>
      <c r="D7" s="197"/>
      <c r="E7" s="197"/>
      <c r="F7" s="197"/>
      <c r="G7" s="197"/>
      <c r="H7" s="197"/>
      <c r="I7" s="197"/>
      <c r="J7" s="197"/>
      <c r="K7" s="197"/>
      <c r="L7" s="197"/>
      <c r="M7" s="6"/>
      <c r="N7" s="7"/>
      <c r="O7" s="3"/>
      <c r="P7" s="167"/>
      <c r="Q7" s="3"/>
    </row>
    <row r="8" spans="1:89" x14ac:dyDescent="0.2">
      <c r="A8" s="8" t="s">
        <v>2</v>
      </c>
      <c r="B8" s="9"/>
      <c r="C8" s="9"/>
      <c r="D8" s="9"/>
      <c r="E8" s="9"/>
      <c r="F8" s="9"/>
      <c r="G8" s="9"/>
      <c r="H8" s="9"/>
      <c r="I8" s="9"/>
      <c r="J8" s="9"/>
      <c r="K8" s="9"/>
      <c r="L8" s="9"/>
      <c r="M8" s="10"/>
      <c r="N8" s="10"/>
      <c r="O8" s="3"/>
      <c r="P8" s="167"/>
      <c r="Q8" s="3"/>
    </row>
    <row r="9" spans="1:89" ht="24.75" customHeight="1" x14ac:dyDescent="0.2">
      <c r="A9" s="456" t="s">
        <v>3</v>
      </c>
      <c r="B9" s="492" t="s">
        <v>4</v>
      </c>
      <c r="C9" s="493"/>
      <c r="D9" s="492" t="s">
        <v>5</v>
      </c>
      <c r="E9" s="493"/>
      <c r="F9" s="492" t="s">
        <v>6</v>
      </c>
      <c r="G9" s="494"/>
      <c r="H9" s="494"/>
      <c r="I9" s="494"/>
      <c r="J9" s="495"/>
      <c r="K9" s="492" t="s">
        <v>7</v>
      </c>
      <c r="L9" s="494"/>
      <c r="M9" s="495"/>
      <c r="N9" s="489" t="s">
        <v>8</v>
      </c>
      <c r="O9" s="490"/>
      <c r="P9" s="458" t="s">
        <v>9</v>
      </c>
      <c r="Q9" s="478" t="s">
        <v>10</v>
      </c>
    </row>
    <row r="10" spans="1:89" ht="50.25" customHeight="1" x14ac:dyDescent="0.2">
      <c r="A10" s="483"/>
      <c r="B10" s="14" t="s">
        <v>11</v>
      </c>
      <c r="C10" s="15" t="s">
        <v>12</v>
      </c>
      <c r="D10" s="169" t="s">
        <v>13</v>
      </c>
      <c r="E10" s="15" t="s">
        <v>14</v>
      </c>
      <c r="F10" s="16" t="s">
        <v>15</v>
      </c>
      <c r="G10" s="17" t="s">
        <v>16</v>
      </c>
      <c r="H10" s="17" t="s">
        <v>17</v>
      </c>
      <c r="I10" s="17" t="s">
        <v>18</v>
      </c>
      <c r="J10" s="18" t="s">
        <v>19</v>
      </c>
      <c r="K10" s="19" t="s">
        <v>20</v>
      </c>
      <c r="L10" s="17" t="s">
        <v>21</v>
      </c>
      <c r="M10" s="18" t="s">
        <v>22</v>
      </c>
      <c r="N10" s="203" t="s">
        <v>23</v>
      </c>
      <c r="O10" s="203" t="s">
        <v>24</v>
      </c>
      <c r="P10" s="477"/>
      <c r="Q10" s="479"/>
      <c r="R10" s="204"/>
      <c r="CA10" s="256"/>
      <c r="CB10" s="256"/>
      <c r="CC10" s="256"/>
      <c r="CD10" s="256"/>
      <c r="CE10" s="256"/>
      <c r="CF10" s="256"/>
      <c r="CG10" s="256"/>
      <c r="CH10" s="256"/>
      <c r="CI10" s="256"/>
      <c r="CJ10" s="256"/>
      <c r="CK10" s="256"/>
    </row>
    <row r="11" spans="1:89" x14ac:dyDescent="0.2">
      <c r="A11" s="21" t="s">
        <v>25</v>
      </c>
      <c r="B11" s="205">
        <f t="shared" ref="B11:Q11" si="0">SUM(B12:B15)</f>
        <v>219</v>
      </c>
      <c r="C11" s="206">
        <f t="shared" si="0"/>
        <v>117</v>
      </c>
      <c r="D11" s="207">
        <f t="shared" si="0"/>
        <v>0</v>
      </c>
      <c r="E11" s="206">
        <f t="shared" si="0"/>
        <v>6</v>
      </c>
      <c r="F11" s="208">
        <f t="shared" si="0"/>
        <v>204</v>
      </c>
      <c r="G11" s="205">
        <f t="shared" si="0"/>
        <v>58</v>
      </c>
      <c r="H11" s="205">
        <f t="shared" si="0"/>
        <v>122</v>
      </c>
      <c r="I11" s="205">
        <f t="shared" si="0"/>
        <v>2</v>
      </c>
      <c r="J11" s="206">
        <f t="shared" si="0"/>
        <v>22</v>
      </c>
      <c r="K11" s="207">
        <f t="shared" si="0"/>
        <v>10</v>
      </c>
      <c r="L11" s="205">
        <f t="shared" si="0"/>
        <v>0</v>
      </c>
      <c r="M11" s="206">
        <f t="shared" si="0"/>
        <v>10</v>
      </c>
      <c r="N11" s="209">
        <f t="shared" si="0"/>
        <v>3</v>
      </c>
      <c r="O11" s="209">
        <f t="shared" si="0"/>
        <v>198</v>
      </c>
      <c r="P11" s="209">
        <f t="shared" si="0"/>
        <v>0</v>
      </c>
      <c r="Q11" s="209">
        <f t="shared" si="0"/>
        <v>0</v>
      </c>
      <c r="R11" s="202"/>
      <c r="CA11" s="256"/>
      <c r="CB11" s="256"/>
      <c r="CC11" s="256"/>
      <c r="CD11" s="256"/>
      <c r="CE11" s="256"/>
      <c r="CF11" s="256"/>
      <c r="CG11" s="256"/>
      <c r="CH11" s="256"/>
      <c r="CI11" s="256"/>
      <c r="CJ11" s="256"/>
      <c r="CK11" s="256"/>
    </row>
    <row r="12" spans="1:89" x14ac:dyDescent="0.2">
      <c r="A12" s="30" t="s">
        <v>26</v>
      </c>
      <c r="B12" s="31">
        <v>91</v>
      </c>
      <c r="C12" s="32">
        <v>76</v>
      </c>
      <c r="D12" s="31"/>
      <c r="E12" s="33">
        <v>4</v>
      </c>
      <c r="F12" s="210">
        <f>SUM(G12:J12)</f>
        <v>76</v>
      </c>
      <c r="G12" s="35">
        <v>55</v>
      </c>
      <c r="H12" s="35"/>
      <c r="I12" s="35"/>
      <c r="J12" s="33">
        <v>21</v>
      </c>
      <c r="K12" s="211">
        <f>SUM(L12:M12)</f>
        <v>10</v>
      </c>
      <c r="L12" s="35"/>
      <c r="M12" s="33">
        <v>10</v>
      </c>
      <c r="N12" s="32">
        <v>2</v>
      </c>
      <c r="O12" s="32">
        <v>81</v>
      </c>
      <c r="P12" s="32">
        <v>0</v>
      </c>
      <c r="Q12" s="32">
        <v>0</v>
      </c>
      <c r="R12" s="212" t="s">
        <v>27</v>
      </c>
      <c r="CA12" s="256" t="str">
        <f>IF($B12&lt;$D12," El número de partos prematuros &lt;32 semanas NO puede ser mayor que el Total.","")</f>
        <v/>
      </c>
      <c r="CB12" s="256" t="str">
        <f>IF(B12&lt;E12," El número de partos prematuros de 32 a 36 semanas NO puede ser mayor que el Total.","")</f>
        <v/>
      </c>
      <c r="CC12" s="256" t="str">
        <f>IF(B12=0,"",IF(C12="",IF(B12="",""," No olvide escribir la columna Beneficiarios."),""))</f>
        <v/>
      </c>
      <c r="CD12" s="256" t="str">
        <f>IF(B12&lt;C12," El número de Beneficiarias NO puede ser mayor que el Total.","")</f>
        <v/>
      </c>
      <c r="CE12" s="256"/>
      <c r="CF12" s="256"/>
      <c r="CG12" s="256">
        <f>IF(B12&lt;D12,1,0)</f>
        <v>0</v>
      </c>
      <c r="CH12" s="256">
        <f>IF(B12&lt;E12,1,0)</f>
        <v>0</v>
      </c>
      <c r="CI12" s="256">
        <f>IF(B12&lt;C12,1,0)</f>
        <v>0</v>
      </c>
      <c r="CJ12" s="256">
        <f>IF(B12=0,"",IF(C12="",IF(B11="","",1),0))</f>
        <v>0</v>
      </c>
      <c r="CK12" s="256">
        <v>0</v>
      </c>
    </row>
    <row r="13" spans="1:89" x14ac:dyDescent="0.2">
      <c r="A13" s="39" t="s">
        <v>28</v>
      </c>
      <c r="B13" s="40">
        <v>3</v>
      </c>
      <c r="C13" s="41">
        <v>3</v>
      </c>
      <c r="D13" s="40"/>
      <c r="E13" s="42"/>
      <c r="F13" s="213">
        <f>SUM(G13:J13)</f>
        <v>3</v>
      </c>
      <c r="G13" s="44">
        <v>2</v>
      </c>
      <c r="H13" s="44"/>
      <c r="I13" s="44"/>
      <c r="J13" s="42">
        <v>1</v>
      </c>
      <c r="K13" s="214">
        <f>SUM(L13:M13)</f>
        <v>0</v>
      </c>
      <c r="L13" s="44"/>
      <c r="M13" s="42"/>
      <c r="N13" s="41"/>
      <c r="O13" s="41">
        <v>3</v>
      </c>
      <c r="P13" s="41">
        <v>0</v>
      </c>
      <c r="Q13" s="41">
        <v>0</v>
      </c>
      <c r="R13" s="212" t="s">
        <v>27</v>
      </c>
      <c r="CA13" s="256" t="str">
        <f>IF($B13&lt;$D13," El número de partos prematuros &lt;32 semanas NO puede ser mayor que el Total.","")</f>
        <v/>
      </c>
      <c r="CB13" s="256" t="str">
        <f>IF(B13&lt;E13," El número de partos prematuros de 32 a 36 semanas NO puede ser mayor que el Total.","")</f>
        <v/>
      </c>
      <c r="CC13" s="256" t="str">
        <f>IF(B13=0,"",IF(C13="",IF(B13="",""," No olvide escribir la columna Beneficiarios."),""))</f>
        <v/>
      </c>
      <c r="CD13" s="256" t="str">
        <f>IF(B13&lt;C13," El número de Beneficiarias NO puede ser mayor que el Total.","")</f>
        <v/>
      </c>
      <c r="CE13" s="256"/>
      <c r="CF13" s="256"/>
      <c r="CG13" s="256">
        <f>IF(B13&lt;D13,1,0)</f>
        <v>0</v>
      </c>
      <c r="CH13" s="256">
        <f>IF(B13&lt;E13,1,0)</f>
        <v>0</v>
      </c>
      <c r="CI13" s="256">
        <f>IF(B13&lt;C13,1,0)</f>
        <v>0</v>
      </c>
      <c r="CJ13" s="256">
        <f>IF(B13=0,"",IF(C13="",IF(B11="","",1),0))</f>
        <v>0</v>
      </c>
      <c r="CK13" s="256">
        <v>0</v>
      </c>
    </row>
    <row r="14" spans="1:89" x14ac:dyDescent="0.2">
      <c r="A14" s="39" t="s">
        <v>31</v>
      </c>
      <c r="B14" s="40">
        <v>87</v>
      </c>
      <c r="C14" s="41">
        <v>38</v>
      </c>
      <c r="D14" s="40"/>
      <c r="E14" s="42"/>
      <c r="F14" s="213">
        <f>SUM(G14:J14)</f>
        <v>87</v>
      </c>
      <c r="G14" s="44"/>
      <c r="H14" s="44">
        <v>86</v>
      </c>
      <c r="I14" s="44">
        <v>1</v>
      </c>
      <c r="J14" s="42"/>
      <c r="K14" s="214">
        <f>SUM(L14:M14)</f>
        <v>0</v>
      </c>
      <c r="L14" s="44"/>
      <c r="M14" s="42"/>
      <c r="N14" s="41">
        <v>1</v>
      </c>
      <c r="O14" s="41">
        <v>88</v>
      </c>
      <c r="P14" s="41">
        <v>0</v>
      </c>
      <c r="Q14" s="41">
        <v>0</v>
      </c>
      <c r="R14" s="212" t="s">
        <v>27</v>
      </c>
      <c r="CA14" s="256" t="str">
        <f>IF($B14&lt;$D14," El número de partos prematuros &lt;32 semanas NO puede ser mayor que el Total.","")</f>
        <v/>
      </c>
      <c r="CB14" s="256" t="str">
        <f>IF(B14&lt;E14," El número de partos prematuros de 32 a 36 semanas NO puede ser mayor que el Total.","")</f>
        <v/>
      </c>
      <c r="CC14" s="256" t="str">
        <f>IF(B14=0,"",IF(C14="",IF(B14="",""," No olvide escribir la columna Beneficiarios."),""))</f>
        <v/>
      </c>
      <c r="CD14" s="256" t="str">
        <f>IF(B14&lt;C14," El número de Beneficiarias NO puede ser mayor que el Total.","")</f>
        <v/>
      </c>
      <c r="CE14" s="256"/>
      <c r="CF14" s="256"/>
      <c r="CG14" s="256">
        <f>IF(B14&lt;D14,1,0)</f>
        <v>0</v>
      </c>
      <c r="CH14" s="256">
        <f>IF(B14&lt;E14,1,0)</f>
        <v>0</v>
      </c>
      <c r="CI14" s="256">
        <f>IF(B14&lt;C14,1,0)</f>
        <v>0</v>
      </c>
      <c r="CJ14" s="256">
        <f>IF(B14=0,"",IF(C14="",IF(B11="","",1),0))</f>
        <v>0</v>
      </c>
      <c r="CK14" s="256">
        <v>0</v>
      </c>
    </row>
    <row r="15" spans="1:89" ht="15" thickBot="1" x14ac:dyDescent="0.25">
      <c r="A15" s="46" t="s">
        <v>32</v>
      </c>
      <c r="B15" s="47">
        <v>38</v>
      </c>
      <c r="C15" s="48">
        <v>0</v>
      </c>
      <c r="D15" s="47"/>
      <c r="E15" s="49">
        <v>2</v>
      </c>
      <c r="F15" s="215">
        <f>SUM(G15:J15)</f>
        <v>38</v>
      </c>
      <c r="G15" s="51">
        <v>1</v>
      </c>
      <c r="H15" s="51">
        <v>36</v>
      </c>
      <c r="I15" s="51">
        <v>1</v>
      </c>
      <c r="J15" s="49"/>
      <c r="K15" s="216">
        <f>SUM(L15:M15)</f>
        <v>0</v>
      </c>
      <c r="L15" s="51"/>
      <c r="M15" s="49"/>
      <c r="N15" s="48"/>
      <c r="O15" s="48">
        <v>26</v>
      </c>
      <c r="P15" s="48">
        <v>0</v>
      </c>
      <c r="Q15" s="48">
        <v>0</v>
      </c>
      <c r="R15" s="212" t="s">
        <v>27</v>
      </c>
      <c r="CA15" s="256" t="str">
        <f>IF($B15&lt;$D15," El número de partos prematuros &lt;32 semanas NO puede ser mayor que el Total.","")</f>
        <v/>
      </c>
      <c r="CB15" s="256" t="str">
        <f>IF(B15&lt;E15," El número de partos prematuros de 32 a 36 semanas NO puede ser mayor que el Total.","")</f>
        <v/>
      </c>
      <c r="CC15" s="256" t="str">
        <f>IF(B15=0,"",IF(C15="",IF(B15="",""," No olvide escribir la columna Beneficiarios."),""))</f>
        <v/>
      </c>
      <c r="CD15" s="256" t="str">
        <f>IF(B15&lt;C15," El número de Beneficiarias NO puede ser mayor que el Total.","")</f>
        <v/>
      </c>
      <c r="CE15" s="256"/>
      <c r="CF15" s="256"/>
      <c r="CG15" s="256">
        <f>IF(B15&lt;D15,1,0)</f>
        <v>0</v>
      </c>
      <c r="CH15" s="256">
        <f>IF(B15&lt;E15,1,0)</f>
        <v>0</v>
      </c>
      <c r="CI15" s="256">
        <f>IF(B15&lt;C15,1,0)</f>
        <v>0</v>
      </c>
      <c r="CJ15" s="256">
        <f>IF(B15=0,"",IF(C15="",IF(B11="","",1),0))</f>
        <v>0</v>
      </c>
      <c r="CK15" s="256">
        <v>0</v>
      </c>
    </row>
    <row r="16" spans="1:89" ht="15.75" thickTop="1" thickBot="1" x14ac:dyDescent="0.25">
      <c r="A16" s="53" t="s">
        <v>33</v>
      </c>
      <c r="B16" s="54">
        <v>11</v>
      </c>
      <c r="C16" s="55">
        <v>11</v>
      </c>
      <c r="D16" s="68"/>
      <c r="E16" s="68"/>
      <c r="F16" s="217">
        <f>SUM(G16:J16)</f>
        <v>11</v>
      </c>
      <c r="G16" s="57"/>
      <c r="H16" s="57"/>
      <c r="I16" s="57">
        <v>11</v>
      </c>
      <c r="J16" s="58"/>
      <c r="K16" s="218">
        <f>SUM(L16:M16)</f>
        <v>0</v>
      </c>
      <c r="L16" s="60"/>
      <c r="M16" s="61"/>
      <c r="N16" s="62"/>
      <c r="O16" s="63"/>
      <c r="P16" s="63"/>
      <c r="Q16" s="63"/>
      <c r="R16" s="212"/>
      <c r="CA16" s="256" t="str">
        <f>IF($B16&lt;$D16," El número de partos prematuros &lt;32 semanas NO puede ser mayor que el Total.","")</f>
        <v/>
      </c>
      <c r="CB16" s="256"/>
      <c r="CC16" s="256" t="str">
        <f>IF(B16=0,"",IF(C16="",IF(B16="",""," No olvide escribir la columna Beneficiarios."),""))</f>
        <v/>
      </c>
      <c r="CD16" s="256" t="str">
        <f>IF(B16&lt;C16," El número de Beneficiarias NO puede ser mayor que el Total.","")</f>
        <v/>
      </c>
      <c r="CE16" s="256"/>
      <c r="CF16" s="256"/>
      <c r="CG16" s="256">
        <f>IF(B16&lt;D16,1,0)</f>
        <v>0</v>
      </c>
      <c r="CH16" s="256"/>
      <c r="CI16" s="256">
        <f>IF(B16&lt;C16,1,0)</f>
        <v>0</v>
      </c>
      <c r="CJ16" s="256">
        <f>IF(B16=0,"",IF(C16="",IF(B11="","",1),0))</f>
        <v>0</v>
      </c>
      <c r="CK16" s="256"/>
    </row>
    <row r="17" spans="1:89" ht="15" thickTop="1" x14ac:dyDescent="0.2">
      <c r="A17" s="53" t="s">
        <v>34</v>
      </c>
      <c r="B17" s="65">
        <v>6</v>
      </c>
      <c r="C17" s="68"/>
      <c r="D17" s="68"/>
      <c r="E17" s="68"/>
      <c r="F17" s="68"/>
      <c r="G17" s="69"/>
      <c r="H17" s="69"/>
      <c r="I17" s="69"/>
      <c r="J17" s="66"/>
      <c r="K17" s="67"/>
      <c r="L17" s="69"/>
      <c r="M17" s="66"/>
      <c r="N17" s="70"/>
      <c r="O17" s="63"/>
      <c r="P17" s="63"/>
      <c r="Q17" s="63"/>
      <c r="R17" s="212"/>
      <c r="CA17" s="256" t="str">
        <f>IF(B17&lt;=B12,""," El parto Normal Vertical DEBE estar incluido en el parto Normal. ")</f>
        <v/>
      </c>
      <c r="CB17" s="256"/>
      <c r="CC17" s="256"/>
      <c r="CD17" s="256"/>
      <c r="CE17" s="256"/>
      <c r="CF17" s="256"/>
      <c r="CG17" s="256">
        <f t="shared" ref="CG17" si="1">IF(B17&lt;D17,1,0)</f>
        <v>0</v>
      </c>
      <c r="CH17" s="256"/>
      <c r="CI17" s="256"/>
      <c r="CJ17" s="256"/>
      <c r="CK17" s="256"/>
    </row>
    <row r="18" spans="1:89" x14ac:dyDescent="0.2">
      <c r="A18" s="170" t="s">
        <v>97</v>
      </c>
      <c r="B18" s="71"/>
      <c r="C18" s="74"/>
      <c r="D18" s="74"/>
      <c r="E18" s="74"/>
      <c r="F18" s="74"/>
      <c r="G18" s="75"/>
      <c r="H18" s="75"/>
      <c r="I18" s="75"/>
      <c r="J18" s="72"/>
      <c r="K18" s="73"/>
      <c r="L18" s="75"/>
      <c r="M18" s="72"/>
      <c r="N18" s="76"/>
      <c r="O18" s="77"/>
      <c r="P18" s="41"/>
      <c r="Q18" s="41"/>
      <c r="R18" s="212" t="s">
        <v>45</v>
      </c>
      <c r="CA18" s="256"/>
      <c r="CB18" s="256"/>
      <c r="CC18" s="256"/>
      <c r="CD18" s="256"/>
      <c r="CE18" s="256"/>
      <c r="CF18" s="256"/>
      <c r="CG18" s="256"/>
      <c r="CH18" s="256"/>
      <c r="CI18" s="256"/>
      <c r="CJ18" s="256"/>
      <c r="CK18" s="256">
        <v>0</v>
      </c>
    </row>
    <row r="19" spans="1:89" x14ac:dyDescent="0.2">
      <c r="A19" s="78" t="s">
        <v>36</v>
      </c>
      <c r="B19" s="79">
        <v>1</v>
      </c>
      <c r="C19" s="74"/>
      <c r="D19" s="82"/>
      <c r="E19" s="82"/>
      <c r="F19" s="82"/>
      <c r="G19" s="74"/>
      <c r="H19" s="83"/>
      <c r="I19" s="83"/>
      <c r="J19" s="80"/>
      <c r="K19" s="81"/>
      <c r="L19" s="83"/>
      <c r="M19" s="80"/>
      <c r="N19" s="84"/>
      <c r="O19" s="85"/>
      <c r="P19" s="85"/>
      <c r="Q19" s="85"/>
      <c r="R19" s="212"/>
      <c r="CA19" s="256"/>
      <c r="CB19" s="256"/>
      <c r="CC19" s="256"/>
      <c r="CD19" s="256"/>
      <c r="CE19" s="256"/>
      <c r="CF19" s="256"/>
      <c r="CG19" s="256"/>
      <c r="CH19" s="256"/>
      <c r="CI19" s="256"/>
      <c r="CJ19" s="256"/>
      <c r="CK19" s="256"/>
    </row>
    <row r="20" spans="1:89" x14ac:dyDescent="0.2">
      <c r="A20" s="86" t="s">
        <v>37</v>
      </c>
      <c r="B20" s="79"/>
      <c r="C20" s="74"/>
      <c r="D20" s="82"/>
      <c r="E20" s="82"/>
      <c r="F20" s="82"/>
      <c r="G20" s="83"/>
      <c r="H20" s="83"/>
      <c r="I20" s="83"/>
      <c r="J20" s="80"/>
      <c r="K20" s="81"/>
      <c r="L20" s="83"/>
      <c r="M20" s="80"/>
      <c r="N20" s="84"/>
      <c r="O20" s="85"/>
      <c r="P20" s="85"/>
      <c r="Q20" s="85"/>
      <c r="R20" s="212"/>
      <c r="CA20" s="256"/>
      <c r="CB20" s="256"/>
      <c r="CC20" s="256"/>
      <c r="CD20" s="256"/>
      <c r="CE20" s="256"/>
      <c r="CF20" s="256"/>
      <c r="CG20" s="256"/>
      <c r="CH20" s="256"/>
      <c r="CI20" s="256"/>
      <c r="CJ20" s="256"/>
      <c r="CK20" s="256"/>
    </row>
    <row r="21" spans="1:89" x14ac:dyDescent="0.2">
      <c r="A21" s="87" t="s">
        <v>38</v>
      </c>
      <c r="B21" s="87" t="s">
        <v>39</v>
      </c>
      <c r="C21" s="88"/>
      <c r="D21" s="88"/>
      <c r="E21" s="89"/>
      <c r="F21" s="88"/>
      <c r="G21" s="88"/>
      <c r="H21" s="88"/>
      <c r="I21" s="88"/>
      <c r="J21" s="89"/>
      <c r="K21" s="88"/>
      <c r="L21" s="88"/>
      <c r="M21" s="90"/>
      <c r="N21" s="28"/>
      <c r="O21" s="28"/>
      <c r="P21" s="172"/>
      <c r="Q21" s="28"/>
      <c r="CA21" s="256"/>
      <c r="CB21" s="256"/>
      <c r="CC21" s="256"/>
      <c r="CD21" s="256"/>
      <c r="CE21" s="256"/>
      <c r="CF21" s="256"/>
      <c r="CG21" s="256"/>
      <c r="CH21" s="256"/>
      <c r="CI21" s="256"/>
      <c r="CJ21" s="256"/>
      <c r="CK21" s="256"/>
    </row>
    <row r="22" spans="1:89" x14ac:dyDescent="0.2">
      <c r="A22" s="91" t="s">
        <v>40</v>
      </c>
      <c r="B22" s="92"/>
      <c r="C22" s="92"/>
      <c r="D22" s="93"/>
      <c r="E22" s="94"/>
      <c r="F22" s="94"/>
      <c r="G22" s="94"/>
      <c r="H22" s="94"/>
      <c r="I22" s="95"/>
      <c r="J22" s="95"/>
      <c r="K22" s="95"/>
      <c r="L22" s="95"/>
      <c r="M22" s="96"/>
      <c r="N22" s="96"/>
      <c r="O22" s="3"/>
      <c r="P22" s="167"/>
      <c r="Q22" s="3"/>
      <c r="CA22" s="256"/>
      <c r="CB22" s="256"/>
      <c r="CC22" s="256"/>
      <c r="CD22" s="256"/>
      <c r="CE22" s="256"/>
      <c r="CF22" s="256"/>
      <c r="CG22" s="256"/>
      <c r="CH22" s="256"/>
      <c r="CI22" s="256"/>
      <c r="CJ22" s="256"/>
      <c r="CK22" s="256"/>
    </row>
    <row r="23" spans="1:89" ht="21" x14ac:dyDescent="0.2">
      <c r="A23" s="97" t="s">
        <v>41</v>
      </c>
      <c r="B23" s="98" t="s">
        <v>42</v>
      </c>
      <c r="C23" s="98" t="s">
        <v>43</v>
      </c>
      <c r="D23" s="99"/>
      <c r="E23" s="99"/>
      <c r="F23" s="2"/>
      <c r="G23" s="2"/>
      <c r="H23" s="2"/>
      <c r="I23" s="2"/>
      <c r="J23" s="2"/>
      <c r="K23" s="2"/>
      <c r="L23" s="2"/>
      <c r="M23" s="3"/>
      <c r="N23" s="3"/>
      <c r="O23" s="3"/>
      <c r="P23" s="167"/>
      <c r="Q23" s="3"/>
      <c r="CA23" s="256"/>
      <c r="CB23" s="256"/>
      <c r="CC23" s="256"/>
      <c r="CD23" s="256"/>
      <c r="CE23" s="256"/>
      <c r="CF23" s="256"/>
      <c r="CG23" s="256"/>
      <c r="CH23" s="256"/>
      <c r="CI23" s="256"/>
      <c r="CJ23" s="256"/>
      <c r="CK23" s="256"/>
    </row>
    <row r="24" spans="1:89" x14ac:dyDescent="0.2">
      <c r="A24" s="100" t="s">
        <v>44</v>
      </c>
      <c r="B24" s="101">
        <v>79</v>
      </c>
      <c r="C24" s="101">
        <v>21</v>
      </c>
      <c r="D24" s="219" t="s">
        <v>45</v>
      </c>
      <c r="E24" s="102"/>
      <c r="F24" s="2"/>
      <c r="G24" s="103"/>
      <c r="H24" s="103"/>
      <c r="I24" s="104"/>
      <c r="J24" s="2"/>
      <c r="K24" s="2"/>
      <c r="L24" s="2"/>
      <c r="M24" s="3"/>
      <c r="N24" s="3"/>
      <c r="O24" s="3"/>
      <c r="P24" s="167"/>
      <c r="Q24" s="3"/>
      <c r="CA24" s="256" t="str">
        <f>IF(B24=0,"",IF(C24="",IF(B24="",""," No olvide escribir la columna Benefiiarios."),""))</f>
        <v/>
      </c>
      <c r="CB24" s="256" t="str">
        <f>IF(B24&lt;C24," El número de Beneficiarios NO puede ser mayor que el Total.","")</f>
        <v/>
      </c>
      <c r="CC24" s="256"/>
      <c r="CD24" s="256"/>
      <c r="CE24" s="256"/>
      <c r="CF24" s="256"/>
      <c r="CG24" s="256">
        <f>IF(B24=0,"",IF(C24="",IF(B23="","",1),0))</f>
        <v>0</v>
      </c>
      <c r="CH24" s="256">
        <f>IF(B24&lt;C24,1,0)</f>
        <v>0</v>
      </c>
      <c r="CI24" s="256"/>
      <c r="CJ24" s="256"/>
      <c r="CK24" s="256"/>
    </row>
    <row r="25" spans="1:89" x14ac:dyDescent="0.2">
      <c r="A25" s="105" t="s">
        <v>46</v>
      </c>
      <c r="B25" s="106">
        <v>82</v>
      </c>
      <c r="C25" s="106">
        <v>68</v>
      </c>
      <c r="D25" s="219" t="s">
        <v>45</v>
      </c>
      <c r="E25" s="107"/>
      <c r="F25" s="3"/>
      <c r="G25" s="3"/>
      <c r="H25" s="3"/>
      <c r="I25" s="2"/>
      <c r="J25" s="2"/>
      <c r="K25" s="2"/>
      <c r="L25" s="2"/>
      <c r="M25" s="3"/>
      <c r="N25" s="3"/>
      <c r="O25" s="3"/>
      <c r="P25" s="167"/>
      <c r="Q25" s="3"/>
      <c r="CA25" s="256" t="str">
        <f>IF(B25=0,"",IF(C25="",IF(B25="",""," No olvide escribir la columna Benefiiarios."),""))</f>
        <v/>
      </c>
      <c r="CB25" s="256" t="str">
        <f>IF(B25&lt;C25," El número de Beneficiarios NO puede ser mayor que el Total.","")</f>
        <v/>
      </c>
      <c r="CC25" s="256"/>
      <c r="CD25" s="256"/>
      <c r="CE25" s="256"/>
      <c r="CF25" s="256"/>
      <c r="CG25" s="256"/>
      <c r="CH25" s="256"/>
      <c r="CI25" s="256"/>
      <c r="CJ25" s="256"/>
      <c r="CK25" s="256"/>
    </row>
    <row r="26" spans="1:89" x14ac:dyDescent="0.2">
      <c r="A26" s="480" t="s">
        <v>47</v>
      </c>
      <c r="B26" s="481"/>
      <c r="C26" s="481"/>
      <c r="D26" s="481"/>
      <c r="E26" s="481"/>
      <c r="F26" s="481"/>
      <c r="G26" s="481"/>
      <c r="H26" s="481"/>
      <c r="I26" s="481"/>
      <c r="J26" s="481"/>
      <c r="K26" s="95"/>
      <c r="L26" s="108"/>
      <c r="M26" s="109"/>
      <c r="N26" s="109"/>
      <c r="O26" s="3"/>
      <c r="P26" s="167"/>
      <c r="Q26" s="3"/>
      <c r="CA26" s="256"/>
      <c r="CB26" s="256"/>
      <c r="CC26" s="256"/>
      <c r="CD26" s="256"/>
      <c r="CE26" s="256"/>
      <c r="CF26" s="256"/>
      <c r="CG26" s="256"/>
      <c r="CH26" s="256"/>
      <c r="CI26" s="256"/>
      <c r="CJ26" s="256"/>
      <c r="CK26" s="256"/>
    </row>
    <row r="27" spans="1:89" x14ac:dyDescent="0.2">
      <c r="A27" s="480" t="s">
        <v>48</v>
      </c>
      <c r="B27" s="481"/>
      <c r="C27" s="481"/>
      <c r="D27" s="481"/>
      <c r="E27" s="481"/>
      <c r="F27" s="481"/>
      <c r="G27" s="481"/>
      <c r="H27" s="481"/>
      <c r="I27" s="481"/>
      <c r="J27" s="481"/>
      <c r="K27" s="95"/>
      <c r="L27" s="108"/>
      <c r="M27" s="109"/>
      <c r="N27" s="109"/>
      <c r="O27" s="3"/>
      <c r="P27" s="167"/>
      <c r="Q27" s="3"/>
      <c r="CA27" s="256"/>
      <c r="CB27" s="256"/>
      <c r="CC27" s="256"/>
      <c r="CD27" s="256"/>
      <c r="CE27" s="256"/>
      <c r="CF27" s="256"/>
      <c r="CG27" s="256"/>
      <c r="CH27" s="256"/>
      <c r="CI27" s="256"/>
      <c r="CJ27" s="256"/>
      <c r="CK27" s="256"/>
    </row>
    <row r="28" spans="1:89" ht="30.75" customHeight="1" x14ac:dyDescent="0.2">
      <c r="A28" s="458" t="s">
        <v>49</v>
      </c>
      <c r="B28" s="482" t="s">
        <v>42</v>
      </c>
      <c r="C28" s="484" t="s">
        <v>50</v>
      </c>
      <c r="D28" s="485"/>
      <c r="E28" s="485"/>
      <c r="F28" s="485"/>
      <c r="G28" s="485"/>
      <c r="H28" s="485"/>
      <c r="I28" s="486"/>
      <c r="J28" s="487" t="s">
        <v>51</v>
      </c>
      <c r="K28" s="488"/>
      <c r="L28" s="3"/>
      <c r="M28" s="3"/>
      <c r="N28" s="3"/>
      <c r="O28" s="3"/>
      <c r="P28" s="167"/>
      <c r="Q28" s="3"/>
      <c r="CA28" s="256"/>
      <c r="CB28" s="256"/>
      <c r="CC28" s="256"/>
      <c r="CD28" s="256"/>
      <c r="CE28" s="256"/>
      <c r="CF28" s="256"/>
      <c r="CG28" s="256"/>
      <c r="CH28" s="256"/>
      <c r="CI28" s="256"/>
      <c r="CJ28" s="256"/>
      <c r="CK28" s="256"/>
    </row>
    <row r="29" spans="1:89" ht="21" x14ac:dyDescent="0.2">
      <c r="A29" s="459"/>
      <c r="B29" s="483"/>
      <c r="C29" s="110" t="s">
        <v>52</v>
      </c>
      <c r="D29" s="111" t="s">
        <v>53</v>
      </c>
      <c r="E29" s="17" t="s">
        <v>54</v>
      </c>
      <c r="F29" s="17" t="s">
        <v>55</v>
      </c>
      <c r="G29" s="17" t="s">
        <v>56</v>
      </c>
      <c r="H29" s="111" t="s">
        <v>57</v>
      </c>
      <c r="I29" s="18" t="s">
        <v>58</v>
      </c>
      <c r="J29" s="111" t="s">
        <v>59</v>
      </c>
      <c r="K29" s="18" t="s">
        <v>60</v>
      </c>
      <c r="L29" s="220"/>
      <c r="M29" s="3"/>
      <c r="N29" s="3"/>
      <c r="O29" s="3"/>
      <c r="P29" s="167"/>
      <c r="Q29" s="3"/>
      <c r="CA29" s="256"/>
      <c r="CB29" s="256"/>
      <c r="CC29" s="256"/>
      <c r="CD29" s="256"/>
      <c r="CE29" s="256"/>
      <c r="CF29" s="256"/>
      <c r="CG29" s="256"/>
      <c r="CH29" s="256"/>
      <c r="CI29" s="256"/>
      <c r="CJ29" s="256"/>
      <c r="CK29" s="256"/>
    </row>
    <row r="30" spans="1:89" x14ac:dyDescent="0.2">
      <c r="A30" s="112" t="s">
        <v>61</v>
      </c>
      <c r="B30" s="221">
        <f>SUM(C30:I30)</f>
        <v>222</v>
      </c>
      <c r="C30" s="79"/>
      <c r="D30" s="114"/>
      <c r="E30" s="114"/>
      <c r="F30" s="114">
        <v>4</v>
      </c>
      <c r="G30" s="114">
        <v>36</v>
      </c>
      <c r="H30" s="114">
        <v>160</v>
      </c>
      <c r="I30" s="115">
        <v>22</v>
      </c>
      <c r="J30" s="114">
        <v>204</v>
      </c>
      <c r="K30" s="115">
        <v>4</v>
      </c>
      <c r="L30" s="212" t="s">
        <v>45</v>
      </c>
      <c r="M30" s="3"/>
      <c r="N30" s="3"/>
      <c r="O30" s="3"/>
      <c r="P30" s="167"/>
      <c r="Q30" s="3"/>
      <c r="CA30" s="256" t="str">
        <f>IF(SUM(G30:I30)&gt;=O11,""," Los RN de 2.500 y más gramos NO DEBE ser menor al Total de partos con Apego Precoz de RN del mismo peso Seccion A. ")</f>
        <v/>
      </c>
      <c r="CB30" s="256" t="str">
        <f>IF(SUM(C30:F30)&gt;=N11,""," Los RN de menor o igual a 2.499 gramos NO DEBE ser menor al Total de partos con Apego Precoz de RN del mismo peso. ")</f>
        <v/>
      </c>
      <c r="CC30" s="256"/>
      <c r="CD30" s="256"/>
      <c r="CE30" s="256"/>
      <c r="CF30" s="256"/>
      <c r="CG30" s="256">
        <f>IF(SUM(G30:I30)&gt;=O11,0,1)</f>
        <v>0</v>
      </c>
      <c r="CH30" s="256">
        <f>IF(SUM(C30:F30)&gt;=N11,0,1)</f>
        <v>0</v>
      </c>
      <c r="CI30" s="256"/>
      <c r="CJ30" s="256"/>
      <c r="CK30" s="256"/>
    </row>
    <row r="31" spans="1:89" x14ac:dyDescent="0.2">
      <c r="A31" s="112" t="s">
        <v>62</v>
      </c>
      <c r="B31" s="221">
        <f>SUM(C31:I31)</f>
        <v>0</v>
      </c>
      <c r="C31" s="79"/>
      <c r="D31" s="114"/>
      <c r="E31" s="114"/>
      <c r="F31" s="114"/>
      <c r="G31" s="114"/>
      <c r="H31" s="114"/>
      <c r="I31" s="115"/>
      <c r="J31" s="83"/>
      <c r="K31" s="80"/>
      <c r="L31" s="220"/>
      <c r="M31" s="3"/>
      <c r="N31" s="3"/>
      <c r="O31" s="3"/>
      <c r="P31" s="167"/>
      <c r="Q31" s="3"/>
      <c r="CA31" s="256"/>
      <c r="CB31" s="256"/>
      <c r="CC31" s="256"/>
      <c r="CD31" s="256"/>
      <c r="CE31" s="256"/>
      <c r="CF31" s="256"/>
      <c r="CG31" s="256"/>
      <c r="CH31" s="256"/>
      <c r="CI31" s="256"/>
      <c r="CJ31" s="256"/>
      <c r="CK31" s="256"/>
    </row>
    <row r="32" spans="1:89" x14ac:dyDescent="0.2">
      <c r="A32" s="116" t="s">
        <v>63</v>
      </c>
      <c r="B32" s="117"/>
      <c r="C32" s="117"/>
      <c r="D32" s="117"/>
      <c r="E32" s="117"/>
      <c r="F32" s="117"/>
      <c r="G32" s="117"/>
      <c r="H32" s="117"/>
      <c r="I32" s="117"/>
      <c r="J32" s="117"/>
      <c r="K32" s="95"/>
      <c r="L32" s="108"/>
      <c r="M32" s="109"/>
      <c r="N32" s="109"/>
      <c r="O32" s="3"/>
      <c r="P32" s="167"/>
      <c r="Q32" s="3"/>
      <c r="CA32" s="256"/>
      <c r="CB32" s="256"/>
      <c r="CC32" s="256"/>
      <c r="CD32" s="256"/>
      <c r="CE32" s="256"/>
      <c r="CF32" s="256"/>
      <c r="CG32" s="256"/>
      <c r="CH32" s="256"/>
      <c r="CI32" s="256"/>
      <c r="CJ32" s="256"/>
      <c r="CK32" s="256"/>
    </row>
    <row r="33" spans="1:89" x14ac:dyDescent="0.2">
      <c r="A33" s="458" t="s">
        <v>49</v>
      </c>
      <c r="B33" s="482" t="s">
        <v>42</v>
      </c>
      <c r="C33" s="3"/>
      <c r="D33" s="2"/>
      <c r="E33" s="3"/>
      <c r="F33" s="3"/>
      <c r="G33" s="3"/>
      <c r="H33" s="3"/>
      <c r="I33" s="3"/>
      <c r="J33" s="3"/>
      <c r="K33" s="3"/>
      <c r="L33" s="3"/>
      <c r="M33" s="3"/>
      <c r="N33" s="3"/>
      <c r="O33" s="3"/>
      <c r="P33" s="167"/>
      <c r="Q33" s="3"/>
      <c r="CA33" s="256"/>
      <c r="CB33" s="256"/>
      <c r="CC33" s="256"/>
      <c r="CD33" s="256"/>
      <c r="CE33" s="256"/>
      <c r="CF33" s="256"/>
      <c r="CG33" s="256"/>
      <c r="CH33" s="256"/>
      <c r="CI33" s="256"/>
      <c r="CJ33" s="256"/>
      <c r="CK33" s="256"/>
    </row>
    <row r="34" spans="1:89" x14ac:dyDescent="0.2">
      <c r="A34" s="459"/>
      <c r="B34" s="483"/>
      <c r="C34" s="3"/>
      <c r="D34" s="3"/>
      <c r="E34" s="3"/>
      <c r="F34" s="3"/>
      <c r="G34" s="3"/>
      <c r="H34" s="3"/>
      <c r="I34" s="3"/>
      <c r="J34" s="3"/>
      <c r="K34" s="3"/>
      <c r="L34" s="3"/>
      <c r="M34" s="3"/>
      <c r="N34" s="3"/>
      <c r="O34" s="3"/>
      <c r="P34" s="167"/>
      <c r="Q34" s="3"/>
      <c r="CA34" s="256"/>
      <c r="CB34" s="256"/>
      <c r="CC34" s="256"/>
      <c r="CD34" s="256"/>
      <c r="CE34" s="256"/>
      <c r="CF34" s="256"/>
      <c r="CG34" s="256"/>
      <c r="CH34" s="256"/>
      <c r="CI34" s="256"/>
      <c r="CJ34" s="256"/>
      <c r="CK34" s="256"/>
    </row>
    <row r="35" spans="1:89" x14ac:dyDescent="0.2">
      <c r="A35" s="118" t="s">
        <v>61</v>
      </c>
      <c r="B35" s="101">
        <v>4</v>
      </c>
      <c r="C35" s="212" t="s">
        <v>45</v>
      </c>
      <c r="D35" s="3"/>
      <c r="E35" s="3"/>
      <c r="F35" s="3"/>
      <c r="G35" s="3"/>
      <c r="H35" s="3"/>
      <c r="I35" s="3"/>
      <c r="J35" s="167"/>
      <c r="K35" s="3"/>
      <c r="CA35" s="256" t="str">
        <f>IF(B35&lt;=B30,"","Total Nacidos Vivos con malformación congénita no debe ser MAYOR a Nacidos Vivos Según Peso Al Nacer")</f>
        <v/>
      </c>
      <c r="CB35" s="256" t="str">
        <f>IF(B36&lt;=B31,"","Total Nacidos fallecidos con malformación congénita no debe ser MAYOR a Nacidos fallecidos Según Peso Al Nacer")</f>
        <v/>
      </c>
      <c r="CC35" s="256"/>
      <c r="CD35" s="256"/>
      <c r="CE35" s="256"/>
      <c r="CF35" s="256"/>
      <c r="CG35" s="256"/>
      <c r="CH35" s="256"/>
      <c r="CI35" s="256"/>
      <c r="CJ35" s="256"/>
      <c r="CK35" s="256"/>
    </row>
    <row r="36" spans="1:89" x14ac:dyDescent="0.2">
      <c r="A36" s="122" t="s">
        <v>62</v>
      </c>
      <c r="B36" s="123"/>
      <c r="C36" s="177"/>
      <c r="D36" s="124"/>
      <c r="E36" s="124"/>
      <c r="F36" s="125"/>
      <c r="G36" s="124"/>
      <c r="H36" s="124"/>
      <c r="I36" s="124"/>
      <c r="J36" s="3"/>
      <c r="K36" s="107"/>
      <c r="L36" s="3"/>
      <c r="M36" s="3"/>
      <c r="N36" s="3"/>
      <c r="O36" s="3"/>
      <c r="P36" s="167"/>
      <c r="Q36" s="3"/>
      <c r="CA36" s="256"/>
      <c r="CB36" s="256"/>
      <c r="CC36" s="256"/>
      <c r="CD36" s="256"/>
      <c r="CE36" s="256"/>
      <c r="CF36" s="256"/>
      <c r="CG36" s="256"/>
      <c r="CH36" s="256"/>
      <c r="CI36" s="256"/>
      <c r="CJ36" s="256"/>
      <c r="CK36" s="256"/>
    </row>
    <row r="37" spans="1:89" x14ac:dyDescent="0.2">
      <c r="A37" s="9" t="s">
        <v>64</v>
      </c>
      <c r="B37" s="126"/>
      <c r="C37" s="127"/>
      <c r="D37" s="127"/>
      <c r="E37" s="127"/>
      <c r="F37" s="128"/>
      <c r="G37" s="127"/>
      <c r="H37" s="127"/>
      <c r="I37" s="127"/>
      <c r="J37" s="127"/>
      <c r="K37" s="9"/>
      <c r="L37" s="108"/>
      <c r="M37" s="109"/>
      <c r="N37" s="109"/>
      <c r="O37" s="3"/>
      <c r="P37" s="167"/>
      <c r="Q37" s="3"/>
      <c r="CA37" s="256"/>
      <c r="CB37" s="256"/>
      <c r="CC37" s="256"/>
      <c r="CD37" s="256"/>
      <c r="CE37" s="256"/>
      <c r="CF37" s="256"/>
      <c r="CG37" s="256"/>
      <c r="CH37" s="256"/>
      <c r="CI37" s="256"/>
      <c r="CJ37" s="256"/>
      <c r="CK37" s="256"/>
    </row>
    <row r="38" spans="1:89" ht="42" x14ac:dyDescent="0.2">
      <c r="A38" s="21" t="s">
        <v>49</v>
      </c>
      <c r="B38" s="198" t="s">
        <v>65</v>
      </c>
      <c r="C38" s="199" t="s">
        <v>66</v>
      </c>
      <c r="D38" s="129"/>
      <c r="E38" s="129"/>
      <c r="F38" s="130"/>
      <c r="G38" s="129"/>
      <c r="H38" s="129"/>
      <c r="I38" s="129"/>
      <c r="J38" s="129"/>
      <c r="K38" s="107"/>
      <c r="L38" s="3"/>
      <c r="M38" s="3"/>
      <c r="N38" s="3"/>
      <c r="O38" s="3"/>
      <c r="P38" s="167"/>
      <c r="Q38" s="3"/>
      <c r="CA38" s="256"/>
      <c r="CB38" s="256"/>
      <c r="CC38" s="256"/>
      <c r="CD38" s="256"/>
      <c r="CE38" s="256"/>
      <c r="CF38" s="256"/>
      <c r="CG38" s="256"/>
      <c r="CH38" s="256"/>
      <c r="CI38" s="256"/>
      <c r="CJ38" s="256"/>
      <c r="CK38" s="256"/>
    </row>
    <row r="39" spans="1:89" x14ac:dyDescent="0.2">
      <c r="A39" s="112" t="s">
        <v>61</v>
      </c>
      <c r="B39" s="131">
        <v>2</v>
      </c>
      <c r="C39" s="132">
        <v>1</v>
      </c>
      <c r="D39" s="177"/>
      <c r="E39" s="129"/>
      <c r="F39" s="130"/>
      <c r="G39" s="129"/>
      <c r="H39" s="129"/>
      <c r="I39" s="129"/>
      <c r="J39" s="129"/>
      <c r="K39" s="107"/>
      <c r="L39" s="3"/>
      <c r="M39" s="3"/>
      <c r="N39" s="3"/>
      <c r="O39" s="3"/>
      <c r="P39" s="167"/>
      <c r="Q39" s="3"/>
      <c r="CA39" s="256"/>
      <c r="CB39" s="256"/>
      <c r="CC39" s="256"/>
      <c r="CD39" s="256"/>
      <c r="CE39" s="256"/>
      <c r="CF39" s="256"/>
      <c r="CG39" s="256"/>
      <c r="CH39" s="256"/>
      <c r="CI39" s="256"/>
      <c r="CJ39" s="256"/>
      <c r="CK39" s="256"/>
    </row>
    <row r="40" spans="1:89" x14ac:dyDescent="0.2">
      <c r="A40" s="9" t="s">
        <v>67</v>
      </c>
      <c r="B40" s="108"/>
      <c r="C40" s="108"/>
      <c r="D40" s="108"/>
      <c r="E40" s="108"/>
      <c r="F40" s="108"/>
      <c r="G40" s="108"/>
      <c r="H40" s="108"/>
      <c r="I40" s="108"/>
      <c r="J40" s="108"/>
      <c r="K40" s="108"/>
      <c r="L40" s="108"/>
      <c r="M40" s="109" t="s">
        <v>68</v>
      </c>
      <c r="N40" s="109"/>
      <c r="O40" s="3"/>
      <c r="P40" s="167"/>
      <c r="Q40" s="3"/>
      <c r="CA40" s="256"/>
      <c r="CB40" s="256"/>
      <c r="CC40" s="256"/>
      <c r="CD40" s="256"/>
      <c r="CE40" s="256"/>
      <c r="CF40" s="256"/>
      <c r="CG40" s="256"/>
      <c r="CH40" s="256"/>
      <c r="CI40" s="256"/>
      <c r="CJ40" s="256"/>
      <c r="CK40" s="256"/>
    </row>
    <row r="41" spans="1:89" x14ac:dyDescent="0.2">
      <c r="A41" s="456" t="s">
        <v>69</v>
      </c>
      <c r="B41" s="458" t="s">
        <v>70</v>
      </c>
      <c r="C41" s="460" t="s">
        <v>71</v>
      </c>
      <c r="D41" s="461"/>
      <c r="E41" s="462"/>
      <c r="F41" s="463"/>
      <c r="G41" s="3"/>
      <c r="H41" s="3"/>
      <c r="I41" s="3"/>
      <c r="J41" s="3"/>
      <c r="K41" s="3"/>
      <c r="L41" s="3"/>
      <c r="M41" s="3"/>
      <c r="N41" s="3"/>
      <c r="O41" s="3"/>
      <c r="P41" s="167"/>
      <c r="Q41" s="3"/>
      <c r="CA41" s="256"/>
      <c r="CB41" s="256"/>
      <c r="CC41" s="256"/>
      <c r="CD41" s="256"/>
      <c r="CE41" s="256"/>
      <c r="CF41" s="256"/>
      <c r="CG41" s="256"/>
      <c r="CH41" s="256"/>
      <c r="CI41" s="256"/>
      <c r="CJ41" s="256"/>
      <c r="CK41" s="256"/>
    </row>
    <row r="42" spans="1:89" ht="21" x14ac:dyDescent="0.2">
      <c r="A42" s="457"/>
      <c r="B42" s="459"/>
      <c r="C42" s="19" t="s">
        <v>72</v>
      </c>
      <c r="D42" s="133" t="s">
        <v>73</v>
      </c>
      <c r="E42" s="134" t="s">
        <v>74</v>
      </c>
      <c r="F42" s="463"/>
      <c r="G42" s="3"/>
      <c r="H42" s="3"/>
      <c r="I42" s="3"/>
      <c r="J42" s="3"/>
      <c r="K42" s="3"/>
      <c r="L42" s="3"/>
      <c r="M42" s="3"/>
      <c r="N42" s="3"/>
      <c r="O42" s="3"/>
      <c r="P42" s="167"/>
      <c r="Q42" s="3"/>
      <c r="CA42" s="256"/>
      <c r="CB42" s="256"/>
      <c r="CC42" s="256"/>
      <c r="CD42" s="256"/>
      <c r="CE42" s="256"/>
      <c r="CF42" s="256"/>
      <c r="CG42" s="256"/>
      <c r="CH42" s="256"/>
      <c r="CI42" s="256"/>
      <c r="CJ42" s="256"/>
      <c r="CK42" s="256"/>
    </row>
    <row r="43" spans="1:89" x14ac:dyDescent="0.2">
      <c r="A43" s="135" t="s">
        <v>75</v>
      </c>
      <c r="B43" s="222">
        <f>SUM(C43:E43)</f>
        <v>5</v>
      </c>
      <c r="C43" s="137"/>
      <c r="D43" s="138">
        <v>3</v>
      </c>
      <c r="E43" s="139">
        <v>2</v>
      </c>
      <c r="F43" s="223"/>
      <c r="G43" s="140"/>
      <c r="H43" s="3"/>
      <c r="I43" s="3"/>
      <c r="J43" s="3"/>
      <c r="K43" s="3"/>
      <c r="L43" s="3"/>
      <c r="M43" s="3"/>
      <c r="N43" s="3"/>
      <c r="O43" s="3"/>
      <c r="P43" s="167"/>
      <c r="Q43" s="3"/>
      <c r="CA43" s="256"/>
      <c r="CB43" s="256"/>
      <c r="CC43" s="256"/>
      <c r="CD43" s="256"/>
      <c r="CE43" s="256"/>
      <c r="CF43" s="256"/>
      <c r="CG43" s="256"/>
      <c r="CH43" s="256"/>
      <c r="CI43" s="256"/>
      <c r="CJ43" s="256"/>
      <c r="CK43" s="256"/>
    </row>
    <row r="44" spans="1:89" x14ac:dyDescent="0.2">
      <c r="A44" s="141" t="s">
        <v>76</v>
      </c>
      <c r="B44" s="224">
        <f>SUM(C44:E44)</f>
        <v>0</v>
      </c>
      <c r="C44" s="143"/>
      <c r="D44" s="144"/>
      <c r="E44" s="145"/>
      <c r="F44" s="223"/>
      <c r="G44" s="140"/>
      <c r="H44" s="3"/>
      <c r="I44" s="3"/>
      <c r="J44" s="3"/>
      <c r="K44" s="3"/>
      <c r="L44" s="3"/>
      <c r="M44" s="3"/>
      <c r="N44" s="3"/>
      <c r="O44" s="3"/>
      <c r="P44" s="167"/>
      <c r="Q44" s="3"/>
      <c r="CA44" s="256"/>
      <c r="CB44" s="256"/>
      <c r="CC44" s="256"/>
      <c r="CD44" s="256"/>
      <c r="CE44" s="256"/>
      <c r="CF44" s="256"/>
      <c r="CG44" s="256"/>
      <c r="CH44" s="256"/>
      <c r="CI44" s="256"/>
      <c r="CJ44" s="256"/>
      <c r="CK44" s="256"/>
    </row>
    <row r="45" spans="1:89" x14ac:dyDescent="0.2">
      <c r="A45" s="146" t="s">
        <v>77</v>
      </c>
      <c r="B45" s="147"/>
      <c r="C45" s="147"/>
      <c r="D45" s="148"/>
      <c r="E45" s="147"/>
      <c r="F45" s="3"/>
      <c r="G45" s="3"/>
      <c r="H45" s="3"/>
      <c r="I45" s="3"/>
      <c r="J45" s="3"/>
      <c r="K45" s="3"/>
      <c r="L45" s="3"/>
      <c r="M45" s="3"/>
      <c r="N45" s="3"/>
      <c r="O45" s="3"/>
      <c r="P45" s="167"/>
      <c r="Q45" s="3"/>
      <c r="CA45" s="256"/>
      <c r="CB45" s="256"/>
      <c r="CC45" s="256"/>
      <c r="CD45" s="256"/>
      <c r="CE45" s="256"/>
      <c r="CF45" s="256"/>
      <c r="CG45" s="256"/>
      <c r="CH45" s="256"/>
      <c r="CI45" s="256"/>
      <c r="CJ45" s="256"/>
      <c r="CK45" s="256"/>
    </row>
    <row r="46" spans="1:89" ht="31.5" x14ac:dyDescent="0.2">
      <c r="A46" s="149" t="s">
        <v>78</v>
      </c>
      <c r="B46" s="150" t="s">
        <v>79</v>
      </c>
      <c r="C46" s="150" t="s">
        <v>80</v>
      </c>
      <c r="D46" s="147"/>
      <c r="E46" s="147"/>
      <c r="F46" s="3"/>
      <c r="G46" s="3"/>
      <c r="H46" s="3"/>
      <c r="I46" s="3"/>
      <c r="J46" s="3"/>
      <c r="K46" s="3"/>
      <c r="L46" s="3"/>
      <c r="M46" s="3"/>
      <c r="N46" s="3"/>
      <c r="O46" s="3"/>
      <c r="P46" s="167"/>
      <c r="Q46" s="3"/>
      <c r="CA46" s="256"/>
      <c r="CB46" s="256"/>
      <c r="CC46" s="256"/>
      <c r="CD46" s="256"/>
      <c r="CE46" s="256"/>
      <c r="CF46" s="256"/>
      <c r="CG46" s="256"/>
      <c r="CH46" s="256"/>
      <c r="CI46" s="256"/>
      <c r="CJ46" s="256"/>
      <c r="CK46" s="256"/>
    </row>
    <row r="47" spans="1:89" x14ac:dyDescent="0.2">
      <c r="A47" s="151" t="s">
        <v>81</v>
      </c>
      <c r="B47" s="225">
        <v>99</v>
      </c>
      <c r="C47" s="226">
        <v>46</v>
      </c>
      <c r="D47" s="227"/>
      <c r="E47" s="147"/>
      <c r="F47" s="3"/>
      <c r="G47" s="3"/>
      <c r="H47" s="3"/>
      <c r="I47" s="3"/>
      <c r="J47" s="3"/>
      <c r="K47" s="3"/>
      <c r="L47" s="3"/>
      <c r="M47" s="3"/>
      <c r="N47" s="3"/>
      <c r="O47" s="3"/>
      <c r="P47" s="167"/>
      <c r="Q47" s="3"/>
      <c r="CA47" s="256" t="str">
        <f>IF(B48&gt;B47,"Egresos con LME no puede ser mayor que Total de Egresos Maternidad","")</f>
        <v/>
      </c>
      <c r="CB47" s="256"/>
      <c r="CC47" s="256"/>
      <c r="CD47" s="256"/>
      <c r="CE47" s="256"/>
      <c r="CF47" s="256"/>
      <c r="CG47" s="256"/>
      <c r="CH47" s="256"/>
      <c r="CI47" s="256"/>
      <c r="CJ47" s="256"/>
      <c r="CK47" s="256"/>
    </row>
    <row r="48" spans="1:89" ht="11.25" customHeight="1" x14ac:dyDescent="0.2">
      <c r="A48" s="153" t="s">
        <v>82</v>
      </c>
      <c r="B48" s="228">
        <v>93</v>
      </c>
      <c r="C48" s="41">
        <v>18</v>
      </c>
      <c r="D48" s="219"/>
      <c r="E48" s="147"/>
      <c r="F48" s="156"/>
      <c r="G48" s="156"/>
      <c r="H48" s="156"/>
      <c r="I48" s="156"/>
      <c r="J48" s="156"/>
      <c r="K48" s="156"/>
      <c r="L48" s="156"/>
      <c r="M48" s="3"/>
      <c r="N48" s="3"/>
      <c r="O48" s="3"/>
      <c r="P48" s="167"/>
      <c r="Q48" s="3"/>
      <c r="CA48" s="256"/>
      <c r="CB48" s="256" t="str">
        <f>IF(C48&gt;C47,"Egresos con LME no puede ser mayor que Total de Egresos Neonatología","")</f>
        <v/>
      </c>
      <c r="CC48" s="256"/>
      <c r="CD48" s="256"/>
      <c r="CE48" s="256"/>
      <c r="CF48" s="256"/>
      <c r="CG48" s="256">
        <f>IF(B48&gt;B47,1,0)</f>
        <v>0</v>
      </c>
      <c r="CH48" s="256">
        <f>IF(C48&gt;C47,1,0)</f>
        <v>0</v>
      </c>
      <c r="CI48" s="256"/>
      <c r="CJ48" s="256"/>
      <c r="CK48" s="256"/>
    </row>
    <row r="49" spans="1:89" x14ac:dyDescent="0.2">
      <c r="A49" s="229" t="s">
        <v>83</v>
      </c>
      <c r="B49" s="147"/>
      <c r="C49" s="159"/>
      <c r="F49" s="230"/>
      <c r="G49" s="230"/>
      <c r="H49" s="230"/>
      <c r="I49" s="230"/>
      <c r="J49" s="230"/>
      <c r="K49" s="230"/>
      <c r="L49" s="230"/>
      <c r="M49" s="230"/>
      <c r="N49" s="230"/>
      <c r="O49" s="230"/>
      <c r="CA49" s="256"/>
      <c r="CB49" s="256"/>
      <c r="CC49" s="256"/>
      <c r="CD49" s="256"/>
      <c r="CE49" s="256"/>
      <c r="CF49" s="256"/>
      <c r="CG49" s="256"/>
      <c r="CH49" s="256"/>
      <c r="CI49" s="256"/>
      <c r="CJ49" s="256"/>
      <c r="CK49" s="256"/>
    </row>
    <row r="50" spans="1:89" ht="14.25" customHeight="1" x14ac:dyDescent="0.2">
      <c r="A50" s="464" t="s">
        <v>78</v>
      </c>
      <c r="B50" s="465"/>
      <c r="C50" s="464" t="s">
        <v>42</v>
      </c>
      <c r="D50" s="465"/>
      <c r="E50" s="470"/>
      <c r="F50" s="472" t="s">
        <v>84</v>
      </c>
      <c r="G50" s="473"/>
      <c r="H50" s="473"/>
      <c r="I50" s="473"/>
      <c r="J50" s="473"/>
      <c r="K50" s="473"/>
      <c r="L50" s="473"/>
      <c r="M50" s="473"/>
      <c r="N50" s="473"/>
      <c r="O50" s="474"/>
      <c r="CA50" s="256"/>
      <c r="CB50" s="256"/>
      <c r="CC50" s="256"/>
      <c r="CD50" s="256"/>
      <c r="CE50" s="256"/>
      <c r="CF50" s="256"/>
      <c r="CG50" s="256"/>
      <c r="CH50" s="256"/>
      <c r="CI50" s="256"/>
      <c r="CJ50" s="256"/>
      <c r="CK50" s="256"/>
    </row>
    <row r="51" spans="1:89" ht="14.25" customHeight="1" x14ac:dyDescent="0.2">
      <c r="A51" s="466"/>
      <c r="B51" s="467"/>
      <c r="C51" s="468"/>
      <c r="D51" s="469"/>
      <c r="E51" s="471"/>
      <c r="F51" s="475" t="s">
        <v>85</v>
      </c>
      <c r="G51" s="476"/>
      <c r="H51" s="475" t="s">
        <v>86</v>
      </c>
      <c r="I51" s="476"/>
      <c r="J51" s="475" t="s">
        <v>87</v>
      </c>
      <c r="K51" s="476"/>
      <c r="L51" s="475" t="s">
        <v>88</v>
      </c>
      <c r="M51" s="476"/>
      <c r="N51" s="475" t="s">
        <v>89</v>
      </c>
      <c r="O51" s="476"/>
      <c r="CA51" s="256"/>
      <c r="CB51" s="256"/>
      <c r="CC51" s="256"/>
      <c r="CD51" s="256"/>
      <c r="CE51" s="256"/>
      <c r="CF51" s="256"/>
      <c r="CG51" s="256"/>
      <c r="CH51" s="256"/>
      <c r="CI51" s="256"/>
      <c r="CJ51" s="256"/>
      <c r="CK51" s="256"/>
    </row>
    <row r="52" spans="1:89" x14ac:dyDescent="0.2">
      <c r="A52" s="468"/>
      <c r="B52" s="469"/>
      <c r="C52" s="150" t="s">
        <v>90</v>
      </c>
      <c r="D52" s="231" t="s">
        <v>91</v>
      </c>
      <c r="E52" s="150" t="s">
        <v>92</v>
      </c>
      <c r="F52" s="150" t="s">
        <v>91</v>
      </c>
      <c r="G52" s="150" t="s">
        <v>92</v>
      </c>
      <c r="H52" s="150" t="s">
        <v>91</v>
      </c>
      <c r="I52" s="150" t="s">
        <v>92</v>
      </c>
      <c r="J52" s="150" t="s">
        <v>91</v>
      </c>
      <c r="K52" s="150" t="s">
        <v>92</v>
      </c>
      <c r="L52" s="150" t="s">
        <v>91</v>
      </c>
      <c r="M52" s="150" t="s">
        <v>92</v>
      </c>
      <c r="N52" s="150" t="s">
        <v>91</v>
      </c>
      <c r="O52" s="150" t="s">
        <v>92</v>
      </c>
      <c r="CA52" s="256"/>
      <c r="CB52" s="256"/>
      <c r="CC52" s="256"/>
      <c r="CD52" s="256"/>
      <c r="CE52" s="256"/>
      <c r="CF52" s="256"/>
      <c r="CG52" s="256"/>
      <c r="CH52" s="256"/>
      <c r="CI52" s="256"/>
      <c r="CJ52" s="256"/>
      <c r="CK52" s="256"/>
    </row>
    <row r="53" spans="1:89" x14ac:dyDescent="0.2">
      <c r="A53" s="451" t="s">
        <v>93</v>
      </c>
      <c r="B53" s="452"/>
      <c r="C53" s="232">
        <f>SUM(D53+E53)</f>
        <v>0</v>
      </c>
      <c r="D53" s="232">
        <f t="shared" ref="D53:E55" si="2">SUM(F53+H53+J53+L53+N53)</f>
        <v>0</v>
      </c>
      <c r="E53" s="233">
        <f t="shared" si="2"/>
        <v>0</v>
      </c>
      <c r="F53" s="234"/>
      <c r="G53" s="33"/>
      <c r="H53" s="31"/>
      <c r="I53" s="33"/>
      <c r="J53" s="31"/>
      <c r="K53" s="33"/>
      <c r="L53" s="31"/>
      <c r="M53" s="33"/>
      <c r="N53" s="31"/>
      <c r="O53" s="33"/>
      <c r="P53" s="202"/>
      <c r="CA53" s="256"/>
      <c r="CB53" s="256"/>
      <c r="CC53" s="256"/>
      <c r="CD53" s="256"/>
      <c r="CE53" s="256"/>
      <c r="CF53" s="256"/>
      <c r="CG53" s="256"/>
      <c r="CH53" s="256"/>
      <c r="CI53" s="256"/>
      <c r="CJ53" s="256"/>
      <c r="CK53" s="256"/>
    </row>
    <row r="54" spans="1:89" x14ac:dyDescent="0.2">
      <c r="A54" s="453" t="s">
        <v>94</v>
      </c>
      <c r="B54" s="454"/>
      <c r="C54" s="235">
        <f>SUM(D54+E54)</f>
        <v>0</v>
      </c>
      <c r="D54" s="235">
        <f t="shared" si="2"/>
        <v>0</v>
      </c>
      <c r="E54" s="236">
        <f t="shared" si="2"/>
        <v>0</v>
      </c>
      <c r="F54" s="237"/>
      <c r="G54" s="42"/>
      <c r="H54" s="238"/>
      <c r="I54" s="239"/>
      <c r="J54" s="238"/>
      <c r="K54" s="239"/>
      <c r="L54" s="40"/>
      <c r="M54" s="42"/>
      <c r="N54" s="40"/>
      <c r="O54" s="42"/>
      <c r="P54" s="202"/>
      <c r="CA54" s="256"/>
      <c r="CB54" s="256"/>
      <c r="CC54" s="256"/>
      <c r="CD54" s="256"/>
      <c r="CE54" s="256"/>
      <c r="CF54" s="256"/>
      <c r="CG54" s="256"/>
      <c r="CH54" s="256"/>
      <c r="CI54" s="256"/>
      <c r="CJ54" s="256"/>
      <c r="CK54" s="256"/>
    </row>
    <row r="55" spans="1:89" x14ac:dyDescent="0.2">
      <c r="A55" s="451" t="s">
        <v>95</v>
      </c>
      <c r="B55" s="451"/>
      <c r="C55" s="240">
        <f>SUM(D55+E55)</f>
        <v>0</v>
      </c>
      <c r="D55" s="240">
        <f t="shared" si="2"/>
        <v>0</v>
      </c>
      <c r="E55" s="241">
        <f t="shared" si="2"/>
        <v>0</v>
      </c>
      <c r="F55" s="242"/>
      <c r="G55" s="243"/>
      <c r="H55" s="244"/>
      <c r="I55" s="245"/>
      <c r="J55" s="246"/>
      <c r="K55" s="247"/>
      <c r="L55" s="40"/>
      <c r="M55" s="42"/>
      <c r="N55" s="40"/>
      <c r="O55" s="42"/>
      <c r="P55" s="202"/>
      <c r="CA55" s="256"/>
      <c r="CB55" s="256"/>
      <c r="CC55" s="256"/>
      <c r="CD55" s="256"/>
      <c r="CE55" s="256"/>
      <c r="CF55" s="256"/>
      <c r="CG55" s="256"/>
      <c r="CH55" s="256"/>
      <c r="CI55" s="256"/>
      <c r="CJ55" s="256"/>
      <c r="CK55" s="256"/>
    </row>
    <row r="56" spans="1:89" x14ac:dyDescent="0.2">
      <c r="A56" s="455" t="s">
        <v>96</v>
      </c>
      <c r="B56" s="455"/>
      <c r="C56" s="248">
        <f>SUM(D56+E56)</f>
        <v>0</v>
      </c>
      <c r="D56" s="248">
        <f>SUM(J56+L56+N56)</f>
        <v>0</v>
      </c>
      <c r="E56" s="249">
        <f>SUM(K56+M56+O56)</f>
        <v>0</v>
      </c>
      <c r="F56" s="250"/>
      <c r="G56" s="251"/>
      <c r="H56" s="250"/>
      <c r="I56" s="252"/>
      <c r="J56" s="253"/>
      <c r="K56" s="254"/>
      <c r="L56" s="143"/>
      <c r="M56" s="145"/>
      <c r="N56" s="143"/>
      <c r="O56" s="145"/>
      <c r="P56" s="202"/>
    </row>
    <row r="194" spans="1:2" x14ac:dyDescent="0.2">
      <c r="A194" s="255">
        <f>SUM(B11:Q11,B30:B31,C53:C56,B47:B48,B43:B44,B24:B25,B35:B36,B39:C39,B16:B20)</f>
        <v>1576</v>
      </c>
      <c r="B194" s="201">
        <f>SUM(CG12:CG16,CH12:CH16,CI12:CI15,CK12:CK18,CH30,CG48,CH48)</f>
        <v>0</v>
      </c>
    </row>
  </sheetData>
  <mergeCells count="33">
    <mergeCell ref="A6:L6"/>
    <mergeCell ref="A9:A10"/>
    <mergeCell ref="B9:C9"/>
    <mergeCell ref="D9:E9"/>
    <mergeCell ref="F9:J9"/>
    <mergeCell ref="K9:M9"/>
    <mergeCell ref="P9:P10"/>
    <mergeCell ref="Q9:Q10"/>
    <mergeCell ref="A27:J27"/>
    <mergeCell ref="A28:A29"/>
    <mergeCell ref="B28:B29"/>
    <mergeCell ref="C28:I28"/>
    <mergeCell ref="J28:K28"/>
    <mergeCell ref="A26:J26"/>
    <mergeCell ref="N9:O9"/>
    <mergeCell ref="A33:A34"/>
    <mergeCell ref="B33:B34"/>
    <mergeCell ref="A41:A42"/>
    <mergeCell ref="B41:B42"/>
    <mergeCell ref="C41:E41"/>
    <mergeCell ref="A53:B53"/>
    <mergeCell ref="A54:B54"/>
    <mergeCell ref="A55:B55"/>
    <mergeCell ref="A56:B56"/>
    <mergeCell ref="F41:F42"/>
    <mergeCell ref="A50:B52"/>
    <mergeCell ref="C50:E51"/>
    <mergeCell ref="F50:O50"/>
    <mergeCell ref="F51:G51"/>
    <mergeCell ref="H51:I51"/>
    <mergeCell ref="J51:K51"/>
    <mergeCell ref="L51:M51"/>
    <mergeCell ref="N51:O51"/>
  </mergeCells>
  <dataValidations count="3">
    <dataValidation allowBlank="1" showInputMessage="1" showErrorMessage="1" errorTitle="ERROR" error="Por favor ingrese solo Números." sqref="A18"/>
    <dataValidation type="whole" allowBlank="1" showInputMessage="1" showErrorMessage="1" errorTitle="ERROR" error="Por favor ingrese solo Números." sqref="F50:O50">
      <formula1>0</formula1>
      <formula2>1000000000000</formula2>
    </dataValidation>
    <dataValidation type="whole" allowBlank="1" showInputMessage="1" showErrorMessage="1" errorTitle="ERROR" error="Por favor ingrese solo Números." sqref="F51:O1048576 A19:A1048576 A1:A17 P1:XFD1048576 B1:E1048576 F1:O49">
      <formula1>0</formula1>
      <formula2>1000000000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4"/>
  <sheetViews>
    <sheetView workbookViewId="0">
      <selection activeCell="B5" sqref="B5"/>
    </sheetView>
  </sheetViews>
  <sheetFormatPr baseColWidth="10" defaultRowHeight="14.25" x14ac:dyDescent="0.2"/>
  <cols>
    <col min="1" max="1" width="48" style="201" customWidth="1"/>
    <col min="2" max="17" width="14" style="201" customWidth="1"/>
    <col min="18" max="21" width="11.42578125" style="201"/>
    <col min="22" max="76" width="0" style="201" hidden="1" customWidth="1"/>
    <col min="77" max="78" width="23.7109375" style="202" customWidth="1"/>
    <col min="79" max="89" width="23.7109375" style="202" hidden="1" customWidth="1"/>
    <col min="90" max="92" width="23.7109375" style="202" customWidth="1"/>
    <col min="93" max="95" width="23.7109375" style="201" customWidth="1"/>
    <col min="96" max="16384" width="11.42578125" style="201"/>
  </cols>
  <sheetData>
    <row r="1" spans="1:89" x14ac:dyDescent="0.2">
      <c r="A1" s="200" t="s">
        <v>0</v>
      </c>
    </row>
    <row r="2" spans="1:89" x14ac:dyDescent="0.2">
      <c r="A2" s="200" t="str">
        <f>CONCATENATE("COMUNA: ",[4]NOMBRE!B2," - ","( ",[4]NOMBRE!C2,[4]NOMBRE!D2,[4]NOMBRE!E2,[4]NOMBRE!F2,[4]NOMBRE!G2," )")</f>
        <v>COMUNA: Linares - ( 07401 )</v>
      </c>
    </row>
    <row r="3" spans="1:89" x14ac:dyDescent="0.2">
      <c r="A3" s="200" t="str">
        <f>CONCATENATE("ESTABLECIMIENTO/ESTRATEGIA: ",[4]NOMBRE!B3," - ","( ",[4]NOMBRE!C3,[4]NOMBRE!D3,[4]NOMBRE!E3,[4]NOMBRE!F3,[4]NOMBRE!G3,[4]NOMBRE!H3," )")</f>
        <v>ESTABLECIMIENTO/ESTRATEGIA: Hospital Presidente Carlos Ibáñez del Campo - ( 116108 )</v>
      </c>
    </row>
    <row r="4" spans="1:89" x14ac:dyDescent="0.2">
      <c r="A4" s="200" t="str">
        <f>CONCATENATE("MES: ",[4]NOMBRE!B6," - ","( ",[4]NOMBRE!C6,[4]NOMBRE!D6," )")</f>
        <v>MES: ABRIL - ( 04 )</v>
      </c>
    </row>
    <row r="5" spans="1:89" x14ac:dyDescent="0.2">
      <c r="A5" s="200" t="str">
        <f>CONCATENATE("AÑO: ",[4]NOMBRE!B7)</f>
        <v>AÑO: 2017</v>
      </c>
    </row>
    <row r="6" spans="1:89" ht="15" x14ac:dyDescent="0.2">
      <c r="A6" s="491" t="s">
        <v>1</v>
      </c>
      <c r="B6" s="491"/>
      <c r="C6" s="491"/>
      <c r="D6" s="491"/>
      <c r="E6" s="491"/>
      <c r="F6" s="491"/>
      <c r="G6" s="491"/>
      <c r="H6" s="491"/>
      <c r="I6" s="491"/>
      <c r="J6" s="491"/>
      <c r="K6" s="491"/>
      <c r="L6" s="491"/>
      <c r="M6" s="6"/>
      <c r="N6" s="7"/>
      <c r="O6" s="3"/>
      <c r="P6" s="167"/>
      <c r="Q6" s="3"/>
    </row>
    <row r="7" spans="1:89" ht="15" x14ac:dyDescent="0.2">
      <c r="A7" s="259"/>
      <c r="B7" s="259"/>
      <c r="C7" s="259"/>
      <c r="D7" s="259"/>
      <c r="E7" s="259"/>
      <c r="F7" s="259"/>
      <c r="G7" s="259"/>
      <c r="H7" s="259"/>
      <c r="I7" s="259"/>
      <c r="J7" s="259"/>
      <c r="K7" s="259"/>
      <c r="L7" s="259"/>
      <c r="M7" s="6"/>
      <c r="N7" s="7"/>
      <c r="O7" s="3"/>
      <c r="P7" s="167"/>
      <c r="Q7" s="3"/>
    </row>
    <row r="8" spans="1:89" x14ac:dyDescent="0.2">
      <c r="A8" s="8" t="s">
        <v>2</v>
      </c>
      <c r="B8" s="9"/>
      <c r="C8" s="9"/>
      <c r="D8" s="9"/>
      <c r="E8" s="9"/>
      <c r="F8" s="9"/>
      <c r="G8" s="9"/>
      <c r="H8" s="9"/>
      <c r="I8" s="9"/>
      <c r="J8" s="9"/>
      <c r="K8" s="9"/>
      <c r="L8" s="9"/>
      <c r="M8" s="10"/>
      <c r="N8" s="10"/>
      <c r="O8" s="3"/>
      <c r="P8" s="167"/>
      <c r="Q8" s="3"/>
    </row>
    <row r="9" spans="1:89" ht="24.75" customHeight="1" x14ac:dyDescent="0.2">
      <c r="A9" s="456" t="s">
        <v>3</v>
      </c>
      <c r="B9" s="492" t="s">
        <v>4</v>
      </c>
      <c r="C9" s="493"/>
      <c r="D9" s="492" t="s">
        <v>5</v>
      </c>
      <c r="E9" s="493"/>
      <c r="F9" s="492" t="s">
        <v>6</v>
      </c>
      <c r="G9" s="494"/>
      <c r="H9" s="494"/>
      <c r="I9" s="494"/>
      <c r="J9" s="495"/>
      <c r="K9" s="492" t="s">
        <v>7</v>
      </c>
      <c r="L9" s="494"/>
      <c r="M9" s="495"/>
      <c r="N9" s="489" t="s">
        <v>8</v>
      </c>
      <c r="O9" s="490"/>
      <c r="P9" s="458" t="s">
        <v>9</v>
      </c>
      <c r="Q9" s="478" t="s">
        <v>10</v>
      </c>
    </row>
    <row r="10" spans="1:89" ht="50.25" customHeight="1" x14ac:dyDescent="0.2">
      <c r="A10" s="483"/>
      <c r="B10" s="14" t="s">
        <v>11</v>
      </c>
      <c r="C10" s="15" t="s">
        <v>12</v>
      </c>
      <c r="D10" s="169" t="s">
        <v>13</v>
      </c>
      <c r="E10" s="15" t="s">
        <v>14</v>
      </c>
      <c r="F10" s="16" t="s">
        <v>15</v>
      </c>
      <c r="G10" s="17" t="s">
        <v>16</v>
      </c>
      <c r="H10" s="17" t="s">
        <v>17</v>
      </c>
      <c r="I10" s="17" t="s">
        <v>18</v>
      </c>
      <c r="J10" s="18" t="s">
        <v>19</v>
      </c>
      <c r="K10" s="19" t="s">
        <v>20</v>
      </c>
      <c r="L10" s="17" t="s">
        <v>21</v>
      </c>
      <c r="M10" s="18" t="s">
        <v>22</v>
      </c>
      <c r="N10" s="203" t="s">
        <v>23</v>
      </c>
      <c r="O10" s="203" t="s">
        <v>24</v>
      </c>
      <c r="P10" s="477"/>
      <c r="Q10" s="479"/>
      <c r="R10" s="204"/>
      <c r="CA10" s="256"/>
      <c r="CB10" s="256"/>
      <c r="CC10" s="256"/>
      <c r="CD10" s="256"/>
      <c r="CE10" s="256"/>
      <c r="CF10" s="256"/>
      <c r="CG10" s="256"/>
      <c r="CH10" s="256"/>
      <c r="CI10" s="256"/>
      <c r="CJ10" s="256"/>
      <c r="CK10" s="256"/>
    </row>
    <row r="11" spans="1:89" x14ac:dyDescent="0.2">
      <c r="A11" s="21" t="s">
        <v>25</v>
      </c>
      <c r="B11" s="22">
        <f t="shared" ref="B11:Q11" si="0">SUM(B12:B15)</f>
        <v>184</v>
      </c>
      <c r="C11" s="23">
        <f t="shared" si="0"/>
        <v>115</v>
      </c>
      <c r="D11" s="24">
        <f t="shared" si="0"/>
        <v>3</v>
      </c>
      <c r="E11" s="23">
        <f t="shared" si="0"/>
        <v>20</v>
      </c>
      <c r="F11" s="25">
        <f t="shared" si="0"/>
        <v>173</v>
      </c>
      <c r="G11" s="22">
        <f t="shared" si="0"/>
        <v>39</v>
      </c>
      <c r="H11" s="22">
        <f t="shared" si="0"/>
        <v>97</v>
      </c>
      <c r="I11" s="22">
        <f t="shared" si="0"/>
        <v>2</v>
      </c>
      <c r="J11" s="23">
        <f t="shared" si="0"/>
        <v>35</v>
      </c>
      <c r="K11" s="24">
        <f t="shared" si="0"/>
        <v>11</v>
      </c>
      <c r="L11" s="22">
        <f t="shared" si="0"/>
        <v>5</v>
      </c>
      <c r="M11" s="23">
        <f t="shared" si="0"/>
        <v>6</v>
      </c>
      <c r="N11" s="26">
        <f t="shared" si="0"/>
        <v>2</v>
      </c>
      <c r="O11" s="26">
        <f t="shared" si="0"/>
        <v>166</v>
      </c>
      <c r="P11" s="26">
        <f t="shared" si="0"/>
        <v>0</v>
      </c>
      <c r="Q11" s="26">
        <f t="shared" si="0"/>
        <v>0</v>
      </c>
      <c r="R11" s="202"/>
      <c r="CA11" s="256"/>
      <c r="CB11" s="256"/>
      <c r="CC11" s="256"/>
      <c r="CD11" s="256"/>
      <c r="CE11" s="256"/>
      <c r="CF11" s="256"/>
      <c r="CG11" s="256"/>
      <c r="CH11" s="256"/>
      <c r="CI11" s="256"/>
      <c r="CJ11" s="256"/>
      <c r="CK11" s="256"/>
    </row>
    <row r="12" spans="1:89" x14ac:dyDescent="0.2">
      <c r="A12" s="30" t="s">
        <v>26</v>
      </c>
      <c r="B12" s="31">
        <v>83</v>
      </c>
      <c r="C12" s="32">
        <v>74</v>
      </c>
      <c r="D12" s="31">
        <v>2</v>
      </c>
      <c r="E12" s="33">
        <v>10</v>
      </c>
      <c r="F12" s="34">
        <f>SUM(G12:J12)</f>
        <v>72</v>
      </c>
      <c r="G12" s="35">
        <v>37</v>
      </c>
      <c r="H12" s="35"/>
      <c r="I12" s="35"/>
      <c r="J12" s="33">
        <v>35</v>
      </c>
      <c r="K12" s="36">
        <f>SUM(L12:M12)</f>
        <v>11</v>
      </c>
      <c r="L12" s="35">
        <v>5</v>
      </c>
      <c r="M12" s="33">
        <v>6</v>
      </c>
      <c r="N12" s="32">
        <v>2</v>
      </c>
      <c r="O12" s="32">
        <v>74</v>
      </c>
      <c r="P12" s="32">
        <v>0</v>
      </c>
      <c r="Q12" s="32">
        <v>0</v>
      </c>
      <c r="R12" s="212" t="s">
        <v>27</v>
      </c>
      <c r="CA12" s="256" t="str">
        <f>IF($B12&lt;$D12," El número de partos prematuros &lt;32 semanas NO puede ser mayor que el Total.","")</f>
        <v/>
      </c>
      <c r="CB12" s="256" t="str">
        <f>IF(B12&lt;E12," El número de partos prematuros de 32 a 36 semanas NO puede ser mayor que el Total.","")</f>
        <v/>
      </c>
      <c r="CC12" s="256" t="str">
        <f>IF(B12=0,"",IF(C12="",IF(B12="",""," No olvide escribir la columna Beneficiarios."),""))</f>
        <v/>
      </c>
      <c r="CD12" s="256" t="str">
        <f>IF(B12&lt;C12," El número de Beneficiarias NO puede ser mayor que el Total.","")</f>
        <v/>
      </c>
      <c r="CE12" s="256"/>
      <c r="CF12" s="256"/>
      <c r="CG12" s="256">
        <f>IF(B12&lt;D12,1,0)</f>
        <v>0</v>
      </c>
      <c r="CH12" s="256">
        <f>IF(B12&lt;E12,1,0)</f>
        <v>0</v>
      </c>
      <c r="CI12" s="256">
        <f>IF(B12&lt;C12,1,0)</f>
        <v>0</v>
      </c>
      <c r="CJ12" s="256">
        <f>IF(B12=0,"",IF(C12="",IF(B11="","",1),0))</f>
        <v>0</v>
      </c>
      <c r="CK12" s="256">
        <v>0</v>
      </c>
    </row>
    <row r="13" spans="1:89" x14ac:dyDescent="0.2">
      <c r="A13" s="39" t="s">
        <v>28</v>
      </c>
      <c r="B13" s="40"/>
      <c r="C13" s="41"/>
      <c r="D13" s="40"/>
      <c r="E13" s="42"/>
      <c r="F13" s="43">
        <f>SUM(G13:J13)</f>
        <v>0</v>
      </c>
      <c r="G13" s="44"/>
      <c r="H13" s="44"/>
      <c r="I13" s="44"/>
      <c r="J13" s="42"/>
      <c r="K13" s="45">
        <f>SUM(L13:M13)</f>
        <v>0</v>
      </c>
      <c r="L13" s="35"/>
      <c r="M13" s="33"/>
      <c r="N13" s="32"/>
      <c r="O13" s="32"/>
      <c r="P13" s="32"/>
      <c r="Q13" s="32"/>
      <c r="R13" s="212" t="s">
        <v>27</v>
      </c>
      <c r="CA13" s="256" t="str">
        <f>IF($B13&lt;$D13," El número de partos prematuros &lt;32 semanas NO puede ser mayor que el Total.","")</f>
        <v/>
      </c>
      <c r="CB13" s="256" t="str">
        <f>IF(B13&lt;E13," El número de partos prematuros de 32 a 36 semanas NO puede ser mayor que el Total.","")</f>
        <v/>
      </c>
      <c r="CC13" s="256" t="str">
        <f>IF(B13=0,"",IF(C13="",IF(B13="",""," No olvide escribir la columna Beneficiarios."),""))</f>
        <v/>
      </c>
      <c r="CD13" s="256" t="str">
        <f>IF(B13&lt;C13," El número de Beneficiarias NO puede ser mayor que el Total.","")</f>
        <v/>
      </c>
      <c r="CE13" s="256"/>
      <c r="CF13" s="256"/>
      <c r="CG13" s="256">
        <f>IF(B13&lt;D13,1,0)</f>
        <v>0</v>
      </c>
      <c r="CH13" s="256">
        <f>IF(B13&lt;E13,1,0)</f>
        <v>0</v>
      </c>
      <c r="CI13" s="256">
        <f>IF(B13&lt;C13,1,0)</f>
        <v>0</v>
      </c>
      <c r="CJ13" s="256" t="str">
        <f>IF(B13=0,"",IF(C13="",IF(B11="","",1),0))</f>
        <v/>
      </c>
      <c r="CK13" s="256">
        <v>0</v>
      </c>
    </row>
    <row r="14" spans="1:89" x14ac:dyDescent="0.2">
      <c r="A14" s="39" t="s">
        <v>31</v>
      </c>
      <c r="B14" s="40">
        <v>57</v>
      </c>
      <c r="C14" s="41">
        <v>9</v>
      </c>
      <c r="D14" s="40"/>
      <c r="E14" s="42"/>
      <c r="F14" s="43">
        <f>SUM(G14:J14)</f>
        <v>57</v>
      </c>
      <c r="G14" s="44"/>
      <c r="H14" s="44">
        <v>56</v>
      </c>
      <c r="I14" s="44">
        <v>1</v>
      </c>
      <c r="J14" s="42"/>
      <c r="K14" s="45">
        <f>SUM(L14:M14)</f>
        <v>0</v>
      </c>
      <c r="L14" s="35"/>
      <c r="M14" s="33"/>
      <c r="N14" s="32"/>
      <c r="O14" s="32">
        <v>58</v>
      </c>
      <c r="P14" s="32">
        <v>0</v>
      </c>
      <c r="Q14" s="32">
        <v>0</v>
      </c>
      <c r="R14" s="212" t="s">
        <v>27</v>
      </c>
      <c r="CA14" s="256" t="str">
        <f>IF($B14&lt;$D14," El número de partos prematuros &lt;32 semanas NO puede ser mayor que el Total.","")</f>
        <v/>
      </c>
      <c r="CB14" s="256" t="str">
        <f>IF(B14&lt;E14," El número de partos prematuros de 32 a 36 semanas NO puede ser mayor que el Total.","")</f>
        <v/>
      </c>
      <c r="CC14" s="256" t="str">
        <f>IF(B14=0,"",IF(C14="",IF(B14="",""," No olvide escribir la columna Beneficiarios."),""))</f>
        <v/>
      </c>
      <c r="CD14" s="256" t="str">
        <f>IF(B14&lt;C14," El número de Beneficiarias NO puede ser mayor que el Total.","")</f>
        <v/>
      </c>
      <c r="CE14" s="256"/>
      <c r="CF14" s="256"/>
      <c r="CG14" s="256">
        <f>IF(B14&lt;D14,1,0)</f>
        <v>0</v>
      </c>
      <c r="CH14" s="256">
        <f>IF(B14&lt;E14,1,0)</f>
        <v>0</v>
      </c>
      <c r="CI14" s="256">
        <f>IF(B14&lt;C14,1,0)</f>
        <v>0</v>
      </c>
      <c r="CJ14" s="256">
        <f>IF(B14=0,"",IF(C14="",IF(B11="","",1),0))</f>
        <v>0</v>
      </c>
      <c r="CK14" s="256">
        <v>0</v>
      </c>
    </row>
    <row r="15" spans="1:89" ht="15" thickBot="1" x14ac:dyDescent="0.25">
      <c r="A15" s="46" t="s">
        <v>32</v>
      </c>
      <c r="B15" s="47">
        <v>44</v>
      </c>
      <c r="C15" s="48">
        <v>32</v>
      </c>
      <c r="D15" s="47">
        <v>1</v>
      </c>
      <c r="E15" s="49">
        <v>10</v>
      </c>
      <c r="F15" s="50">
        <f>SUM(G15:J15)</f>
        <v>44</v>
      </c>
      <c r="G15" s="51">
        <v>2</v>
      </c>
      <c r="H15" s="51">
        <v>41</v>
      </c>
      <c r="I15" s="51">
        <v>1</v>
      </c>
      <c r="J15" s="49"/>
      <c r="K15" s="52">
        <f>SUM(L15:M15)</f>
        <v>0</v>
      </c>
      <c r="L15" s="35"/>
      <c r="M15" s="33"/>
      <c r="N15" s="32"/>
      <c r="O15" s="32">
        <v>34</v>
      </c>
      <c r="P15" s="32">
        <v>0</v>
      </c>
      <c r="Q15" s="32">
        <v>0</v>
      </c>
      <c r="R15" s="212" t="s">
        <v>27</v>
      </c>
      <c r="CA15" s="256" t="str">
        <f>IF($B15&lt;$D15," El número de partos prematuros &lt;32 semanas NO puede ser mayor que el Total.","")</f>
        <v/>
      </c>
      <c r="CB15" s="256" t="str">
        <f>IF(B15&lt;E15," El número de partos prematuros de 32 a 36 semanas NO puede ser mayor que el Total.","")</f>
        <v/>
      </c>
      <c r="CC15" s="256" t="str">
        <f>IF(B15=0,"",IF(C15="",IF(B15="",""," No olvide escribir la columna Beneficiarios."),""))</f>
        <v/>
      </c>
      <c r="CD15" s="256" t="str">
        <f>IF(B15&lt;C15," El número de Beneficiarias NO puede ser mayor que el Total.","")</f>
        <v/>
      </c>
      <c r="CE15" s="256"/>
      <c r="CF15" s="256"/>
      <c r="CG15" s="256">
        <f>IF(B15&lt;D15,1,0)</f>
        <v>0</v>
      </c>
      <c r="CH15" s="256">
        <f>IF(B15&lt;E15,1,0)</f>
        <v>0</v>
      </c>
      <c r="CI15" s="256">
        <f>IF(B15&lt;C15,1,0)</f>
        <v>0</v>
      </c>
      <c r="CJ15" s="256">
        <f>IF(B15=0,"",IF(C15="",IF(B11="","",1),0))</f>
        <v>0</v>
      </c>
      <c r="CK15" s="256">
        <v>0</v>
      </c>
    </row>
    <row r="16" spans="1:89" ht="15.75" thickTop="1" thickBot="1" x14ac:dyDescent="0.25">
      <c r="A16" s="53" t="s">
        <v>33</v>
      </c>
      <c r="B16" s="54">
        <v>15</v>
      </c>
      <c r="C16" s="55">
        <v>13</v>
      </c>
      <c r="D16" s="68"/>
      <c r="E16" s="68"/>
      <c r="F16" s="56">
        <f>SUM(G16:J16)</f>
        <v>15</v>
      </c>
      <c r="G16" s="57"/>
      <c r="H16" s="57"/>
      <c r="I16" s="57">
        <v>15</v>
      </c>
      <c r="J16" s="58"/>
      <c r="K16" s="59">
        <f>SUM(L16:M16)</f>
        <v>0</v>
      </c>
      <c r="L16" s="60"/>
      <c r="M16" s="61"/>
      <c r="N16" s="62"/>
      <c r="O16" s="63"/>
      <c r="P16" s="63"/>
      <c r="Q16" s="63"/>
      <c r="R16" s="212"/>
      <c r="CA16" s="256"/>
      <c r="CB16" s="256"/>
      <c r="CC16" s="256" t="str">
        <f>IF(B16=0,"",IF(C16="",IF(B16="",""," No olvide escribir la columna Beneficiarios."),""))</f>
        <v/>
      </c>
      <c r="CD16" s="256" t="str">
        <f>IF(B16&lt;C16," El número de Beneficiarias NO puede ser mayor que el Total.","")</f>
        <v/>
      </c>
      <c r="CE16" s="256"/>
      <c r="CF16" s="256"/>
      <c r="CG16" s="256">
        <f>IF(B16&lt;D16,1,0)</f>
        <v>0</v>
      </c>
      <c r="CH16" s="256"/>
      <c r="CI16" s="256">
        <f>IF(B16&lt;C16,1,0)</f>
        <v>0</v>
      </c>
      <c r="CJ16" s="256">
        <f>IF(B16=0,"",IF(C16="",IF(B11="","",1),0))</f>
        <v>0</v>
      </c>
      <c r="CK16" s="256"/>
    </row>
    <row r="17" spans="1:89" ht="15" thickTop="1" x14ac:dyDescent="0.2">
      <c r="A17" s="53" t="s">
        <v>34</v>
      </c>
      <c r="B17" s="65"/>
      <c r="C17" s="68"/>
      <c r="D17" s="68"/>
      <c r="E17" s="68"/>
      <c r="F17" s="68"/>
      <c r="G17" s="69"/>
      <c r="H17" s="69"/>
      <c r="I17" s="69"/>
      <c r="J17" s="66"/>
      <c r="K17" s="67"/>
      <c r="L17" s="69"/>
      <c r="M17" s="66"/>
      <c r="N17" s="70"/>
      <c r="O17" s="63"/>
      <c r="P17" s="63"/>
      <c r="Q17" s="63"/>
      <c r="R17" s="212"/>
      <c r="CA17" s="256" t="str">
        <f>IF(B17&lt;=B12,""," El parto Normal Vertical DEBE estar incluido en el parto Normal. ")</f>
        <v/>
      </c>
      <c r="CB17" s="256"/>
      <c r="CC17" s="256"/>
      <c r="CD17" s="256"/>
      <c r="CE17" s="256"/>
      <c r="CF17" s="256"/>
      <c r="CG17" s="256"/>
      <c r="CH17" s="256"/>
      <c r="CI17" s="256"/>
      <c r="CJ17" s="256"/>
      <c r="CK17" s="256"/>
    </row>
    <row r="18" spans="1:89" x14ac:dyDescent="0.2">
      <c r="A18" s="170" t="s">
        <v>97</v>
      </c>
      <c r="B18" s="71"/>
      <c r="C18" s="74"/>
      <c r="D18" s="74"/>
      <c r="E18" s="74"/>
      <c r="F18" s="74"/>
      <c r="G18" s="75"/>
      <c r="H18" s="75"/>
      <c r="I18" s="75"/>
      <c r="J18" s="72"/>
      <c r="K18" s="73"/>
      <c r="L18" s="75"/>
      <c r="M18" s="72"/>
      <c r="N18" s="76"/>
      <c r="O18" s="77"/>
      <c r="P18" s="41"/>
      <c r="Q18" s="41"/>
      <c r="R18" s="212" t="s">
        <v>45</v>
      </c>
      <c r="CA18" s="256"/>
      <c r="CB18" s="256"/>
      <c r="CC18" s="256"/>
      <c r="CD18" s="256"/>
      <c r="CE18" s="256"/>
      <c r="CF18" s="256"/>
      <c r="CG18" s="256"/>
      <c r="CH18" s="256"/>
      <c r="CI18" s="256"/>
      <c r="CJ18" s="256"/>
      <c r="CK18" s="256">
        <v>0</v>
      </c>
    </row>
    <row r="19" spans="1:89" x14ac:dyDescent="0.2">
      <c r="A19" s="78" t="s">
        <v>36</v>
      </c>
      <c r="B19" s="79">
        <v>1</v>
      </c>
      <c r="C19" s="74"/>
      <c r="D19" s="82"/>
      <c r="E19" s="82"/>
      <c r="F19" s="82"/>
      <c r="G19" s="74"/>
      <c r="H19" s="83"/>
      <c r="I19" s="83"/>
      <c r="J19" s="80"/>
      <c r="K19" s="81"/>
      <c r="L19" s="83"/>
      <c r="M19" s="80"/>
      <c r="N19" s="84"/>
      <c r="O19" s="85"/>
      <c r="P19" s="85"/>
      <c r="Q19" s="85"/>
      <c r="R19" s="212"/>
      <c r="CA19" s="256"/>
      <c r="CB19" s="256"/>
      <c r="CC19" s="256"/>
      <c r="CD19" s="256"/>
      <c r="CE19" s="256"/>
      <c r="CF19" s="256"/>
      <c r="CG19" s="256"/>
      <c r="CH19" s="256"/>
      <c r="CI19" s="256"/>
      <c r="CJ19" s="256"/>
      <c r="CK19" s="256"/>
    </row>
    <row r="20" spans="1:89" x14ac:dyDescent="0.2">
      <c r="A20" s="86" t="s">
        <v>37</v>
      </c>
      <c r="B20" s="79">
        <v>1</v>
      </c>
      <c r="C20" s="74"/>
      <c r="D20" s="82"/>
      <c r="E20" s="82"/>
      <c r="F20" s="82"/>
      <c r="G20" s="83"/>
      <c r="H20" s="83"/>
      <c r="I20" s="83"/>
      <c r="J20" s="80"/>
      <c r="K20" s="81"/>
      <c r="L20" s="83"/>
      <c r="M20" s="80"/>
      <c r="N20" s="84"/>
      <c r="O20" s="85"/>
      <c r="P20" s="85"/>
      <c r="Q20" s="85"/>
      <c r="R20" s="212"/>
      <c r="CA20" s="256"/>
      <c r="CB20" s="256"/>
      <c r="CC20" s="256"/>
      <c r="CD20" s="256"/>
      <c r="CE20" s="256"/>
      <c r="CF20" s="256"/>
      <c r="CG20" s="256"/>
      <c r="CH20" s="256"/>
      <c r="CI20" s="256"/>
      <c r="CJ20" s="256"/>
      <c r="CK20" s="256"/>
    </row>
    <row r="21" spans="1:89" x14ac:dyDescent="0.2">
      <c r="A21" s="87" t="s">
        <v>38</v>
      </c>
      <c r="B21" s="87" t="s">
        <v>39</v>
      </c>
      <c r="C21" s="88"/>
      <c r="D21" s="88"/>
      <c r="E21" s="89"/>
      <c r="F21" s="88"/>
      <c r="G21" s="88"/>
      <c r="H21" s="88"/>
      <c r="I21" s="88"/>
      <c r="J21" s="89"/>
      <c r="K21" s="88"/>
      <c r="L21" s="88"/>
      <c r="M21" s="90"/>
      <c r="N21" s="28"/>
      <c r="O21" s="28"/>
      <c r="P21" s="172"/>
      <c r="Q21" s="28"/>
      <c r="CA21" s="256"/>
      <c r="CB21" s="256"/>
      <c r="CC21" s="256"/>
      <c r="CD21" s="256"/>
      <c r="CE21" s="256"/>
      <c r="CF21" s="256"/>
      <c r="CG21" s="256"/>
      <c r="CH21" s="256"/>
      <c r="CI21" s="256"/>
      <c r="CJ21" s="256"/>
      <c r="CK21" s="256"/>
    </row>
    <row r="22" spans="1:89" x14ac:dyDescent="0.2">
      <c r="A22" s="91" t="s">
        <v>40</v>
      </c>
      <c r="B22" s="92"/>
      <c r="C22" s="92"/>
      <c r="D22" s="93"/>
      <c r="E22" s="94"/>
      <c r="F22" s="94"/>
      <c r="G22" s="94"/>
      <c r="H22" s="94"/>
      <c r="I22" s="95"/>
      <c r="J22" s="95"/>
      <c r="K22" s="95"/>
      <c r="L22" s="95"/>
      <c r="M22" s="96"/>
      <c r="N22" s="96"/>
      <c r="O22" s="3"/>
      <c r="P22" s="167"/>
      <c r="Q22" s="3"/>
      <c r="CA22" s="256"/>
      <c r="CB22" s="256"/>
      <c r="CC22" s="256"/>
      <c r="CD22" s="256"/>
      <c r="CE22" s="256"/>
      <c r="CF22" s="256"/>
      <c r="CG22" s="256"/>
      <c r="CH22" s="256"/>
      <c r="CI22" s="256"/>
      <c r="CJ22" s="256"/>
      <c r="CK22" s="256"/>
    </row>
    <row r="23" spans="1:89" ht="21" x14ac:dyDescent="0.2">
      <c r="A23" s="97" t="s">
        <v>41</v>
      </c>
      <c r="B23" s="98" t="s">
        <v>42</v>
      </c>
      <c r="C23" s="98" t="s">
        <v>43</v>
      </c>
      <c r="D23" s="99"/>
      <c r="E23" s="99"/>
      <c r="F23" s="2"/>
      <c r="G23" s="2"/>
      <c r="H23" s="2"/>
      <c r="I23" s="2"/>
      <c r="J23" s="2"/>
      <c r="K23" s="2"/>
      <c r="L23" s="2"/>
      <c r="M23" s="3"/>
      <c r="N23" s="3"/>
      <c r="O23" s="3"/>
      <c r="P23" s="167"/>
      <c r="Q23" s="3"/>
      <c r="CA23" s="256"/>
      <c r="CB23" s="256"/>
      <c r="CC23" s="256"/>
      <c r="CD23" s="256"/>
      <c r="CE23" s="256"/>
      <c r="CF23" s="256"/>
      <c r="CG23" s="256"/>
      <c r="CH23" s="256"/>
      <c r="CI23" s="256"/>
      <c r="CJ23" s="256"/>
      <c r="CK23" s="256"/>
    </row>
    <row r="24" spans="1:89" x14ac:dyDescent="0.2">
      <c r="A24" s="100" t="s">
        <v>44</v>
      </c>
      <c r="B24" s="101">
        <v>79</v>
      </c>
      <c r="C24" s="101">
        <v>24</v>
      </c>
      <c r="D24" s="219" t="s">
        <v>45</v>
      </c>
      <c r="E24" s="102"/>
      <c r="F24" s="2"/>
      <c r="G24" s="103"/>
      <c r="H24" s="103"/>
      <c r="I24" s="104"/>
      <c r="J24" s="2"/>
      <c r="K24" s="2"/>
      <c r="L24" s="2"/>
      <c r="M24" s="3"/>
      <c r="N24" s="3"/>
      <c r="O24" s="3"/>
      <c r="P24" s="167"/>
      <c r="Q24" s="3"/>
      <c r="CA24" s="256" t="str">
        <f>IF(B24=0,"",IF(C24="",IF(B24="",""," No olvide escribir la columna Benefiiarios."),""))</f>
        <v/>
      </c>
      <c r="CB24" s="256" t="str">
        <f>IF(B24&lt;C24," El número de Beneficiarios NO puede ser mayor que el Total.","")</f>
        <v/>
      </c>
      <c r="CC24" s="256"/>
      <c r="CD24" s="256"/>
      <c r="CE24" s="256"/>
      <c r="CF24" s="256"/>
      <c r="CG24" s="256">
        <f>IF(B24=0,"",IF(C24="",IF(B23="","",1),0))</f>
        <v>0</v>
      </c>
      <c r="CH24" s="256">
        <f>IF(B24&lt;C24,1,0)</f>
        <v>0</v>
      </c>
      <c r="CI24" s="256"/>
      <c r="CJ24" s="256"/>
      <c r="CK24" s="256"/>
    </row>
    <row r="25" spans="1:89" x14ac:dyDescent="0.2">
      <c r="A25" s="105" t="s">
        <v>46</v>
      </c>
      <c r="B25" s="106">
        <v>70</v>
      </c>
      <c r="C25" s="106">
        <v>57</v>
      </c>
      <c r="D25" s="219" t="s">
        <v>45</v>
      </c>
      <c r="E25" s="107"/>
      <c r="F25" s="3"/>
      <c r="G25" s="3"/>
      <c r="H25" s="3"/>
      <c r="I25" s="2"/>
      <c r="J25" s="2"/>
      <c r="K25" s="2"/>
      <c r="L25" s="2"/>
      <c r="M25" s="3"/>
      <c r="N25" s="3"/>
      <c r="O25" s="3"/>
      <c r="P25" s="167"/>
      <c r="Q25" s="3"/>
      <c r="CA25" s="256" t="str">
        <f>IF(B25=0,"",IF(C25="",IF(B25="",""," No olvide escribir la columna Benefiiarios."),""))</f>
        <v/>
      </c>
      <c r="CB25" s="256" t="str">
        <f>IF(B25&lt;C25," El número de Beneficiarios NO puede ser mayor que el Total.","")</f>
        <v/>
      </c>
      <c r="CC25" s="256"/>
      <c r="CD25" s="256"/>
      <c r="CE25" s="256"/>
      <c r="CF25" s="256"/>
      <c r="CG25" s="256"/>
      <c r="CH25" s="256"/>
      <c r="CI25" s="256"/>
      <c r="CJ25" s="256"/>
      <c r="CK25" s="256"/>
    </row>
    <row r="26" spans="1:89" x14ac:dyDescent="0.2">
      <c r="A26" s="480" t="s">
        <v>47</v>
      </c>
      <c r="B26" s="481"/>
      <c r="C26" s="481"/>
      <c r="D26" s="481"/>
      <c r="E26" s="481"/>
      <c r="F26" s="481"/>
      <c r="G26" s="481"/>
      <c r="H26" s="481"/>
      <c r="I26" s="481"/>
      <c r="J26" s="481"/>
      <c r="K26" s="95"/>
      <c r="L26" s="108"/>
      <c r="M26" s="109"/>
      <c r="N26" s="109"/>
      <c r="O26" s="3"/>
      <c r="P26" s="167"/>
      <c r="Q26" s="3"/>
      <c r="CA26" s="256"/>
      <c r="CB26" s="256"/>
      <c r="CC26" s="256"/>
      <c r="CD26" s="256"/>
      <c r="CE26" s="256"/>
      <c r="CF26" s="256"/>
      <c r="CG26" s="256"/>
      <c r="CH26" s="256"/>
      <c r="CI26" s="256"/>
      <c r="CJ26" s="256"/>
      <c r="CK26" s="256"/>
    </row>
    <row r="27" spans="1:89" x14ac:dyDescent="0.2">
      <c r="A27" s="480" t="s">
        <v>48</v>
      </c>
      <c r="B27" s="481"/>
      <c r="C27" s="481"/>
      <c r="D27" s="481"/>
      <c r="E27" s="481"/>
      <c r="F27" s="481"/>
      <c r="G27" s="481"/>
      <c r="H27" s="481"/>
      <c r="I27" s="481"/>
      <c r="J27" s="481"/>
      <c r="K27" s="95"/>
      <c r="L27" s="108"/>
      <c r="M27" s="109"/>
      <c r="N27" s="109"/>
      <c r="O27" s="3"/>
      <c r="P27" s="167"/>
      <c r="Q27" s="3"/>
      <c r="CA27" s="256"/>
      <c r="CB27" s="256"/>
      <c r="CC27" s="256"/>
      <c r="CD27" s="256"/>
      <c r="CE27" s="256"/>
      <c r="CF27" s="256"/>
      <c r="CG27" s="256"/>
      <c r="CH27" s="256"/>
      <c r="CI27" s="256"/>
      <c r="CJ27" s="256"/>
      <c r="CK27" s="256"/>
    </row>
    <row r="28" spans="1:89" ht="30.75" customHeight="1" x14ac:dyDescent="0.2">
      <c r="A28" s="458" t="s">
        <v>49</v>
      </c>
      <c r="B28" s="482" t="s">
        <v>42</v>
      </c>
      <c r="C28" s="484" t="s">
        <v>50</v>
      </c>
      <c r="D28" s="485"/>
      <c r="E28" s="485"/>
      <c r="F28" s="485"/>
      <c r="G28" s="485"/>
      <c r="H28" s="485"/>
      <c r="I28" s="486"/>
      <c r="J28" s="487" t="s">
        <v>51</v>
      </c>
      <c r="K28" s="488"/>
      <c r="L28" s="3"/>
      <c r="M28" s="3"/>
      <c r="N28" s="3"/>
      <c r="O28" s="3"/>
      <c r="P28" s="167"/>
      <c r="Q28" s="3"/>
      <c r="CA28" s="256"/>
      <c r="CB28" s="256"/>
      <c r="CC28" s="256"/>
      <c r="CD28" s="256"/>
      <c r="CE28" s="256"/>
      <c r="CF28" s="256"/>
      <c r="CG28" s="256"/>
      <c r="CH28" s="256"/>
      <c r="CI28" s="256"/>
      <c r="CJ28" s="256"/>
      <c r="CK28" s="256"/>
    </row>
    <row r="29" spans="1:89" ht="21" x14ac:dyDescent="0.2">
      <c r="A29" s="459"/>
      <c r="B29" s="483"/>
      <c r="C29" s="110" t="s">
        <v>52</v>
      </c>
      <c r="D29" s="111" t="s">
        <v>53</v>
      </c>
      <c r="E29" s="17" t="s">
        <v>54</v>
      </c>
      <c r="F29" s="17" t="s">
        <v>55</v>
      </c>
      <c r="G29" s="17" t="s">
        <v>56</v>
      </c>
      <c r="H29" s="111" t="s">
        <v>57</v>
      </c>
      <c r="I29" s="18" t="s">
        <v>58</v>
      </c>
      <c r="J29" s="111" t="s">
        <v>59</v>
      </c>
      <c r="K29" s="18" t="s">
        <v>60</v>
      </c>
      <c r="L29" s="220"/>
      <c r="M29" s="3"/>
      <c r="N29" s="3"/>
      <c r="O29" s="3"/>
      <c r="P29" s="167"/>
      <c r="Q29" s="3"/>
      <c r="CA29" s="256"/>
      <c r="CB29" s="256"/>
      <c r="CC29" s="256"/>
      <c r="CD29" s="256"/>
      <c r="CE29" s="256"/>
      <c r="CF29" s="256"/>
      <c r="CG29" s="256"/>
      <c r="CH29" s="256"/>
      <c r="CI29" s="256"/>
      <c r="CJ29" s="256"/>
      <c r="CK29" s="256"/>
    </row>
    <row r="30" spans="1:89" x14ac:dyDescent="0.2">
      <c r="A30" s="112" t="s">
        <v>61</v>
      </c>
      <c r="B30" s="113">
        <f>SUM(C30:I30)</f>
        <v>182</v>
      </c>
      <c r="C30" s="79"/>
      <c r="D30" s="114"/>
      <c r="E30" s="114">
        <v>7</v>
      </c>
      <c r="F30" s="114">
        <v>3</v>
      </c>
      <c r="G30" s="114">
        <v>40</v>
      </c>
      <c r="H30" s="114">
        <v>112</v>
      </c>
      <c r="I30" s="115">
        <v>20</v>
      </c>
      <c r="J30" s="114">
        <v>204</v>
      </c>
      <c r="K30" s="115">
        <v>4</v>
      </c>
      <c r="L30" s="212" t="s">
        <v>45</v>
      </c>
      <c r="M30" s="3"/>
      <c r="N30" s="3"/>
      <c r="O30" s="3"/>
      <c r="P30" s="167"/>
      <c r="Q30" s="3"/>
      <c r="CA30" s="256" t="str">
        <f>IF(SUM(G30:I30)&gt;=O11,""," Los RN de 2.500 y más gramos NO DEBE ser menor al Total de partos con Apego Precoz de RN del mismo peso Seccion A. ")</f>
        <v/>
      </c>
      <c r="CB30" s="256" t="str">
        <f>IF(SUM(C30:F30)&gt;=N11,""," Los RN de menor o igual a 2.499 gramos NO DEBE ser menor al Total de partos con Apego Precoz de RN del mismo peso. ")</f>
        <v/>
      </c>
      <c r="CC30" s="256"/>
      <c r="CD30" s="256"/>
      <c r="CE30" s="256"/>
      <c r="CF30" s="256"/>
      <c r="CG30" s="256">
        <f>IF(SUM(G30:I30)&gt;=O11,0,1)</f>
        <v>0</v>
      </c>
      <c r="CH30" s="256">
        <f>IF(SUM(C30:F30)&gt;=N11,0,1)</f>
        <v>0</v>
      </c>
      <c r="CI30" s="256"/>
      <c r="CJ30" s="256"/>
      <c r="CK30" s="256"/>
    </row>
    <row r="31" spans="1:89" x14ac:dyDescent="0.2">
      <c r="A31" s="112" t="s">
        <v>62</v>
      </c>
      <c r="B31" s="113">
        <f>SUM(C31:I31)</f>
        <v>2</v>
      </c>
      <c r="C31" s="79">
        <v>1</v>
      </c>
      <c r="D31" s="114">
        <v>1</v>
      </c>
      <c r="E31" s="114"/>
      <c r="F31" s="114"/>
      <c r="G31" s="114"/>
      <c r="H31" s="114"/>
      <c r="I31" s="115"/>
      <c r="J31" s="83"/>
      <c r="K31" s="80"/>
      <c r="L31" s="220"/>
      <c r="M31" s="3"/>
      <c r="N31" s="3"/>
      <c r="O31" s="3"/>
      <c r="P31" s="167"/>
      <c r="Q31" s="3"/>
      <c r="CA31" s="256"/>
      <c r="CB31" s="256"/>
      <c r="CC31" s="256"/>
      <c r="CD31" s="256"/>
      <c r="CE31" s="256"/>
      <c r="CF31" s="256"/>
      <c r="CG31" s="256"/>
      <c r="CH31" s="256"/>
      <c r="CI31" s="256"/>
      <c r="CJ31" s="256"/>
      <c r="CK31" s="256"/>
    </row>
    <row r="32" spans="1:89" x14ac:dyDescent="0.2">
      <c r="A32" s="116" t="s">
        <v>63</v>
      </c>
      <c r="B32" s="117"/>
      <c r="C32" s="117"/>
      <c r="D32" s="117"/>
      <c r="E32" s="117"/>
      <c r="F32" s="117"/>
      <c r="G32" s="117"/>
      <c r="H32" s="117"/>
      <c r="I32" s="117"/>
      <c r="J32" s="117"/>
      <c r="K32" s="95"/>
      <c r="L32" s="108"/>
      <c r="M32" s="109"/>
      <c r="N32" s="109"/>
      <c r="O32" s="3"/>
      <c r="P32" s="167"/>
      <c r="Q32" s="3"/>
      <c r="CA32" s="256"/>
      <c r="CB32" s="256"/>
      <c r="CC32" s="256"/>
      <c r="CD32" s="256"/>
      <c r="CE32" s="256"/>
      <c r="CF32" s="256"/>
      <c r="CG32" s="256"/>
      <c r="CH32" s="256"/>
      <c r="CI32" s="256"/>
      <c r="CJ32" s="256"/>
      <c r="CK32" s="256"/>
    </row>
    <row r="33" spans="1:89" x14ac:dyDescent="0.2">
      <c r="A33" s="458" t="s">
        <v>49</v>
      </c>
      <c r="B33" s="482" t="s">
        <v>42</v>
      </c>
      <c r="C33" s="3"/>
      <c r="D33" s="2"/>
      <c r="E33" s="3"/>
      <c r="F33" s="3"/>
      <c r="G33" s="3"/>
      <c r="H33" s="3"/>
      <c r="I33" s="3"/>
      <c r="J33" s="3"/>
      <c r="K33" s="3"/>
      <c r="L33" s="3"/>
      <c r="M33" s="3"/>
      <c r="N33" s="3"/>
      <c r="O33" s="3"/>
      <c r="P33" s="167"/>
      <c r="Q33" s="3"/>
      <c r="CA33" s="256"/>
      <c r="CB33" s="256"/>
      <c r="CC33" s="256"/>
      <c r="CD33" s="256"/>
      <c r="CE33" s="256"/>
      <c r="CF33" s="256"/>
      <c r="CG33" s="256"/>
      <c r="CH33" s="256"/>
      <c r="CI33" s="256"/>
      <c r="CJ33" s="256"/>
      <c r="CK33" s="256"/>
    </row>
    <row r="34" spans="1:89" x14ac:dyDescent="0.2">
      <c r="A34" s="459"/>
      <c r="B34" s="483"/>
      <c r="C34" s="3"/>
      <c r="D34" s="3"/>
      <c r="E34" s="3"/>
      <c r="F34" s="3"/>
      <c r="G34" s="3"/>
      <c r="H34" s="3"/>
      <c r="I34" s="3"/>
      <c r="J34" s="3"/>
      <c r="K34" s="3"/>
      <c r="L34" s="3"/>
      <c r="M34" s="3"/>
      <c r="N34" s="3"/>
      <c r="O34" s="3"/>
      <c r="P34" s="167"/>
      <c r="Q34" s="3"/>
      <c r="CA34" s="256"/>
      <c r="CB34" s="256"/>
      <c r="CC34" s="256"/>
      <c r="CD34" s="256"/>
      <c r="CE34" s="256"/>
      <c r="CF34" s="256"/>
      <c r="CG34" s="256"/>
      <c r="CH34" s="256"/>
      <c r="CI34" s="256"/>
      <c r="CJ34" s="256"/>
      <c r="CK34" s="256"/>
    </row>
    <row r="35" spans="1:89" x14ac:dyDescent="0.2">
      <c r="A35" s="118" t="s">
        <v>61</v>
      </c>
      <c r="B35" s="101">
        <v>4</v>
      </c>
      <c r="C35" s="212" t="s">
        <v>45</v>
      </c>
      <c r="D35" s="3"/>
      <c r="E35" s="3"/>
      <c r="F35" s="3"/>
      <c r="G35" s="3"/>
      <c r="H35" s="3"/>
      <c r="I35" s="3"/>
      <c r="J35" s="167"/>
      <c r="K35" s="3"/>
      <c r="CA35" s="256" t="str">
        <f>IF(B35&lt;=B30,"","Total Nacidos Vivos con malformación congénita no debe ser MAYOR a Nacidos Vivos Según Peso Al Nacer")</f>
        <v/>
      </c>
      <c r="CB35" s="256" t="str">
        <f>IF(B36&lt;=B31,"","Total Nacidos fallecidos con malformación congénita no debe ser MAYOR a Nacidos fallecidos Según Peso Al Nacer")</f>
        <v/>
      </c>
      <c r="CC35" s="256"/>
      <c r="CD35" s="256"/>
      <c r="CE35" s="256"/>
      <c r="CF35" s="256"/>
      <c r="CG35" s="256"/>
      <c r="CH35" s="256"/>
      <c r="CI35" s="256"/>
      <c r="CJ35" s="256"/>
      <c r="CK35" s="256"/>
    </row>
    <row r="36" spans="1:89" x14ac:dyDescent="0.2">
      <c r="A36" s="122" t="s">
        <v>62</v>
      </c>
      <c r="B36" s="123"/>
      <c r="C36" s="177"/>
      <c r="D36" s="124"/>
      <c r="E36" s="124"/>
      <c r="F36" s="125"/>
      <c r="G36" s="124"/>
      <c r="H36" s="124"/>
      <c r="I36" s="124"/>
      <c r="J36" s="3"/>
      <c r="K36" s="107"/>
      <c r="L36" s="3"/>
      <c r="M36" s="3"/>
      <c r="N36" s="3"/>
      <c r="O36" s="3"/>
      <c r="P36" s="167"/>
      <c r="Q36" s="3"/>
      <c r="CA36" s="256"/>
      <c r="CB36" s="256"/>
      <c r="CC36" s="256"/>
      <c r="CD36" s="256"/>
      <c r="CE36" s="256"/>
      <c r="CF36" s="256"/>
      <c r="CG36" s="256"/>
      <c r="CH36" s="256"/>
      <c r="CI36" s="256"/>
      <c r="CJ36" s="256"/>
      <c r="CK36" s="256"/>
    </row>
    <row r="37" spans="1:89" x14ac:dyDescent="0.2">
      <c r="A37" s="9" t="s">
        <v>64</v>
      </c>
      <c r="B37" s="126"/>
      <c r="C37" s="127"/>
      <c r="D37" s="127"/>
      <c r="E37" s="127"/>
      <c r="F37" s="128"/>
      <c r="G37" s="127"/>
      <c r="H37" s="127"/>
      <c r="I37" s="127"/>
      <c r="J37" s="127"/>
      <c r="K37" s="9"/>
      <c r="L37" s="108"/>
      <c r="M37" s="109"/>
      <c r="N37" s="109"/>
      <c r="O37" s="3"/>
      <c r="P37" s="167"/>
      <c r="Q37" s="3"/>
      <c r="CA37" s="256"/>
      <c r="CB37" s="256"/>
      <c r="CC37" s="256"/>
      <c r="CD37" s="256"/>
      <c r="CE37" s="256"/>
      <c r="CF37" s="256"/>
      <c r="CG37" s="256"/>
      <c r="CH37" s="256"/>
      <c r="CI37" s="256"/>
      <c r="CJ37" s="256"/>
      <c r="CK37" s="256"/>
    </row>
    <row r="38" spans="1:89" ht="42" x14ac:dyDescent="0.2">
      <c r="A38" s="21" t="s">
        <v>49</v>
      </c>
      <c r="B38" s="257" t="s">
        <v>65</v>
      </c>
      <c r="C38" s="258" t="s">
        <v>66</v>
      </c>
      <c r="D38" s="129"/>
      <c r="E38" s="129"/>
      <c r="F38" s="130"/>
      <c r="G38" s="129"/>
      <c r="H38" s="129"/>
      <c r="I38" s="129"/>
      <c r="J38" s="129"/>
      <c r="K38" s="107"/>
      <c r="L38" s="3"/>
      <c r="M38" s="3"/>
      <c r="N38" s="3"/>
      <c r="O38" s="3"/>
      <c r="P38" s="167"/>
      <c r="Q38" s="3"/>
      <c r="CA38" s="256"/>
      <c r="CB38" s="256"/>
      <c r="CC38" s="256"/>
      <c r="CD38" s="256"/>
      <c r="CE38" s="256"/>
      <c r="CF38" s="256"/>
      <c r="CG38" s="256"/>
      <c r="CH38" s="256"/>
      <c r="CI38" s="256"/>
      <c r="CJ38" s="256"/>
      <c r="CK38" s="256"/>
    </row>
    <row r="39" spans="1:89" x14ac:dyDescent="0.2">
      <c r="A39" s="112" t="s">
        <v>61</v>
      </c>
      <c r="B39" s="131">
        <v>2</v>
      </c>
      <c r="C39" s="132">
        <v>1</v>
      </c>
      <c r="D39" s="177"/>
      <c r="E39" s="129"/>
      <c r="F39" s="130"/>
      <c r="G39" s="129"/>
      <c r="H39" s="129"/>
      <c r="I39" s="129"/>
      <c r="J39" s="129"/>
      <c r="K39" s="107"/>
      <c r="L39" s="3"/>
      <c r="M39" s="3"/>
      <c r="N39" s="3"/>
      <c r="O39" s="3"/>
      <c r="P39" s="167"/>
      <c r="Q39" s="3"/>
      <c r="CA39" s="256"/>
      <c r="CB39" s="256"/>
      <c r="CC39" s="256"/>
      <c r="CD39" s="256"/>
      <c r="CE39" s="256"/>
      <c r="CF39" s="256"/>
      <c r="CG39" s="256"/>
      <c r="CH39" s="256"/>
      <c r="CI39" s="256"/>
      <c r="CJ39" s="256"/>
      <c r="CK39" s="256"/>
    </row>
    <row r="40" spans="1:89" x14ac:dyDescent="0.2">
      <c r="A40" s="9" t="s">
        <v>67</v>
      </c>
      <c r="B40" s="108"/>
      <c r="C40" s="108"/>
      <c r="D40" s="108"/>
      <c r="E40" s="108"/>
      <c r="F40" s="108"/>
      <c r="G40" s="108"/>
      <c r="H40" s="108"/>
      <c r="I40" s="108"/>
      <c r="J40" s="108"/>
      <c r="K40" s="108"/>
      <c r="L40" s="108"/>
      <c r="M40" s="109" t="s">
        <v>68</v>
      </c>
      <c r="N40" s="109"/>
      <c r="O40" s="3"/>
      <c r="P40" s="167"/>
      <c r="Q40" s="3"/>
      <c r="CA40" s="256"/>
      <c r="CB40" s="256"/>
      <c r="CC40" s="256"/>
      <c r="CD40" s="256"/>
      <c r="CE40" s="256"/>
      <c r="CF40" s="256"/>
      <c r="CG40" s="256"/>
      <c r="CH40" s="256"/>
      <c r="CI40" s="256"/>
      <c r="CJ40" s="256"/>
      <c r="CK40" s="256"/>
    </row>
    <row r="41" spans="1:89" x14ac:dyDescent="0.2">
      <c r="A41" s="456" t="s">
        <v>69</v>
      </c>
      <c r="B41" s="458" t="s">
        <v>70</v>
      </c>
      <c r="C41" s="460" t="s">
        <v>71</v>
      </c>
      <c r="D41" s="461"/>
      <c r="E41" s="462"/>
      <c r="F41" s="463"/>
      <c r="G41" s="3"/>
      <c r="H41" s="3"/>
      <c r="I41" s="3"/>
      <c r="J41" s="3"/>
      <c r="K41" s="3"/>
      <c r="L41" s="3"/>
      <c r="M41" s="3"/>
      <c r="N41" s="3"/>
      <c r="O41" s="3"/>
      <c r="P41" s="167"/>
      <c r="Q41" s="3"/>
      <c r="CA41" s="256"/>
      <c r="CB41" s="256"/>
      <c r="CC41" s="256"/>
      <c r="CD41" s="256"/>
      <c r="CE41" s="256"/>
      <c r="CF41" s="256"/>
      <c r="CG41" s="256"/>
      <c r="CH41" s="256"/>
      <c r="CI41" s="256"/>
      <c r="CJ41" s="256"/>
      <c r="CK41" s="256"/>
    </row>
    <row r="42" spans="1:89" ht="21" x14ac:dyDescent="0.2">
      <c r="A42" s="457"/>
      <c r="B42" s="459"/>
      <c r="C42" s="19" t="s">
        <v>72</v>
      </c>
      <c r="D42" s="133" t="s">
        <v>73</v>
      </c>
      <c r="E42" s="134" t="s">
        <v>74</v>
      </c>
      <c r="F42" s="463"/>
      <c r="G42" s="3"/>
      <c r="H42" s="3"/>
      <c r="I42" s="3"/>
      <c r="J42" s="3"/>
      <c r="K42" s="3"/>
      <c r="L42" s="3"/>
      <c r="M42" s="3"/>
      <c r="N42" s="3"/>
      <c r="O42" s="3"/>
      <c r="P42" s="167"/>
      <c r="Q42" s="3"/>
      <c r="CA42" s="256"/>
      <c r="CB42" s="256"/>
      <c r="CC42" s="256"/>
      <c r="CD42" s="256"/>
      <c r="CE42" s="256"/>
      <c r="CF42" s="256"/>
      <c r="CG42" s="256"/>
      <c r="CH42" s="256"/>
      <c r="CI42" s="256"/>
      <c r="CJ42" s="256"/>
      <c r="CK42" s="256"/>
    </row>
    <row r="43" spans="1:89" x14ac:dyDescent="0.2">
      <c r="A43" s="135" t="s">
        <v>75</v>
      </c>
      <c r="B43" s="136">
        <f>SUM(C43:E43)</f>
        <v>12</v>
      </c>
      <c r="C43" s="137"/>
      <c r="D43" s="138">
        <v>4</v>
      </c>
      <c r="E43" s="139">
        <v>8</v>
      </c>
      <c r="F43" s="223"/>
      <c r="G43" s="140"/>
      <c r="H43" s="3"/>
      <c r="I43" s="3"/>
      <c r="J43" s="3"/>
      <c r="K43" s="3"/>
      <c r="L43" s="3"/>
      <c r="M43" s="3"/>
      <c r="N43" s="3"/>
      <c r="O43" s="3"/>
      <c r="P43" s="167"/>
      <c r="Q43" s="3"/>
      <c r="CA43" s="256"/>
      <c r="CB43" s="256"/>
      <c r="CC43" s="256"/>
      <c r="CD43" s="256"/>
      <c r="CE43" s="256"/>
      <c r="CF43" s="256"/>
      <c r="CG43" s="256"/>
      <c r="CH43" s="256"/>
      <c r="CI43" s="256"/>
      <c r="CJ43" s="256"/>
      <c r="CK43" s="256"/>
    </row>
    <row r="44" spans="1:89" x14ac:dyDescent="0.2">
      <c r="A44" s="141" t="s">
        <v>76</v>
      </c>
      <c r="B44" s="142">
        <f>SUM(C44:E44)</f>
        <v>0</v>
      </c>
      <c r="C44" s="143"/>
      <c r="D44" s="144"/>
      <c r="E44" s="145"/>
      <c r="F44" s="223"/>
      <c r="G44" s="140"/>
      <c r="H44" s="3"/>
      <c r="I44" s="3"/>
      <c r="J44" s="3"/>
      <c r="K44" s="3"/>
      <c r="L44" s="3"/>
      <c r="M44" s="3"/>
      <c r="N44" s="3"/>
      <c r="O44" s="3"/>
      <c r="P44" s="167"/>
      <c r="Q44" s="3"/>
      <c r="CA44" s="256"/>
      <c r="CB44" s="256"/>
      <c r="CC44" s="256"/>
      <c r="CD44" s="256"/>
      <c r="CE44" s="256"/>
      <c r="CF44" s="256"/>
      <c r="CG44" s="256"/>
      <c r="CH44" s="256"/>
      <c r="CI44" s="256"/>
      <c r="CJ44" s="256"/>
      <c r="CK44" s="256"/>
    </row>
    <row r="45" spans="1:89" x14ac:dyDescent="0.2">
      <c r="A45" s="146" t="s">
        <v>77</v>
      </c>
      <c r="B45" s="147"/>
      <c r="C45" s="147"/>
      <c r="D45" s="148"/>
      <c r="E45" s="147"/>
      <c r="F45" s="3"/>
      <c r="G45" s="3"/>
      <c r="H45" s="3"/>
      <c r="I45" s="3"/>
      <c r="J45" s="3"/>
      <c r="K45" s="3"/>
      <c r="L45" s="3"/>
      <c r="M45" s="3"/>
      <c r="N45" s="3"/>
      <c r="O45" s="3"/>
      <c r="P45" s="167"/>
      <c r="Q45" s="3"/>
      <c r="CA45" s="256"/>
      <c r="CB45" s="256"/>
      <c r="CC45" s="256"/>
      <c r="CD45" s="256"/>
      <c r="CE45" s="256"/>
      <c r="CF45" s="256"/>
      <c r="CG45" s="256"/>
      <c r="CH45" s="256"/>
      <c r="CI45" s="256"/>
      <c r="CJ45" s="256"/>
      <c r="CK45" s="256"/>
    </row>
    <row r="46" spans="1:89" ht="31.5" x14ac:dyDescent="0.2">
      <c r="A46" s="149" t="s">
        <v>78</v>
      </c>
      <c r="B46" s="150" t="s">
        <v>79</v>
      </c>
      <c r="C46" s="150" t="s">
        <v>80</v>
      </c>
      <c r="D46" s="147"/>
      <c r="E46" s="147"/>
      <c r="F46" s="3"/>
      <c r="G46" s="3"/>
      <c r="H46" s="3"/>
      <c r="I46" s="3"/>
      <c r="J46" s="3"/>
      <c r="K46" s="3"/>
      <c r="L46" s="3"/>
      <c r="M46" s="3"/>
      <c r="N46" s="3"/>
      <c r="O46" s="3"/>
      <c r="P46" s="167"/>
      <c r="Q46" s="3"/>
      <c r="CA46" s="256"/>
      <c r="CB46" s="256"/>
      <c r="CC46" s="256"/>
      <c r="CD46" s="256"/>
      <c r="CE46" s="256"/>
      <c r="CF46" s="256"/>
      <c r="CG46" s="256"/>
      <c r="CH46" s="256"/>
      <c r="CI46" s="256"/>
      <c r="CJ46" s="256"/>
      <c r="CK46" s="256"/>
    </row>
    <row r="47" spans="1:89" x14ac:dyDescent="0.2">
      <c r="A47" s="151" t="s">
        <v>81</v>
      </c>
      <c r="B47" s="225">
        <v>99</v>
      </c>
      <c r="C47" s="226">
        <v>39</v>
      </c>
      <c r="D47" s="227"/>
      <c r="E47" s="147"/>
      <c r="F47" s="3"/>
      <c r="G47" s="3"/>
      <c r="H47" s="3"/>
      <c r="I47" s="3"/>
      <c r="J47" s="3"/>
      <c r="K47" s="3"/>
      <c r="L47" s="3"/>
      <c r="M47" s="3"/>
      <c r="N47" s="3"/>
      <c r="O47" s="3"/>
      <c r="P47" s="167"/>
      <c r="Q47" s="3"/>
      <c r="CA47" s="256" t="str">
        <f>IF(B48&gt;B47,"Egresos con LME no puede ser mayor que Total de Egresos Maternidad","")</f>
        <v/>
      </c>
      <c r="CB47" s="256"/>
      <c r="CC47" s="256"/>
      <c r="CD47" s="256"/>
      <c r="CE47" s="256"/>
      <c r="CF47" s="256"/>
      <c r="CG47" s="256"/>
      <c r="CH47" s="256"/>
      <c r="CI47" s="256"/>
      <c r="CJ47" s="256"/>
      <c r="CK47" s="256"/>
    </row>
    <row r="48" spans="1:89" ht="11.25" customHeight="1" x14ac:dyDescent="0.2">
      <c r="A48" s="153" t="s">
        <v>82</v>
      </c>
      <c r="B48" s="228">
        <v>93</v>
      </c>
      <c r="C48" s="41">
        <v>22</v>
      </c>
      <c r="D48" s="219"/>
      <c r="E48" s="147"/>
      <c r="F48" s="156"/>
      <c r="G48" s="156"/>
      <c r="H48" s="156"/>
      <c r="I48" s="156"/>
      <c r="J48" s="156"/>
      <c r="K48" s="156"/>
      <c r="L48" s="156"/>
      <c r="M48" s="3"/>
      <c r="N48" s="3"/>
      <c r="O48" s="3"/>
      <c r="P48" s="167"/>
      <c r="Q48" s="3"/>
      <c r="CA48" s="256"/>
      <c r="CB48" s="256" t="str">
        <f>IF(C48&gt;C47,"Egresos con LME no puede ser mayor que Total de Egresos Neonatología","")</f>
        <v/>
      </c>
      <c r="CC48" s="256"/>
      <c r="CD48" s="256"/>
      <c r="CE48" s="256"/>
      <c r="CF48" s="256"/>
      <c r="CG48" s="256">
        <f>IF(B48&gt;B47,1,0)</f>
        <v>0</v>
      </c>
      <c r="CH48" s="256">
        <f>IF(C48&gt;C47,1,0)</f>
        <v>0</v>
      </c>
      <c r="CI48" s="256"/>
      <c r="CJ48" s="256"/>
      <c r="CK48" s="256"/>
    </row>
    <row r="49" spans="1:89" x14ac:dyDescent="0.2">
      <c r="A49" s="229" t="s">
        <v>83</v>
      </c>
      <c r="B49" s="147"/>
      <c r="C49" s="159"/>
      <c r="F49" s="230"/>
      <c r="G49" s="230"/>
      <c r="H49" s="230"/>
      <c r="I49" s="230"/>
      <c r="J49" s="230"/>
      <c r="K49" s="230"/>
      <c r="L49" s="230"/>
      <c r="M49" s="230"/>
      <c r="N49" s="230"/>
      <c r="O49" s="230"/>
      <c r="CA49" s="256"/>
      <c r="CB49" s="256"/>
      <c r="CC49" s="256"/>
      <c r="CD49" s="256"/>
      <c r="CE49" s="256"/>
      <c r="CF49" s="256"/>
      <c r="CG49" s="256"/>
      <c r="CH49" s="256"/>
      <c r="CI49" s="256"/>
      <c r="CJ49" s="256"/>
      <c r="CK49" s="256"/>
    </row>
    <row r="50" spans="1:89" ht="14.25" customHeight="1" x14ac:dyDescent="0.2">
      <c r="A50" s="464" t="s">
        <v>78</v>
      </c>
      <c r="B50" s="465"/>
      <c r="C50" s="464" t="s">
        <v>42</v>
      </c>
      <c r="D50" s="465"/>
      <c r="E50" s="470"/>
      <c r="F50" s="472" t="s">
        <v>84</v>
      </c>
      <c r="G50" s="473"/>
      <c r="H50" s="473"/>
      <c r="I50" s="473"/>
      <c r="J50" s="473"/>
      <c r="K50" s="473"/>
      <c r="L50" s="473"/>
      <c r="M50" s="473"/>
      <c r="N50" s="473"/>
      <c r="O50" s="474"/>
      <c r="CA50" s="256"/>
      <c r="CB50" s="256"/>
      <c r="CC50" s="256"/>
      <c r="CD50" s="256"/>
      <c r="CE50" s="256"/>
      <c r="CF50" s="256"/>
      <c r="CG50" s="256"/>
      <c r="CH50" s="256"/>
      <c r="CI50" s="256"/>
      <c r="CJ50" s="256"/>
      <c r="CK50" s="256"/>
    </row>
    <row r="51" spans="1:89" ht="14.25" customHeight="1" x14ac:dyDescent="0.2">
      <c r="A51" s="466"/>
      <c r="B51" s="467"/>
      <c r="C51" s="468"/>
      <c r="D51" s="469"/>
      <c r="E51" s="471"/>
      <c r="F51" s="475" t="s">
        <v>85</v>
      </c>
      <c r="G51" s="476"/>
      <c r="H51" s="475" t="s">
        <v>86</v>
      </c>
      <c r="I51" s="476"/>
      <c r="J51" s="475" t="s">
        <v>87</v>
      </c>
      <c r="K51" s="476"/>
      <c r="L51" s="475" t="s">
        <v>88</v>
      </c>
      <c r="M51" s="476"/>
      <c r="N51" s="475" t="s">
        <v>89</v>
      </c>
      <c r="O51" s="476"/>
      <c r="CA51" s="256"/>
      <c r="CB51" s="256"/>
      <c r="CC51" s="256"/>
      <c r="CD51" s="256"/>
      <c r="CE51" s="256"/>
      <c r="CF51" s="256"/>
      <c r="CG51" s="256"/>
      <c r="CH51" s="256"/>
      <c r="CI51" s="256"/>
      <c r="CJ51" s="256"/>
      <c r="CK51" s="256"/>
    </row>
    <row r="52" spans="1:89" x14ac:dyDescent="0.2">
      <c r="A52" s="468"/>
      <c r="B52" s="469"/>
      <c r="C52" s="150" t="s">
        <v>90</v>
      </c>
      <c r="D52" s="231" t="s">
        <v>91</v>
      </c>
      <c r="E52" s="150" t="s">
        <v>92</v>
      </c>
      <c r="F52" s="150" t="s">
        <v>91</v>
      </c>
      <c r="G52" s="150" t="s">
        <v>92</v>
      </c>
      <c r="H52" s="150" t="s">
        <v>91</v>
      </c>
      <c r="I52" s="150" t="s">
        <v>92</v>
      </c>
      <c r="J52" s="150" t="s">
        <v>91</v>
      </c>
      <c r="K52" s="150" t="s">
        <v>92</v>
      </c>
      <c r="L52" s="150" t="s">
        <v>91</v>
      </c>
      <c r="M52" s="150" t="s">
        <v>92</v>
      </c>
      <c r="N52" s="150" t="s">
        <v>91</v>
      </c>
      <c r="O52" s="150" t="s">
        <v>92</v>
      </c>
      <c r="CA52" s="256"/>
      <c r="CB52" s="256"/>
      <c r="CC52" s="256"/>
      <c r="CD52" s="256"/>
      <c r="CE52" s="256"/>
      <c r="CF52" s="256"/>
      <c r="CG52" s="256"/>
      <c r="CH52" s="256"/>
      <c r="CI52" s="256"/>
      <c r="CJ52" s="256"/>
      <c r="CK52" s="256"/>
    </row>
    <row r="53" spans="1:89" x14ac:dyDescent="0.2">
      <c r="A53" s="451" t="s">
        <v>93</v>
      </c>
      <c r="B53" s="452"/>
      <c r="C53" s="260">
        <f>SUM(D53+E53)</f>
        <v>0</v>
      </c>
      <c r="D53" s="260">
        <f t="shared" ref="D53:E55" si="1">SUM(F53+H53+J53+L53+N53)</f>
        <v>0</v>
      </c>
      <c r="E53" s="261">
        <f t="shared" si="1"/>
        <v>0</v>
      </c>
      <c r="F53" s="234"/>
      <c r="G53" s="33"/>
      <c r="H53" s="31"/>
      <c r="I53" s="33"/>
      <c r="J53" s="31"/>
      <c r="K53" s="33"/>
      <c r="L53" s="31"/>
      <c r="M53" s="33"/>
      <c r="N53" s="31"/>
      <c r="O53" s="33"/>
      <c r="P53" s="202"/>
      <c r="CA53" s="256"/>
      <c r="CB53" s="256"/>
      <c r="CC53" s="256"/>
      <c r="CD53" s="256"/>
      <c r="CE53" s="256"/>
      <c r="CF53" s="256"/>
      <c r="CG53" s="256"/>
      <c r="CH53" s="256"/>
      <c r="CI53" s="256"/>
      <c r="CJ53" s="256"/>
      <c r="CK53" s="256"/>
    </row>
    <row r="54" spans="1:89" x14ac:dyDescent="0.2">
      <c r="A54" s="453" t="s">
        <v>94</v>
      </c>
      <c r="B54" s="454"/>
      <c r="C54" s="262">
        <f>SUM(D54+E54)</f>
        <v>0</v>
      </c>
      <c r="D54" s="262">
        <f t="shared" si="1"/>
        <v>0</v>
      </c>
      <c r="E54" s="263">
        <f t="shared" si="1"/>
        <v>0</v>
      </c>
      <c r="F54" s="237"/>
      <c r="G54" s="42"/>
      <c r="H54" s="238"/>
      <c r="I54" s="239"/>
      <c r="J54" s="238"/>
      <c r="K54" s="239"/>
      <c r="L54" s="40"/>
      <c r="M54" s="42"/>
      <c r="N54" s="40"/>
      <c r="O54" s="42"/>
      <c r="P54" s="202"/>
      <c r="CA54" s="256"/>
      <c r="CB54" s="256"/>
      <c r="CC54" s="256"/>
      <c r="CD54" s="256"/>
      <c r="CE54" s="256"/>
      <c r="CF54" s="256"/>
      <c r="CG54" s="256"/>
      <c r="CH54" s="256"/>
      <c r="CI54" s="256"/>
      <c r="CJ54" s="256"/>
      <c r="CK54" s="256"/>
    </row>
    <row r="55" spans="1:89" x14ac:dyDescent="0.2">
      <c r="A55" s="451" t="s">
        <v>95</v>
      </c>
      <c r="B55" s="451"/>
      <c r="C55" s="264">
        <f>SUM(D55+E55)</f>
        <v>0</v>
      </c>
      <c r="D55" s="264">
        <f t="shared" si="1"/>
        <v>0</v>
      </c>
      <c r="E55" s="265">
        <f t="shared" si="1"/>
        <v>0</v>
      </c>
      <c r="F55" s="242"/>
      <c r="G55" s="243"/>
      <c r="H55" s="244"/>
      <c r="I55" s="245"/>
      <c r="J55" s="246"/>
      <c r="K55" s="247"/>
      <c r="L55" s="40"/>
      <c r="M55" s="42"/>
      <c r="N55" s="40"/>
      <c r="O55" s="42"/>
      <c r="P55" s="202"/>
      <c r="CA55" s="256"/>
      <c r="CB55" s="256"/>
      <c r="CC55" s="256"/>
      <c r="CD55" s="256"/>
      <c r="CE55" s="256"/>
      <c r="CF55" s="256"/>
      <c r="CG55" s="256"/>
      <c r="CH55" s="256"/>
      <c r="CI55" s="256"/>
      <c r="CJ55" s="256"/>
      <c r="CK55" s="256"/>
    </row>
    <row r="56" spans="1:89" x14ac:dyDescent="0.2">
      <c r="A56" s="455" t="s">
        <v>96</v>
      </c>
      <c r="B56" s="455"/>
      <c r="C56" s="266">
        <f>SUM(D56+E56)</f>
        <v>0</v>
      </c>
      <c r="D56" s="266">
        <f>SUM(J56+L56+N56)</f>
        <v>0</v>
      </c>
      <c r="E56" s="267">
        <f>SUM(K56+M56+O56)</f>
        <v>0</v>
      </c>
      <c r="F56" s="250"/>
      <c r="G56" s="251"/>
      <c r="H56" s="250"/>
      <c r="I56" s="252"/>
      <c r="J56" s="253"/>
      <c r="K56" s="254"/>
      <c r="L56" s="143"/>
      <c r="M56" s="145"/>
      <c r="N56" s="143"/>
      <c r="O56" s="145"/>
      <c r="P56" s="202"/>
    </row>
    <row r="194" spans="1:2" hidden="1" x14ac:dyDescent="0.2">
      <c r="A194" s="255">
        <f>SUM(B11:Q11,B30:B31,C53:C56,B47:B48,B43:B44,B24:B25,B35:B36,B39:C39,B16:B20)</f>
        <v>1419</v>
      </c>
      <c r="B194" s="201">
        <f>SUM(CG12:CG16,CH12:CH16,CI12:CI15,CK12:CK18,CH30,CG48,CH48)</f>
        <v>0</v>
      </c>
    </row>
  </sheetData>
  <mergeCells count="33">
    <mergeCell ref="A33:A34"/>
    <mergeCell ref="B33:B34"/>
    <mergeCell ref="A6:L6"/>
    <mergeCell ref="A9:A10"/>
    <mergeCell ref="B9:C9"/>
    <mergeCell ref="D9:E9"/>
    <mergeCell ref="F9:J9"/>
    <mergeCell ref="K9:M9"/>
    <mergeCell ref="P9:P10"/>
    <mergeCell ref="Q9:Q10"/>
    <mergeCell ref="A27:J27"/>
    <mergeCell ref="A28:A29"/>
    <mergeCell ref="B28:B29"/>
    <mergeCell ref="C28:I28"/>
    <mergeCell ref="J28:K28"/>
    <mergeCell ref="A26:J26"/>
    <mergeCell ref="N9:O9"/>
    <mergeCell ref="C41:E41"/>
    <mergeCell ref="F41:F42"/>
    <mergeCell ref="A50:B52"/>
    <mergeCell ref="C50:E51"/>
    <mergeCell ref="F50:O50"/>
    <mergeCell ref="F51:G51"/>
    <mergeCell ref="H51:I51"/>
    <mergeCell ref="J51:K51"/>
    <mergeCell ref="L51:M51"/>
    <mergeCell ref="N51:O51"/>
    <mergeCell ref="A53:B53"/>
    <mergeCell ref="A54:B54"/>
    <mergeCell ref="A55:B55"/>
    <mergeCell ref="A56:B56"/>
    <mergeCell ref="A41:A42"/>
    <mergeCell ref="B41:B42"/>
  </mergeCells>
  <dataValidations count="3">
    <dataValidation allowBlank="1" showInputMessage="1" showErrorMessage="1" errorTitle="ERROR" error="Por favor ingrese solo Números." sqref="A18"/>
    <dataValidation type="whole" allowBlank="1" showInputMessage="1" showErrorMessage="1" errorTitle="ERROR" error="Por favor ingrese solo Números." sqref="F50:O50">
      <formula1>0</formula1>
      <formula2>1000000000000</formula2>
    </dataValidation>
    <dataValidation type="whole" allowBlank="1" showInputMessage="1" showErrorMessage="1" errorTitle="ERROR" error="Por favor ingrese solo Números." sqref="F51:O1048576 A19:A1048576 F1:O49 B1:E1048576 A1:A17 P1:XFD1048576">
      <formula1>0</formula1>
      <formula2>1000000000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4"/>
  <sheetViews>
    <sheetView workbookViewId="0">
      <selection activeCell="A6" sqref="A6:L6"/>
    </sheetView>
  </sheetViews>
  <sheetFormatPr baseColWidth="10" defaultRowHeight="14.25" x14ac:dyDescent="0.2"/>
  <cols>
    <col min="1" max="1" width="48" style="269" customWidth="1"/>
    <col min="2" max="17" width="14" style="269" customWidth="1"/>
    <col min="18" max="21" width="11.42578125" style="269"/>
    <col min="22" max="76" width="0" style="269" hidden="1" customWidth="1"/>
    <col min="77" max="78" width="23.7109375" style="270" customWidth="1"/>
    <col min="79" max="89" width="23.7109375" style="270" hidden="1" customWidth="1"/>
    <col min="90" max="92" width="23.7109375" style="270" customWidth="1"/>
    <col min="93" max="95" width="23.7109375" style="269" customWidth="1"/>
    <col min="96" max="16384" width="11.42578125" style="269"/>
  </cols>
  <sheetData>
    <row r="1" spans="1:89" x14ac:dyDescent="0.2">
      <c r="A1" s="268" t="s">
        <v>0</v>
      </c>
    </row>
    <row r="2" spans="1:89" x14ac:dyDescent="0.2">
      <c r="A2" s="268" t="str">
        <f>CONCATENATE("COMUNA: ",[5]NOMBRE!B2," - ","( ",[5]NOMBRE!C2,[5]NOMBRE!D2,[5]NOMBRE!E2,[5]NOMBRE!F2,[5]NOMBRE!G2," )")</f>
        <v>COMUNA: Linares - ( 07401 )</v>
      </c>
    </row>
    <row r="3" spans="1:89" x14ac:dyDescent="0.2">
      <c r="A3" s="268" t="str">
        <f>CONCATENATE("ESTABLECIMIENTO/ESTRATEGIA: ",[5]NOMBRE!B3," - ","( ",[5]NOMBRE!C3,[5]NOMBRE!D3,[5]NOMBRE!E3,[5]NOMBRE!F3,[5]NOMBRE!G3,[5]NOMBRE!H3," )")</f>
        <v>ESTABLECIMIENTO/ESTRATEGIA: Hospital Presidente Carlos Ibáñez del Campo - ( 116108 )</v>
      </c>
    </row>
    <row r="4" spans="1:89" x14ac:dyDescent="0.2">
      <c r="A4" s="268" t="str">
        <f>CONCATENATE("MES: ",[5]NOMBRE!B6," - ","( ",[5]NOMBRE!C6,[5]NOMBRE!D6," )")</f>
        <v>MES: MAYO - ( 05 )</v>
      </c>
    </row>
    <row r="5" spans="1:89" x14ac:dyDescent="0.2">
      <c r="A5" s="268" t="str">
        <f>CONCATENATE("AÑO: ",[5]NOMBRE!B7)</f>
        <v>AÑO: 2017</v>
      </c>
    </row>
    <row r="6" spans="1:89" ht="15" x14ac:dyDescent="0.2">
      <c r="A6" s="530" t="s">
        <v>1</v>
      </c>
      <c r="B6" s="530"/>
      <c r="C6" s="530"/>
      <c r="D6" s="530"/>
      <c r="E6" s="530"/>
      <c r="F6" s="530"/>
      <c r="G6" s="530"/>
      <c r="H6" s="530"/>
      <c r="I6" s="530"/>
      <c r="J6" s="530"/>
      <c r="K6" s="530"/>
      <c r="L6" s="530"/>
      <c r="M6" s="271"/>
      <c r="N6" s="272"/>
      <c r="O6" s="273"/>
      <c r="P6" s="274"/>
      <c r="Q6" s="273"/>
    </row>
    <row r="7" spans="1:89" ht="15" x14ac:dyDescent="0.2">
      <c r="A7" s="275"/>
      <c r="B7" s="275"/>
      <c r="C7" s="275"/>
      <c r="D7" s="275"/>
      <c r="E7" s="275"/>
      <c r="F7" s="275"/>
      <c r="G7" s="275"/>
      <c r="H7" s="275"/>
      <c r="I7" s="275"/>
      <c r="J7" s="275"/>
      <c r="K7" s="275"/>
      <c r="L7" s="275"/>
      <c r="M7" s="271"/>
      <c r="N7" s="272"/>
      <c r="O7" s="273"/>
      <c r="P7" s="274"/>
      <c r="Q7" s="273"/>
    </row>
    <row r="8" spans="1:89" x14ac:dyDescent="0.2">
      <c r="A8" s="276" t="s">
        <v>2</v>
      </c>
      <c r="B8" s="277"/>
      <c r="C8" s="277"/>
      <c r="D8" s="277"/>
      <c r="E8" s="277"/>
      <c r="F8" s="277"/>
      <c r="G8" s="277"/>
      <c r="H8" s="277"/>
      <c r="I8" s="277"/>
      <c r="J8" s="277"/>
      <c r="K8" s="277"/>
      <c r="L8" s="277"/>
      <c r="M8" s="278"/>
      <c r="N8" s="278"/>
      <c r="O8" s="273"/>
      <c r="P8" s="274"/>
      <c r="Q8" s="273"/>
    </row>
    <row r="9" spans="1:89" ht="24.75" customHeight="1" x14ac:dyDescent="0.2">
      <c r="A9" s="516" t="s">
        <v>3</v>
      </c>
      <c r="B9" s="531" t="s">
        <v>4</v>
      </c>
      <c r="C9" s="532"/>
      <c r="D9" s="531" t="s">
        <v>5</v>
      </c>
      <c r="E9" s="532"/>
      <c r="F9" s="531" t="s">
        <v>6</v>
      </c>
      <c r="G9" s="533"/>
      <c r="H9" s="533"/>
      <c r="I9" s="533"/>
      <c r="J9" s="534"/>
      <c r="K9" s="531" t="s">
        <v>7</v>
      </c>
      <c r="L9" s="533"/>
      <c r="M9" s="534"/>
      <c r="N9" s="535" t="s">
        <v>8</v>
      </c>
      <c r="O9" s="536"/>
      <c r="P9" s="512" t="s">
        <v>9</v>
      </c>
      <c r="Q9" s="508" t="s">
        <v>10</v>
      </c>
    </row>
    <row r="10" spans="1:89" ht="50.25" customHeight="1" x14ac:dyDescent="0.2">
      <c r="A10" s="515"/>
      <c r="B10" s="279" t="s">
        <v>11</v>
      </c>
      <c r="C10" s="280" t="s">
        <v>12</v>
      </c>
      <c r="D10" s="281" t="s">
        <v>13</v>
      </c>
      <c r="E10" s="280" t="s">
        <v>14</v>
      </c>
      <c r="F10" s="282" t="s">
        <v>15</v>
      </c>
      <c r="G10" s="283" t="s">
        <v>16</v>
      </c>
      <c r="H10" s="283" t="s">
        <v>17</v>
      </c>
      <c r="I10" s="283" t="s">
        <v>18</v>
      </c>
      <c r="J10" s="284" t="s">
        <v>19</v>
      </c>
      <c r="K10" s="285" t="s">
        <v>20</v>
      </c>
      <c r="L10" s="283" t="s">
        <v>21</v>
      </c>
      <c r="M10" s="284" t="s">
        <v>22</v>
      </c>
      <c r="N10" s="286" t="s">
        <v>23</v>
      </c>
      <c r="O10" s="286" t="s">
        <v>24</v>
      </c>
      <c r="P10" s="521"/>
      <c r="Q10" s="522"/>
      <c r="R10" s="287"/>
      <c r="CA10" s="288"/>
      <c r="CB10" s="288"/>
      <c r="CC10" s="288"/>
      <c r="CD10" s="288"/>
      <c r="CE10" s="288"/>
      <c r="CF10" s="288"/>
      <c r="CG10" s="288"/>
      <c r="CH10" s="288"/>
      <c r="CI10" s="288"/>
      <c r="CJ10" s="288"/>
      <c r="CK10" s="288"/>
    </row>
    <row r="11" spans="1:89" x14ac:dyDescent="0.2">
      <c r="A11" s="289" t="s">
        <v>25</v>
      </c>
      <c r="B11" s="290">
        <f t="shared" ref="B11:Q11" si="0">SUM(B12:B15)</f>
        <v>179</v>
      </c>
      <c r="C11" s="291">
        <f t="shared" si="0"/>
        <v>102</v>
      </c>
      <c r="D11" s="292">
        <f t="shared" si="0"/>
        <v>0</v>
      </c>
      <c r="E11" s="291">
        <f t="shared" si="0"/>
        <v>9</v>
      </c>
      <c r="F11" s="293">
        <f t="shared" si="0"/>
        <v>168</v>
      </c>
      <c r="G11" s="290">
        <f t="shared" si="0"/>
        <v>43</v>
      </c>
      <c r="H11" s="290">
        <f t="shared" si="0"/>
        <v>104</v>
      </c>
      <c r="I11" s="290">
        <f t="shared" si="0"/>
        <v>1</v>
      </c>
      <c r="J11" s="291">
        <f t="shared" si="0"/>
        <v>20</v>
      </c>
      <c r="K11" s="292">
        <f t="shared" si="0"/>
        <v>19</v>
      </c>
      <c r="L11" s="290">
        <f t="shared" si="0"/>
        <v>3</v>
      </c>
      <c r="M11" s="291">
        <f t="shared" si="0"/>
        <v>16</v>
      </c>
      <c r="N11" s="294">
        <f t="shared" si="0"/>
        <v>1</v>
      </c>
      <c r="O11" s="294">
        <f t="shared" si="0"/>
        <v>171</v>
      </c>
      <c r="P11" s="294">
        <f t="shared" si="0"/>
        <v>0</v>
      </c>
      <c r="Q11" s="294">
        <f t="shared" si="0"/>
        <v>0</v>
      </c>
      <c r="R11" s="270"/>
      <c r="CA11" s="288"/>
      <c r="CB11" s="288"/>
      <c r="CC11" s="288"/>
      <c r="CD11" s="288"/>
      <c r="CE11" s="288"/>
      <c r="CF11" s="288"/>
      <c r="CG11" s="288"/>
      <c r="CH11" s="288"/>
      <c r="CI11" s="288"/>
      <c r="CJ11" s="288"/>
      <c r="CK11" s="288"/>
    </row>
    <row r="12" spans="1:89" x14ac:dyDescent="0.2">
      <c r="A12" s="295" t="s">
        <v>26</v>
      </c>
      <c r="B12" s="296">
        <v>68</v>
      </c>
      <c r="C12" s="297">
        <v>59</v>
      </c>
      <c r="D12" s="296"/>
      <c r="E12" s="298">
        <v>5</v>
      </c>
      <c r="F12" s="299">
        <f>SUM(G12:J12)</f>
        <v>58</v>
      </c>
      <c r="G12" s="300">
        <v>37</v>
      </c>
      <c r="H12" s="300">
        <v>1</v>
      </c>
      <c r="I12" s="300"/>
      <c r="J12" s="298">
        <v>20</v>
      </c>
      <c r="K12" s="301">
        <f>SUM(L12:M12)</f>
        <v>18</v>
      </c>
      <c r="L12" s="300">
        <v>3</v>
      </c>
      <c r="M12" s="298">
        <v>15</v>
      </c>
      <c r="N12" s="297">
        <v>1</v>
      </c>
      <c r="O12" s="297">
        <v>64</v>
      </c>
      <c r="P12" s="297">
        <v>0</v>
      </c>
      <c r="Q12" s="297">
        <v>0</v>
      </c>
      <c r="R12" s="302" t="s">
        <v>27</v>
      </c>
      <c r="CA12" s="288" t="str">
        <f>IF($B12&lt;$D12," El número de partos prematuros &lt;32 semanas NO puede ser mayor que el Total.","")</f>
        <v/>
      </c>
      <c r="CB12" s="288" t="str">
        <f>IF(B12&lt;E12," El número de partos prematuros de 32 a 36 semanas NO puede ser mayor que el Total.","")</f>
        <v/>
      </c>
      <c r="CC12" s="288" t="str">
        <f>IF(B12=0,"",IF(C12="",IF(B12="",""," No olvide escribir la columna Beneficiarios."),""))</f>
        <v/>
      </c>
      <c r="CD12" s="288" t="str">
        <f>IF(B12&lt;C12," El número de Beneficiarias NO puede ser mayor que el Total.","")</f>
        <v/>
      </c>
      <c r="CE12" s="288"/>
      <c r="CF12" s="288"/>
      <c r="CG12" s="288">
        <f t="shared" ref="CG12:CG17" si="1">IF(B12&lt;D12,1,0)</f>
        <v>0</v>
      </c>
      <c r="CH12" s="288">
        <f>IF(B12&lt;E12,1,0)</f>
        <v>0</v>
      </c>
      <c r="CI12" s="288">
        <f>IF(B12&lt;C12,1,0)</f>
        <v>0</v>
      </c>
      <c r="CJ12" s="288">
        <f>IF(B12=0,"",IF(C12="",IF(B11="","",1),0))</f>
        <v>0</v>
      </c>
      <c r="CK12" s="288">
        <v>0</v>
      </c>
    </row>
    <row r="13" spans="1:89" x14ac:dyDescent="0.2">
      <c r="A13" s="303" t="s">
        <v>28</v>
      </c>
      <c r="B13" s="304">
        <v>4</v>
      </c>
      <c r="C13" s="305">
        <v>2</v>
      </c>
      <c r="D13" s="304"/>
      <c r="E13" s="306"/>
      <c r="F13" s="307">
        <f>SUM(G13:J13)</f>
        <v>3</v>
      </c>
      <c r="G13" s="308">
        <v>3</v>
      </c>
      <c r="H13" s="308"/>
      <c r="I13" s="308"/>
      <c r="J13" s="306"/>
      <c r="K13" s="309">
        <f>SUM(L13:M13)</f>
        <v>1</v>
      </c>
      <c r="L13" s="300"/>
      <c r="M13" s="298">
        <v>1</v>
      </c>
      <c r="N13" s="297"/>
      <c r="O13" s="297">
        <v>3</v>
      </c>
      <c r="P13" s="297">
        <v>0</v>
      </c>
      <c r="Q13" s="297">
        <v>0</v>
      </c>
      <c r="R13" s="302" t="s">
        <v>27</v>
      </c>
      <c r="CA13" s="288" t="str">
        <f>IF($B13&lt;$D13," El número de partos prematuros &lt;32 semanas NO puede ser mayor que el Total.","")</f>
        <v/>
      </c>
      <c r="CB13" s="288" t="str">
        <f>IF(B13&lt;E13," El número de partos prematuros de 32 a 36 semanas NO puede ser mayor que el Total.","")</f>
        <v/>
      </c>
      <c r="CC13" s="288" t="str">
        <f>IF(B13=0,"",IF(C13="",IF(B13="",""," No olvide escribir la columna Beneficiarios."),""))</f>
        <v/>
      </c>
      <c r="CD13" s="288" t="str">
        <f>IF(B13&lt;C13," El número de Beneficiarias NO puede ser mayor que el Total.","")</f>
        <v/>
      </c>
      <c r="CE13" s="288"/>
      <c r="CF13" s="288"/>
      <c r="CG13" s="288">
        <f t="shared" si="1"/>
        <v>0</v>
      </c>
      <c r="CH13" s="288">
        <f>IF(B13&lt;E13,1,0)</f>
        <v>0</v>
      </c>
      <c r="CI13" s="288">
        <f>IF(B13&lt;C13,1,0)</f>
        <v>0</v>
      </c>
      <c r="CJ13" s="288">
        <f>IF(B13=0,"",IF(C13="",IF(B11="","",1),0))</f>
        <v>0</v>
      </c>
      <c r="CK13" s="288">
        <v>0</v>
      </c>
    </row>
    <row r="14" spans="1:89" x14ac:dyDescent="0.2">
      <c r="A14" s="303" t="s">
        <v>31</v>
      </c>
      <c r="B14" s="304">
        <v>67</v>
      </c>
      <c r="C14" s="305">
        <v>14</v>
      </c>
      <c r="D14" s="304"/>
      <c r="E14" s="306">
        <v>2</v>
      </c>
      <c r="F14" s="307">
        <f>SUM(G14:J14)</f>
        <v>67</v>
      </c>
      <c r="G14" s="308"/>
      <c r="H14" s="308">
        <v>67</v>
      </c>
      <c r="I14" s="308"/>
      <c r="J14" s="306"/>
      <c r="K14" s="309">
        <f>SUM(L14:M14)</f>
        <v>0</v>
      </c>
      <c r="L14" s="300"/>
      <c r="M14" s="298"/>
      <c r="N14" s="297"/>
      <c r="O14" s="297">
        <v>66</v>
      </c>
      <c r="P14" s="297">
        <v>0</v>
      </c>
      <c r="Q14" s="297">
        <v>0</v>
      </c>
      <c r="R14" s="302" t="s">
        <v>27</v>
      </c>
      <c r="CA14" s="288" t="str">
        <f>IF($B14&lt;$D14," El número de partos prematuros &lt;32 semanas NO puede ser mayor que el Total.","")</f>
        <v/>
      </c>
      <c r="CB14" s="288" t="str">
        <f>IF(B14&lt;E14," El número de partos prematuros de 32 a 36 semanas NO puede ser mayor que el Total.","")</f>
        <v/>
      </c>
      <c r="CC14" s="288" t="str">
        <f>IF(B14=0,"",IF(C14="",IF(B14="",""," No olvide escribir la columna Beneficiarios."),""))</f>
        <v/>
      </c>
      <c r="CD14" s="288" t="str">
        <f>IF(B14&lt;C14," El número de Beneficiarias NO puede ser mayor que el Total.","")</f>
        <v/>
      </c>
      <c r="CE14" s="288"/>
      <c r="CF14" s="288"/>
      <c r="CG14" s="288">
        <f t="shared" si="1"/>
        <v>0</v>
      </c>
      <c r="CH14" s="288">
        <f>IF(B14&lt;E14,1,0)</f>
        <v>0</v>
      </c>
      <c r="CI14" s="288">
        <f>IF(B14&lt;C14,1,0)</f>
        <v>0</v>
      </c>
      <c r="CJ14" s="288">
        <f>IF(B14=0,"",IF(C14="",IF(B11="","",1),0))</f>
        <v>0</v>
      </c>
      <c r="CK14" s="288">
        <v>0</v>
      </c>
    </row>
    <row r="15" spans="1:89" ht="15" thickBot="1" x14ac:dyDescent="0.25">
      <c r="A15" s="310" t="s">
        <v>32</v>
      </c>
      <c r="B15" s="311">
        <v>40</v>
      </c>
      <c r="C15" s="312">
        <v>27</v>
      </c>
      <c r="D15" s="311"/>
      <c r="E15" s="313">
        <v>2</v>
      </c>
      <c r="F15" s="314">
        <f>SUM(G15:J15)</f>
        <v>40</v>
      </c>
      <c r="G15" s="315">
        <v>3</v>
      </c>
      <c r="H15" s="315">
        <v>36</v>
      </c>
      <c r="I15" s="315">
        <v>1</v>
      </c>
      <c r="J15" s="313"/>
      <c r="K15" s="316">
        <f>SUM(L15:M15)</f>
        <v>0</v>
      </c>
      <c r="L15" s="300"/>
      <c r="M15" s="298"/>
      <c r="N15" s="297"/>
      <c r="O15" s="297">
        <v>38</v>
      </c>
      <c r="P15" s="297">
        <v>0</v>
      </c>
      <c r="Q15" s="297">
        <v>0</v>
      </c>
      <c r="R15" s="302" t="s">
        <v>27</v>
      </c>
      <c r="CA15" s="288" t="str">
        <f>IF($B15&lt;$D15," El número de partos prematuros &lt;32 semanas NO puede ser mayor que el Total.","")</f>
        <v/>
      </c>
      <c r="CB15" s="288" t="str">
        <f>IF(B15&lt;E15," El número de partos prematuros de 32 a 36 semanas NO puede ser mayor que el Total.","")</f>
        <v/>
      </c>
      <c r="CC15" s="288" t="str">
        <f>IF(B15=0,"",IF(C15="",IF(B15="",""," No olvide escribir la columna Beneficiarios."),""))</f>
        <v/>
      </c>
      <c r="CD15" s="288" t="str">
        <f>IF(B15&lt;C15," El número de Beneficiarias NO puede ser mayor que el Total.","")</f>
        <v/>
      </c>
      <c r="CE15" s="288"/>
      <c r="CF15" s="288"/>
      <c r="CG15" s="288">
        <f t="shared" si="1"/>
        <v>0</v>
      </c>
      <c r="CH15" s="288">
        <f>IF(B15&lt;E15,1,0)</f>
        <v>0</v>
      </c>
      <c r="CI15" s="288">
        <f>IF(B15&lt;C15,1,0)</f>
        <v>0</v>
      </c>
      <c r="CJ15" s="288">
        <f>IF(B15=0,"",IF(C15="",IF(B11="","",1),0))</f>
        <v>0</v>
      </c>
      <c r="CK15" s="288">
        <v>0</v>
      </c>
    </row>
    <row r="16" spans="1:89" ht="15.75" thickTop="1" thickBot="1" x14ac:dyDescent="0.25">
      <c r="A16" s="317" t="s">
        <v>33</v>
      </c>
      <c r="B16" s="318">
        <v>12</v>
      </c>
      <c r="C16" s="319">
        <v>12</v>
      </c>
      <c r="D16" s="320"/>
      <c r="E16" s="320"/>
      <c r="F16" s="321">
        <f>SUM(G16:J16)</f>
        <v>12</v>
      </c>
      <c r="G16" s="322"/>
      <c r="H16" s="322"/>
      <c r="I16" s="322">
        <v>12</v>
      </c>
      <c r="J16" s="323"/>
      <c r="K16" s="324">
        <f>SUM(L16:M16)</f>
        <v>0</v>
      </c>
      <c r="L16" s="325"/>
      <c r="M16" s="326"/>
      <c r="N16" s="327"/>
      <c r="O16" s="328"/>
      <c r="P16" s="328"/>
      <c r="Q16" s="328"/>
      <c r="R16" s="302"/>
      <c r="CA16" s="288" t="str">
        <f>IF($B16&lt;$D16," El número de partos prematuros &lt;32 semanas NO puede ser mayor que el Total.","")</f>
        <v/>
      </c>
      <c r="CB16" s="288"/>
      <c r="CC16" s="288" t="str">
        <f>IF(B16=0,"",IF(C16="",IF(B16="",""," No olvide escribir la columna Beneficiarios."),""))</f>
        <v/>
      </c>
      <c r="CD16" s="288" t="str">
        <f>IF(B16&lt;C16," El número de Beneficiarias NO puede ser mayor que el Total.","")</f>
        <v/>
      </c>
      <c r="CE16" s="288"/>
      <c r="CF16" s="288"/>
      <c r="CG16" s="288">
        <f t="shared" si="1"/>
        <v>0</v>
      </c>
      <c r="CH16" s="288"/>
      <c r="CI16" s="288">
        <f>IF(B16&lt;C16,1,0)</f>
        <v>0</v>
      </c>
      <c r="CJ16" s="288">
        <f>IF(B16=0,"",IF(C16="",IF(B11="","",1),0))</f>
        <v>0</v>
      </c>
      <c r="CK16" s="288"/>
    </row>
    <row r="17" spans="1:89" ht="15" thickTop="1" x14ac:dyDescent="0.2">
      <c r="A17" s="317" t="s">
        <v>34</v>
      </c>
      <c r="B17" s="329">
        <v>4</v>
      </c>
      <c r="C17" s="320"/>
      <c r="D17" s="320"/>
      <c r="E17" s="320"/>
      <c r="F17" s="320"/>
      <c r="G17" s="330"/>
      <c r="H17" s="330"/>
      <c r="I17" s="330"/>
      <c r="J17" s="331"/>
      <c r="K17" s="332"/>
      <c r="L17" s="330"/>
      <c r="M17" s="331"/>
      <c r="N17" s="333"/>
      <c r="O17" s="328"/>
      <c r="P17" s="328"/>
      <c r="Q17" s="328"/>
      <c r="R17" s="302"/>
      <c r="CA17" s="288" t="str">
        <f>IF(B17&lt;=B12,""," El parto Normal Vertical DEBE estar incluido en el parto Normal. ")</f>
        <v/>
      </c>
      <c r="CB17" s="288"/>
      <c r="CC17" s="288"/>
      <c r="CD17" s="288"/>
      <c r="CE17" s="288"/>
      <c r="CF17" s="288"/>
      <c r="CG17" s="288">
        <f t="shared" si="1"/>
        <v>0</v>
      </c>
      <c r="CH17" s="288"/>
      <c r="CI17" s="288"/>
      <c r="CJ17" s="288"/>
      <c r="CK17" s="288"/>
    </row>
    <row r="18" spans="1:89" x14ac:dyDescent="0.2">
      <c r="A18" s="334" t="s">
        <v>97</v>
      </c>
      <c r="B18" s="335"/>
      <c r="C18" s="336"/>
      <c r="D18" s="336"/>
      <c r="E18" s="336"/>
      <c r="F18" s="336"/>
      <c r="G18" s="337"/>
      <c r="H18" s="337"/>
      <c r="I18" s="337"/>
      <c r="J18" s="338"/>
      <c r="K18" s="339"/>
      <c r="L18" s="337"/>
      <c r="M18" s="338"/>
      <c r="N18" s="340"/>
      <c r="O18" s="341"/>
      <c r="P18" s="305"/>
      <c r="Q18" s="305"/>
      <c r="R18" s="302" t="s">
        <v>45</v>
      </c>
      <c r="CA18" s="288"/>
      <c r="CB18" s="288"/>
      <c r="CC18" s="288"/>
      <c r="CD18" s="288"/>
      <c r="CE18" s="288"/>
      <c r="CF18" s="288"/>
      <c r="CG18" s="288"/>
      <c r="CH18" s="288"/>
      <c r="CI18" s="288"/>
      <c r="CJ18" s="288"/>
      <c r="CK18" s="288">
        <v>0</v>
      </c>
    </row>
    <row r="19" spans="1:89" x14ac:dyDescent="0.2">
      <c r="A19" s="342" t="s">
        <v>36</v>
      </c>
      <c r="B19" s="343"/>
      <c r="C19" s="336"/>
      <c r="D19" s="344"/>
      <c r="E19" s="344"/>
      <c r="F19" s="344"/>
      <c r="G19" s="336"/>
      <c r="H19" s="345"/>
      <c r="I19" s="345"/>
      <c r="J19" s="346"/>
      <c r="K19" s="347"/>
      <c r="L19" s="345"/>
      <c r="M19" s="346"/>
      <c r="N19" s="348"/>
      <c r="O19" s="349"/>
      <c r="P19" s="349"/>
      <c r="Q19" s="349"/>
      <c r="R19" s="302"/>
      <c r="CA19" s="288"/>
      <c r="CB19" s="288"/>
      <c r="CC19" s="288"/>
      <c r="CD19" s="288"/>
      <c r="CE19" s="288"/>
      <c r="CF19" s="288"/>
      <c r="CG19" s="288"/>
      <c r="CH19" s="288"/>
      <c r="CI19" s="288"/>
      <c r="CJ19" s="288"/>
      <c r="CK19" s="288"/>
    </row>
    <row r="20" spans="1:89" x14ac:dyDescent="0.2">
      <c r="A20" s="350" t="s">
        <v>37</v>
      </c>
      <c r="B20" s="343">
        <v>1</v>
      </c>
      <c r="C20" s="336"/>
      <c r="D20" s="344"/>
      <c r="E20" s="344"/>
      <c r="F20" s="344"/>
      <c r="G20" s="345"/>
      <c r="H20" s="345"/>
      <c r="I20" s="345"/>
      <c r="J20" s="346"/>
      <c r="K20" s="347"/>
      <c r="L20" s="345"/>
      <c r="M20" s="346"/>
      <c r="N20" s="348"/>
      <c r="O20" s="349"/>
      <c r="P20" s="349"/>
      <c r="Q20" s="349"/>
      <c r="R20" s="302"/>
      <c r="CA20" s="288"/>
      <c r="CB20" s="288"/>
      <c r="CC20" s="288"/>
      <c r="CD20" s="288"/>
      <c r="CE20" s="288"/>
      <c r="CF20" s="288"/>
      <c r="CG20" s="288"/>
      <c r="CH20" s="288"/>
      <c r="CI20" s="288"/>
      <c r="CJ20" s="288"/>
      <c r="CK20" s="288"/>
    </row>
    <row r="21" spans="1:89" x14ac:dyDescent="0.2">
      <c r="A21" s="351" t="s">
        <v>38</v>
      </c>
      <c r="B21" s="351" t="s">
        <v>39</v>
      </c>
      <c r="C21" s="352"/>
      <c r="D21" s="352"/>
      <c r="E21" s="353"/>
      <c r="F21" s="352"/>
      <c r="G21" s="352"/>
      <c r="H21" s="352"/>
      <c r="I21" s="352"/>
      <c r="J21" s="353"/>
      <c r="K21" s="352"/>
      <c r="L21" s="352"/>
      <c r="M21" s="354"/>
      <c r="N21" s="355"/>
      <c r="O21" s="355"/>
      <c r="P21" s="356"/>
      <c r="Q21" s="355"/>
      <c r="CA21" s="288"/>
      <c r="CB21" s="288"/>
      <c r="CC21" s="288"/>
      <c r="CD21" s="288"/>
      <c r="CE21" s="288"/>
      <c r="CF21" s="288"/>
      <c r="CG21" s="288"/>
      <c r="CH21" s="288"/>
      <c r="CI21" s="288"/>
      <c r="CJ21" s="288"/>
      <c r="CK21" s="288"/>
    </row>
    <row r="22" spans="1:89" x14ac:dyDescent="0.2">
      <c r="A22" s="357" t="s">
        <v>40</v>
      </c>
      <c r="B22" s="358"/>
      <c r="C22" s="358"/>
      <c r="D22" s="359"/>
      <c r="E22" s="360"/>
      <c r="F22" s="360"/>
      <c r="G22" s="360"/>
      <c r="H22" s="360"/>
      <c r="I22" s="361"/>
      <c r="J22" s="361"/>
      <c r="K22" s="361"/>
      <c r="L22" s="361"/>
      <c r="M22" s="362"/>
      <c r="N22" s="362"/>
      <c r="O22" s="273"/>
      <c r="P22" s="274"/>
      <c r="Q22" s="273"/>
      <c r="CA22" s="288"/>
      <c r="CB22" s="288"/>
      <c r="CC22" s="288"/>
      <c r="CD22" s="288"/>
      <c r="CE22" s="288"/>
      <c r="CF22" s="288"/>
      <c r="CG22" s="288"/>
      <c r="CH22" s="288"/>
      <c r="CI22" s="288"/>
      <c r="CJ22" s="288"/>
      <c r="CK22" s="288"/>
    </row>
    <row r="23" spans="1:89" ht="21" x14ac:dyDescent="0.2">
      <c r="A23" s="363" t="s">
        <v>41</v>
      </c>
      <c r="B23" s="364" t="s">
        <v>42</v>
      </c>
      <c r="C23" s="364" t="s">
        <v>43</v>
      </c>
      <c r="D23" s="365"/>
      <c r="E23" s="365"/>
      <c r="F23" s="366"/>
      <c r="G23" s="366"/>
      <c r="H23" s="366"/>
      <c r="I23" s="366"/>
      <c r="J23" s="366"/>
      <c r="K23" s="366"/>
      <c r="L23" s="366"/>
      <c r="M23" s="273"/>
      <c r="N23" s="273"/>
      <c r="O23" s="273"/>
      <c r="P23" s="274"/>
      <c r="Q23" s="273"/>
      <c r="CA23" s="288"/>
      <c r="CB23" s="288"/>
      <c r="CC23" s="288"/>
      <c r="CD23" s="288"/>
      <c r="CE23" s="288"/>
      <c r="CF23" s="288"/>
      <c r="CG23" s="288"/>
      <c r="CH23" s="288"/>
      <c r="CI23" s="288"/>
      <c r="CJ23" s="288"/>
      <c r="CK23" s="288"/>
    </row>
    <row r="24" spans="1:89" x14ac:dyDescent="0.2">
      <c r="A24" s="367" t="s">
        <v>44</v>
      </c>
      <c r="B24" s="368">
        <v>83</v>
      </c>
      <c r="C24" s="368">
        <v>22</v>
      </c>
      <c r="D24" s="369" t="s">
        <v>45</v>
      </c>
      <c r="E24" s="370"/>
      <c r="F24" s="366"/>
      <c r="G24" s="371"/>
      <c r="H24" s="371"/>
      <c r="I24" s="355"/>
      <c r="J24" s="366"/>
      <c r="K24" s="366"/>
      <c r="L24" s="366"/>
      <c r="M24" s="273"/>
      <c r="N24" s="273"/>
      <c r="O24" s="273"/>
      <c r="P24" s="274"/>
      <c r="Q24" s="273"/>
      <c r="CA24" s="288" t="str">
        <f>IF(B24=0,"",IF(C24="",IF(B24="",""," No olvide escribir la columna Benefiiarios."),""))</f>
        <v/>
      </c>
      <c r="CB24" s="288" t="str">
        <f>IF(B24&lt;C24," El número de Beneficiarios NO puede ser mayor que el Total.","")</f>
        <v/>
      </c>
      <c r="CC24" s="288"/>
      <c r="CD24" s="288"/>
      <c r="CE24" s="288"/>
      <c r="CF24" s="288"/>
      <c r="CG24" s="288">
        <f>IF(B24=0,"",IF(C24="",IF(B23="","",1),0))</f>
        <v>0</v>
      </c>
      <c r="CH24" s="288">
        <f>IF(B24&lt;C24,1,0)</f>
        <v>0</v>
      </c>
      <c r="CI24" s="288"/>
      <c r="CJ24" s="288"/>
      <c r="CK24" s="288"/>
    </row>
    <row r="25" spans="1:89" x14ac:dyDescent="0.2">
      <c r="A25" s="372" t="s">
        <v>46</v>
      </c>
      <c r="B25" s="373">
        <v>66</v>
      </c>
      <c r="C25" s="373">
        <v>50</v>
      </c>
      <c r="D25" s="369" t="s">
        <v>45</v>
      </c>
      <c r="E25" s="374"/>
      <c r="F25" s="273"/>
      <c r="G25" s="273"/>
      <c r="H25" s="273"/>
      <c r="I25" s="366"/>
      <c r="J25" s="366"/>
      <c r="K25" s="366"/>
      <c r="L25" s="366"/>
      <c r="M25" s="273"/>
      <c r="N25" s="273"/>
      <c r="O25" s="273"/>
      <c r="P25" s="274"/>
      <c r="Q25" s="273"/>
      <c r="CA25" s="288" t="str">
        <f>IF(B25=0,"",IF(C25="",IF(B25="",""," No olvide escribir la columna Benefiiarios."),""))</f>
        <v/>
      </c>
      <c r="CB25" s="288" t="str">
        <f>IF(B25&lt;C25," El número de Beneficiarios NO puede ser mayor que el Total.","")</f>
        <v/>
      </c>
      <c r="CC25" s="288"/>
      <c r="CD25" s="288"/>
      <c r="CE25" s="288"/>
      <c r="CF25" s="288"/>
      <c r="CG25" s="288"/>
      <c r="CH25" s="288"/>
      <c r="CI25" s="288"/>
      <c r="CJ25" s="288"/>
      <c r="CK25" s="288"/>
    </row>
    <row r="26" spans="1:89" x14ac:dyDescent="0.2">
      <c r="A26" s="523" t="s">
        <v>47</v>
      </c>
      <c r="B26" s="524"/>
      <c r="C26" s="524"/>
      <c r="D26" s="524"/>
      <c r="E26" s="524"/>
      <c r="F26" s="524"/>
      <c r="G26" s="524"/>
      <c r="H26" s="524"/>
      <c r="I26" s="524"/>
      <c r="J26" s="524"/>
      <c r="K26" s="361"/>
      <c r="L26" s="375"/>
      <c r="M26" s="376"/>
      <c r="N26" s="376"/>
      <c r="O26" s="273"/>
      <c r="P26" s="274"/>
      <c r="Q26" s="273"/>
      <c r="CA26" s="288"/>
      <c r="CB26" s="288"/>
      <c r="CC26" s="288"/>
      <c r="CD26" s="288"/>
      <c r="CE26" s="288"/>
      <c r="CF26" s="288"/>
      <c r="CG26" s="288"/>
      <c r="CH26" s="288"/>
      <c r="CI26" s="288"/>
      <c r="CJ26" s="288"/>
      <c r="CK26" s="288"/>
    </row>
    <row r="27" spans="1:89" x14ac:dyDescent="0.2">
      <c r="A27" s="523" t="s">
        <v>48</v>
      </c>
      <c r="B27" s="524"/>
      <c r="C27" s="524"/>
      <c r="D27" s="524"/>
      <c r="E27" s="524"/>
      <c r="F27" s="524"/>
      <c r="G27" s="524"/>
      <c r="H27" s="524"/>
      <c r="I27" s="524"/>
      <c r="J27" s="524"/>
      <c r="K27" s="361"/>
      <c r="L27" s="375"/>
      <c r="M27" s="376"/>
      <c r="N27" s="376"/>
      <c r="O27" s="273"/>
      <c r="P27" s="274"/>
      <c r="Q27" s="273"/>
      <c r="CA27" s="288"/>
      <c r="CB27" s="288"/>
      <c r="CC27" s="288"/>
      <c r="CD27" s="288"/>
      <c r="CE27" s="288"/>
      <c r="CF27" s="288"/>
      <c r="CG27" s="288"/>
      <c r="CH27" s="288"/>
      <c r="CI27" s="288"/>
      <c r="CJ27" s="288"/>
      <c r="CK27" s="288"/>
    </row>
    <row r="28" spans="1:89" ht="30.75" customHeight="1" x14ac:dyDescent="0.2">
      <c r="A28" s="512" t="s">
        <v>49</v>
      </c>
      <c r="B28" s="514" t="s">
        <v>42</v>
      </c>
      <c r="C28" s="525" t="s">
        <v>50</v>
      </c>
      <c r="D28" s="526"/>
      <c r="E28" s="526"/>
      <c r="F28" s="526"/>
      <c r="G28" s="526"/>
      <c r="H28" s="526"/>
      <c r="I28" s="527"/>
      <c r="J28" s="528" t="s">
        <v>51</v>
      </c>
      <c r="K28" s="529"/>
      <c r="L28" s="273"/>
      <c r="M28" s="273"/>
      <c r="N28" s="273"/>
      <c r="O28" s="273"/>
      <c r="P28" s="274"/>
      <c r="Q28" s="273"/>
      <c r="CA28" s="288"/>
      <c r="CB28" s="288"/>
      <c r="CC28" s="288"/>
      <c r="CD28" s="288"/>
      <c r="CE28" s="288"/>
      <c r="CF28" s="288"/>
      <c r="CG28" s="288"/>
      <c r="CH28" s="288"/>
      <c r="CI28" s="288"/>
      <c r="CJ28" s="288"/>
      <c r="CK28" s="288"/>
    </row>
    <row r="29" spans="1:89" ht="21" x14ac:dyDescent="0.2">
      <c r="A29" s="513"/>
      <c r="B29" s="515"/>
      <c r="C29" s="377" t="s">
        <v>52</v>
      </c>
      <c r="D29" s="378" t="s">
        <v>53</v>
      </c>
      <c r="E29" s="283" t="s">
        <v>54</v>
      </c>
      <c r="F29" s="283" t="s">
        <v>55</v>
      </c>
      <c r="G29" s="283" t="s">
        <v>56</v>
      </c>
      <c r="H29" s="378" t="s">
        <v>57</v>
      </c>
      <c r="I29" s="284" t="s">
        <v>58</v>
      </c>
      <c r="J29" s="378" t="s">
        <v>59</v>
      </c>
      <c r="K29" s="284" t="s">
        <v>60</v>
      </c>
      <c r="L29" s="379"/>
      <c r="M29" s="273"/>
      <c r="N29" s="273"/>
      <c r="O29" s="273"/>
      <c r="P29" s="274"/>
      <c r="Q29" s="273"/>
      <c r="CA29" s="288"/>
      <c r="CB29" s="288"/>
      <c r="CC29" s="288"/>
      <c r="CD29" s="288"/>
      <c r="CE29" s="288"/>
      <c r="CF29" s="288"/>
      <c r="CG29" s="288"/>
      <c r="CH29" s="288"/>
      <c r="CI29" s="288"/>
      <c r="CJ29" s="288"/>
      <c r="CK29" s="288"/>
    </row>
    <row r="30" spans="1:89" x14ac:dyDescent="0.2">
      <c r="A30" s="380" t="s">
        <v>61</v>
      </c>
      <c r="B30" s="381">
        <f>SUM(C30:I30)</f>
        <v>182</v>
      </c>
      <c r="C30" s="343"/>
      <c r="D30" s="382"/>
      <c r="E30" s="382">
        <v>3</v>
      </c>
      <c r="F30" s="382"/>
      <c r="G30" s="382">
        <v>32</v>
      </c>
      <c r="H30" s="382">
        <v>120</v>
      </c>
      <c r="I30" s="383">
        <v>27</v>
      </c>
      <c r="J30" s="382">
        <v>192</v>
      </c>
      <c r="K30" s="383">
        <v>8</v>
      </c>
      <c r="L30" s="302" t="s">
        <v>45</v>
      </c>
      <c r="M30" s="273"/>
      <c r="N30" s="273"/>
      <c r="O30" s="273"/>
      <c r="P30" s="274"/>
      <c r="Q30" s="273"/>
      <c r="CA30" s="288" t="str">
        <f>IF(SUM(G30:I30)&gt;=O11,""," Los RN de 2.500 y más gramos NO DEBE ser menor al Total de partos con Apego Precoz de RN del mismo peso Seccion A. ")</f>
        <v/>
      </c>
      <c r="CB30" s="288" t="str">
        <f>IF(SUM(C30:F30)&gt;=N11,""," Los RN de menor o igual a 2.499 gramos NO DEBE ser menor al Total de partos con Apego Precoz de RN del mismo peso. ")</f>
        <v/>
      </c>
      <c r="CC30" s="288"/>
      <c r="CD30" s="288"/>
      <c r="CE30" s="288"/>
      <c r="CF30" s="288"/>
      <c r="CG30" s="288">
        <f>IF(SUM(G30:I30)&gt;=O11,0,1)</f>
        <v>0</v>
      </c>
      <c r="CH30" s="288">
        <f>IF(SUM(C30:F30)&gt;=N11,0,1)</f>
        <v>0</v>
      </c>
      <c r="CI30" s="288"/>
      <c r="CJ30" s="288"/>
      <c r="CK30" s="288"/>
    </row>
    <row r="31" spans="1:89" x14ac:dyDescent="0.2">
      <c r="A31" s="380" t="s">
        <v>62</v>
      </c>
      <c r="B31" s="381">
        <f>SUM(C31:I31)</f>
        <v>0</v>
      </c>
      <c r="C31" s="343"/>
      <c r="D31" s="382"/>
      <c r="E31" s="382"/>
      <c r="F31" s="382"/>
      <c r="G31" s="382"/>
      <c r="H31" s="382"/>
      <c r="I31" s="383"/>
      <c r="J31" s="345"/>
      <c r="K31" s="346"/>
      <c r="L31" s="379"/>
      <c r="M31" s="273"/>
      <c r="N31" s="273"/>
      <c r="O31" s="273"/>
      <c r="P31" s="274"/>
      <c r="Q31" s="273"/>
      <c r="CA31" s="288"/>
      <c r="CB31" s="288"/>
      <c r="CC31" s="288"/>
      <c r="CD31" s="288"/>
      <c r="CE31" s="288"/>
      <c r="CF31" s="288"/>
      <c r="CG31" s="288"/>
      <c r="CH31" s="288"/>
      <c r="CI31" s="288"/>
      <c r="CJ31" s="288"/>
      <c r="CK31" s="288"/>
    </row>
    <row r="32" spans="1:89" x14ac:dyDescent="0.2">
      <c r="A32" s="384" t="s">
        <v>63</v>
      </c>
      <c r="B32" s="385"/>
      <c r="C32" s="385"/>
      <c r="D32" s="385"/>
      <c r="E32" s="385"/>
      <c r="F32" s="385"/>
      <c r="G32" s="385"/>
      <c r="H32" s="385"/>
      <c r="I32" s="385"/>
      <c r="J32" s="385"/>
      <c r="K32" s="361"/>
      <c r="L32" s="375"/>
      <c r="M32" s="376"/>
      <c r="N32" s="376"/>
      <c r="O32" s="273"/>
      <c r="P32" s="274"/>
      <c r="Q32" s="273"/>
      <c r="CA32" s="288"/>
      <c r="CB32" s="288"/>
      <c r="CC32" s="288"/>
      <c r="CD32" s="288"/>
      <c r="CE32" s="288"/>
      <c r="CF32" s="288"/>
      <c r="CG32" s="288"/>
      <c r="CH32" s="288"/>
      <c r="CI32" s="288"/>
      <c r="CJ32" s="288"/>
      <c r="CK32" s="288"/>
    </row>
    <row r="33" spans="1:89" x14ac:dyDescent="0.2">
      <c r="A33" s="512" t="s">
        <v>49</v>
      </c>
      <c r="B33" s="514" t="s">
        <v>42</v>
      </c>
      <c r="C33" s="273"/>
      <c r="D33" s="366"/>
      <c r="E33" s="273"/>
      <c r="F33" s="273"/>
      <c r="G33" s="273"/>
      <c r="H33" s="273"/>
      <c r="I33" s="273"/>
      <c r="J33" s="273"/>
      <c r="K33" s="273"/>
      <c r="L33" s="273"/>
      <c r="M33" s="273"/>
      <c r="N33" s="273"/>
      <c r="O33" s="273"/>
      <c r="P33" s="274"/>
      <c r="Q33" s="273"/>
      <c r="CA33" s="288"/>
      <c r="CB33" s="288"/>
      <c r="CC33" s="288"/>
      <c r="CD33" s="288"/>
      <c r="CE33" s="288"/>
      <c r="CF33" s="288"/>
      <c r="CG33" s="288"/>
      <c r="CH33" s="288"/>
      <c r="CI33" s="288"/>
      <c r="CJ33" s="288"/>
      <c r="CK33" s="288"/>
    </row>
    <row r="34" spans="1:89" x14ac:dyDescent="0.2">
      <c r="A34" s="513"/>
      <c r="B34" s="515"/>
      <c r="C34" s="273"/>
      <c r="D34" s="273"/>
      <c r="E34" s="273"/>
      <c r="F34" s="273"/>
      <c r="G34" s="273"/>
      <c r="H34" s="273"/>
      <c r="I34" s="273"/>
      <c r="J34" s="273"/>
      <c r="K34" s="273"/>
      <c r="L34" s="273"/>
      <c r="M34" s="273"/>
      <c r="N34" s="273"/>
      <c r="O34" s="273"/>
      <c r="P34" s="274"/>
      <c r="Q34" s="273"/>
      <c r="CA34" s="288"/>
      <c r="CB34" s="288"/>
      <c r="CC34" s="288"/>
      <c r="CD34" s="288"/>
      <c r="CE34" s="288"/>
      <c r="CF34" s="288"/>
      <c r="CG34" s="288"/>
      <c r="CH34" s="288"/>
      <c r="CI34" s="288"/>
      <c r="CJ34" s="288"/>
      <c r="CK34" s="288"/>
    </row>
    <row r="35" spans="1:89" x14ac:dyDescent="0.2">
      <c r="A35" s="386" t="s">
        <v>61</v>
      </c>
      <c r="B35" s="368">
        <v>3</v>
      </c>
      <c r="C35" s="302" t="s">
        <v>45</v>
      </c>
      <c r="D35" s="273"/>
      <c r="E35" s="273"/>
      <c r="F35" s="273"/>
      <c r="G35" s="273"/>
      <c r="H35" s="273"/>
      <c r="I35" s="273"/>
      <c r="J35" s="274"/>
      <c r="K35" s="273"/>
      <c r="CA35" s="288" t="str">
        <f>IF(B35&lt;=B30,"","Total Nacidos Vivos con malformación congénita no debe ser MAYOR a Nacidos Vivos Según Peso Al Nacer")</f>
        <v/>
      </c>
      <c r="CB35" s="288" t="str">
        <f>IF(B36&lt;=B31,"","Total Nacidos fallecidos con malformación congénita no debe ser MAYOR a Nacidos fallecidos Según Peso Al Nacer")</f>
        <v/>
      </c>
      <c r="CC35" s="288"/>
      <c r="CD35" s="288"/>
      <c r="CE35" s="288"/>
      <c r="CF35" s="288"/>
      <c r="CG35" s="288"/>
      <c r="CH35" s="288"/>
      <c r="CI35" s="288"/>
      <c r="CJ35" s="288"/>
      <c r="CK35" s="288"/>
    </row>
    <row r="36" spans="1:89" x14ac:dyDescent="0.2">
      <c r="A36" s="387" t="s">
        <v>62</v>
      </c>
      <c r="B36" s="388"/>
      <c r="C36" s="389"/>
      <c r="D36" s="390"/>
      <c r="E36" s="390"/>
      <c r="F36" s="391"/>
      <c r="G36" s="390"/>
      <c r="H36" s="390"/>
      <c r="I36" s="390"/>
      <c r="J36" s="273"/>
      <c r="K36" s="374"/>
      <c r="L36" s="273"/>
      <c r="M36" s="273"/>
      <c r="N36" s="273"/>
      <c r="O36" s="273"/>
      <c r="P36" s="274"/>
      <c r="Q36" s="273"/>
      <c r="CA36" s="288"/>
      <c r="CB36" s="288"/>
      <c r="CC36" s="288"/>
      <c r="CD36" s="288"/>
      <c r="CE36" s="288"/>
      <c r="CF36" s="288"/>
      <c r="CG36" s="288"/>
      <c r="CH36" s="288"/>
      <c r="CI36" s="288"/>
      <c r="CJ36" s="288"/>
      <c r="CK36" s="288"/>
    </row>
    <row r="37" spans="1:89" x14ac:dyDescent="0.2">
      <c r="A37" s="277" t="s">
        <v>64</v>
      </c>
      <c r="B37" s="392"/>
      <c r="C37" s="361"/>
      <c r="D37" s="361"/>
      <c r="E37" s="361"/>
      <c r="F37" s="393"/>
      <c r="G37" s="361"/>
      <c r="H37" s="361"/>
      <c r="I37" s="361"/>
      <c r="J37" s="361"/>
      <c r="K37" s="277"/>
      <c r="L37" s="375"/>
      <c r="M37" s="376"/>
      <c r="N37" s="376"/>
      <c r="O37" s="273"/>
      <c r="P37" s="274"/>
      <c r="Q37" s="273"/>
      <c r="CA37" s="288"/>
      <c r="CB37" s="288"/>
      <c r="CC37" s="288"/>
      <c r="CD37" s="288"/>
      <c r="CE37" s="288"/>
      <c r="CF37" s="288"/>
      <c r="CG37" s="288"/>
      <c r="CH37" s="288"/>
      <c r="CI37" s="288"/>
      <c r="CJ37" s="288"/>
      <c r="CK37" s="288"/>
    </row>
    <row r="38" spans="1:89" ht="42" x14ac:dyDescent="0.2">
      <c r="A38" s="289" t="s">
        <v>49</v>
      </c>
      <c r="B38" s="394" t="s">
        <v>65</v>
      </c>
      <c r="C38" s="395" t="s">
        <v>66</v>
      </c>
      <c r="D38" s="366"/>
      <c r="E38" s="366"/>
      <c r="F38" s="396"/>
      <c r="G38" s="366"/>
      <c r="H38" s="366"/>
      <c r="I38" s="366"/>
      <c r="J38" s="366"/>
      <c r="K38" s="374"/>
      <c r="L38" s="273"/>
      <c r="M38" s="273"/>
      <c r="N38" s="273"/>
      <c r="O38" s="273"/>
      <c r="P38" s="274"/>
      <c r="Q38" s="273"/>
      <c r="CA38" s="288"/>
      <c r="CB38" s="288"/>
      <c r="CC38" s="288"/>
      <c r="CD38" s="288"/>
      <c r="CE38" s="288"/>
      <c r="CF38" s="288"/>
      <c r="CG38" s="288"/>
      <c r="CH38" s="288"/>
      <c r="CI38" s="288"/>
      <c r="CJ38" s="288"/>
      <c r="CK38" s="288"/>
    </row>
    <row r="39" spans="1:89" x14ac:dyDescent="0.2">
      <c r="A39" s="380" t="s">
        <v>61</v>
      </c>
      <c r="B39" s="397">
        <v>0</v>
      </c>
      <c r="C39" s="398">
        <v>0</v>
      </c>
      <c r="D39" s="389"/>
      <c r="E39" s="366"/>
      <c r="F39" s="396"/>
      <c r="G39" s="366"/>
      <c r="H39" s="366"/>
      <c r="I39" s="366"/>
      <c r="J39" s="366"/>
      <c r="K39" s="374"/>
      <c r="L39" s="273"/>
      <c r="M39" s="273"/>
      <c r="N39" s="273"/>
      <c r="O39" s="273"/>
      <c r="P39" s="274"/>
      <c r="Q39" s="273"/>
      <c r="CA39" s="288"/>
      <c r="CB39" s="288"/>
      <c r="CC39" s="288"/>
      <c r="CD39" s="288"/>
      <c r="CE39" s="288"/>
      <c r="CF39" s="288"/>
      <c r="CG39" s="288"/>
      <c r="CH39" s="288"/>
      <c r="CI39" s="288"/>
      <c r="CJ39" s="288"/>
      <c r="CK39" s="288"/>
    </row>
    <row r="40" spans="1:89" x14ac:dyDescent="0.2">
      <c r="A40" s="277" t="s">
        <v>67</v>
      </c>
      <c r="B40" s="375"/>
      <c r="C40" s="375"/>
      <c r="D40" s="375"/>
      <c r="E40" s="375"/>
      <c r="F40" s="375"/>
      <c r="G40" s="375"/>
      <c r="H40" s="375"/>
      <c r="I40" s="375"/>
      <c r="J40" s="375"/>
      <c r="K40" s="375"/>
      <c r="L40" s="375"/>
      <c r="M40" s="376" t="s">
        <v>68</v>
      </c>
      <c r="N40" s="376"/>
      <c r="O40" s="273"/>
      <c r="P40" s="274"/>
      <c r="Q40" s="273"/>
      <c r="CA40" s="288"/>
      <c r="CB40" s="288"/>
      <c r="CC40" s="288"/>
      <c r="CD40" s="288"/>
      <c r="CE40" s="288"/>
      <c r="CF40" s="288"/>
      <c r="CG40" s="288"/>
      <c r="CH40" s="288"/>
      <c r="CI40" s="288"/>
      <c r="CJ40" s="288"/>
      <c r="CK40" s="288"/>
    </row>
    <row r="41" spans="1:89" x14ac:dyDescent="0.2">
      <c r="A41" s="516" t="s">
        <v>69</v>
      </c>
      <c r="B41" s="512" t="s">
        <v>70</v>
      </c>
      <c r="C41" s="518" t="s">
        <v>71</v>
      </c>
      <c r="D41" s="519"/>
      <c r="E41" s="520"/>
      <c r="F41" s="501"/>
      <c r="G41" s="273"/>
      <c r="H41" s="273"/>
      <c r="I41" s="273"/>
      <c r="J41" s="273"/>
      <c r="K41" s="273"/>
      <c r="L41" s="273"/>
      <c r="M41" s="273"/>
      <c r="N41" s="273"/>
      <c r="O41" s="273"/>
      <c r="P41" s="274"/>
      <c r="Q41" s="273"/>
      <c r="CA41" s="288"/>
      <c r="CB41" s="288"/>
      <c r="CC41" s="288"/>
      <c r="CD41" s="288"/>
      <c r="CE41" s="288"/>
      <c r="CF41" s="288"/>
      <c r="CG41" s="288"/>
      <c r="CH41" s="288"/>
      <c r="CI41" s="288"/>
      <c r="CJ41" s="288"/>
      <c r="CK41" s="288"/>
    </row>
    <row r="42" spans="1:89" ht="21" x14ac:dyDescent="0.2">
      <c r="A42" s="517"/>
      <c r="B42" s="513"/>
      <c r="C42" s="285" t="s">
        <v>72</v>
      </c>
      <c r="D42" s="399" t="s">
        <v>73</v>
      </c>
      <c r="E42" s="400" t="s">
        <v>74</v>
      </c>
      <c r="F42" s="501"/>
      <c r="G42" s="273"/>
      <c r="H42" s="273"/>
      <c r="I42" s="273"/>
      <c r="J42" s="273"/>
      <c r="K42" s="273"/>
      <c r="L42" s="273"/>
      <c r="M42" s="273"/>
      <c r="N42" s="273"/>
      <c r="O42" s="273"/>
      <c r="P42" s="274"/>
      <c r="Q42" s="273"/>
      <c r="CA42" s="288"/>
      <c r="CB42" s="288"/>
      <c r="CC42" s="288"/>
      <c r="CD42" s="288"/>
      <c r="CE42" s="288"/>
      <c r="CF42" s="288"/>
      <c r="CG42" s="288"/>
      <c r="CH42" s="288"/>
      <c r="CI42" s="288"/>
      <c r="CJ42" s="288"/>
      <c r="CK42" s="288"/>
    </row>
    <row r="43" spans="1:89" x14ac:dyDescent="0.2">
      <c r="A43" s="367" t="s">
        <v>75</v>
      </c>
      <c r="B43" s="401">
        <f>SUM(C43:E43)</f>
        <v>44</v>
      </c>
      <c r="C43" s="402"/>
      <c r="D43" s="403">
        <v>24</v>
      </c>
      <c r="E43" s="404">
        <v>20</v>
      </c>
      <c r="F43" s="405"/>
      <c r="G43" s="406"/>
      <c r="H43" s="273"/>
      <c r="I43" s="273"/>
      <c r="J43" s="273"/>
      <c r="K43" s="273"/>
      <c r="L43" s="273"/>
      <c r="M43" s="273"/>
      <c r="N43" s="273"/>
      <c r="O43" s="273"/>
      <c r="P43" s="274"/>
      <c r="Q43" s="273"/>
      <c r="CA43" s="288"/>
      <c r="CB43" s="288"/>
      <c r="CC43" s="288"/>
      <c r="CD43" s="288"/>
      <c r="CE43" s="288"/>
      <c r="CF43" s="288"/>
      <c r="CG43" s="288"/>
      <c r="CH43" s="288"/>
      <c r="CI43" s="288"/>
      <c r="CJ43" s="288"/>
      <c r="CK43" s="288"/>
    </row>
    <row r="44" spans="1:89" x14ac:dyDescent="0.2">
      <c r="A44" s="407" t="s">
        <v>76</v>
      </c>
      <c r="B44" s="408">
        <f>SUM(C44:E44)</f>
        <v>0</v>
      </c>
      <c r="C44" s="409"/>
      <c r="D44" s="410"/>
      <c r="E44" s="411"/>
      <c r="F44" s="405"/>
      <c r="G44" s="406"/>
      <c r="H44" s="273"/>
      <c r="I44" s="273"/>
      <c r="J44" s="273"/>
      <c r="K44" s="273"/>
      <c r="L44" s="273"/>
      <c r="M44" s="273"/>
      <c r="N44" s="273"/>
      <c r="O44" s="273"/>
      <c r="P44" s="274"/>
      <c r="Q44" s="273"/>
      <c r="CA44" s="288"/>
      <c r="CB44" s="288"/>
      <c r="CC44" s="288"/>
      <c r="CD44" s="288"/>
      <c r="CE44" s="288"/>
      <c r="CF44" s="288"/>
      <c r="CG44" s="288"/>
      <c r="CH44" s="288"/>
      <c r="CI44" s="288"/>
      <c r="CJ44" s="288"/>
      <c r="CK44" s="288"/>
    </row>
    <row r="45" spans="1:89" x14ac:dyDescent="0.2">
      <c r="A45" s="412" t="s">
        <v>77</v>
      </c>
      <c r="B45" s="413"/>
      <c r="C45" s="413"/>
      <c r="D45" s="414"/>
      <c r="E45" s="413"/>
      <c r="F45" s="273"/>
      <c r="G45" s="273"/>
      <c r="H45" s="273"/>
      <c r="I45" s="273"/>
      <c r="J45" s="273"/>
      <c r="K45" s="273"/>
      <c r="L45" s="273"/>
      <c r="M45" s="273"/>
      <c r="N45" s="273"/>
      <c r="O45" s="273"/>
      <c r="P45" s="274"/>
      <c r="Q45" s="273"/>
      <c r="CA45" s="288"/>
      <c r="CB45" s="288"/>
      <c r="CC45" s="288"/>
      <c r="CD45" s="288"/>
      <c r="CE45" s="288"/>
      <c r="CF45" s="288"/>
      <c r="CG45" s="288"/>
      <c r="CH45" s="288"/>
      <c r="CI45" s="288"/>
      <c r="CJ45" s="288"/>
      <c r="CK45" s="288"/>
    </row>
    <row r="46" spans="1:89" ht="31.5" x14ac:dyDescent="0.2">
      <c r="A46" s="415" t="s">
        <v>78</v>
      </c>
      <c r="B46" s="416" t="s">
        <v>79</v>
      </c>
      <c r="C46" s="416" t="s">
        <v>80</v>
      </c>
      <c r="D46" s="413"/>
      <c r="E46" s="413"/>
      <c r="F46" s="273"/>
      <c r="G46" s="273"/>
      <c r="H46" s="273"/>
      <c r="I46" s="273"/>
      <c r="J46" s="273"/>
      <c r="K46" s="273"/>
      <c r="L46" s="273"/>
      <c r="M46" s="273"/>
      <c r="N46" s="273"/>
      <c r="O46" s="273"/>
      <c r="P46" s="274"/>
      <c r="Q46" s="273"/>
      <c r="CA46" s="288"/>
      <c r="CB46" s="288"/>
      <c r="CC46" s="288"/>
      <c r="CD46" s="288"/>
      <c r="CE46" s="288"/>
      <c r="CF46" s="288"/>
      <c r="CG46" s="288"/>
      <c r="CH46" s="288"/>
      <c r="CI46" s="288"/>
      <c r="CJ46" s="288"/>
      <c r="CK46" s="288"/>
    </row>
    <row r="47" spans="1:89" x14ac:dyDescent="0.2">
      <c r="A47" s="417" t="s">
        <v>81</v>
      </c>
      <c r="B47" s="418">
        <v>78</v>
      </c>
      <c r="C47" s="419">
        <v>40</v>
      </c>
      <c r="D47" s="420"/>
      <c r="E47" s="413"/>
      <c r="F47" s="273"/>
      <c r="G47" s="273"/>
      <c r="H47" s="273"/>
      <c r="I47" s="273"/>
      <c r="J47" s="273"/>
      <c r="K47" s="273"/>
      <c r="L47" s="273"/>
      <c r="M47" s="273"/>
      <c r="N47" s="273"/>
      <c r="O47" s="273"/>
      <c r="P47" s="274"/>
      <c r="Q47" s="273"/>
      <c r="CA47" s="288" t="str">
        <f>IF(B48&gt;B47,"Egresos con LME no puede ser mayor que Total de Egresos Maternidad","")</f>
        <v/>
      </c>
      <c r="CB47" s="288"/>
      <c r="CC47" s="288"/>
      <c r="CD47" s="288"/>
      <c r="CE47" s="288"/>
      <c r="CF47" s="288"/>
      <c r="CG47" s="288"/>
      <c r="CH47" s="288"/>
      <c r="CI47" s="288"/>
      <c r="CJ47" s="288"/>
      <c r="CK47" s="288"/>
    </row>
    <row r="48" spans="1:89" ht="11.25" customHeight="1" x14ac:dyDescent="0.2">
      <c r="A48" s="421" t="s">
        <v>82</v>
      </c>
      <c r="B48" s="422">
        <v>75</v>
      </c>
      <c r="C48" s="305">
        <v>23</v>
      </c>
      <c r="D48" s="369"/>
      <c r="E48" s="413"/>
      <c r="F48" s="423"/>
      <c r="G48" s="423"/>
      <c r="H48" s="423"/>
      <c r="I48" s="423"/>
      <c r="J48" s="423"/>
      <c r="K48" s="423"/>
      <c r="L48" s="423"/>
      <c r="M48" s="273"/>
      <c r="N48" s="273"/>
      <c r="O48" s="273"/>
      <c r="P48" s="274"/>
      <c r="Q48" s="273"/>
      <c r="CA48" s="288"/>
      <c r="CB48" s="288" t="str">
        <f>IF(C48&gt;C47,"Egresos con LME no puede ser mayor que Total de Egresos Neonatología","")</f>
        <v/>
      </c>
      <c r="CC48" s="288"/>
      <c r="CD48" s="288"/>
      <c r="CE48" s="288"/>
      <c r="CF48" s="288"/>
      <c r="CG48" s="288">
        <f>IF(B48&gt;B47,1,0)</f>
        <v>0</v>
      </c>
      <c r="CH48" s="288">
        <f>IF(C48&gt;C47,1,0)</f>
        <v>0</v>
      </c>
      <c r="CI48" s="288"/>
      <c r="CJ48" s="288"/>
      <c r="CK48" s="288"/>
    </row>
    <row r="49" spans="1:89" x14ac:dyDescent="0.2">
      <c r="A49" s="424" t="s">
        <v>83</v>
      </c>
      <c r="B49" s="413"/>
      <c r="C49" s="425"/>
      <c r="F49" s="426"/>
      <c r="G49" s="426"/>
      <c r="H49" s="426"/>
      <c r="I49" s="426"/>
      <c r="J49" s="426"/>
      <c r="K49" s="426"/>
      <c r="L49" s="426"/>
      <c r="M49" s="426"/>
      <c r="N49" s="426"/>
      <c r="O49" s="426"/>
      <c r="CA49" s="288"/>
      <c r="CB49" s="288"/>
      <c r="CC49" s="288"/>
      <c r="CD49" s="288"/>
      <c r="CE49" s="288"/>
      <c r="CF49" s="288"/>
      <c r="CG49" s="288"/>
      <c r="CH49" s="288"/>
      <c r="CI49" s="288"/>
      <c r="CJ49" s="288"/>
      <c r="CK49" s="288"/>
    </row>
    <row r="50" spans="1:89" ht="14.25" customHeight="1" x14ac:dyDescent="0.2">
      <c r="A50" s="502" t="s">
        <v>78</v>
      </c>
      <c r="B50" s="503"/>
      <c r="C50" s="502" t="s">
        <v>42</v>
      </c>
      <c r="D50" s="503"/>
      <c r="E50" s="508"/>
      <c r="F50" s="506" t="s">
        <v>84</v>
      </c>
      <c r="G50" s="507"/>
      <c r="H50" s="507"/>
      <c r="I50" s="507"/>
      <c r="J50" s="507"/>
      <c r="K50" s="507"/>
      <c r="L50" s="507"/>
      <c r="M50" s="507"/>
      <c r="N50" s="507"/>
      <c r="O50" s="509"/>
      <c r="CA50" s="288"/>
      <c r="CB50" s="288"/>
      <c r="CC50" s="288"/>
      <c r="CD50" s="288"/>
      <c r="CE50" s="288"/>
      <c r="CF50" s="288"/>
      <c r="CG50" s="288"/>
      <c r="CH50" s="288"/>
      <c r="CI50" s="288"/>
      <c r="CJ50" s="288"/>
      <c r="CK50" s="288"/>
    </row>
    <row r="51" spans="1:89" ht="14.25" customHeight="1" x14ac:dyDescent="0.2">
      <c r="A51" s="504"/>
      <c r="B51" s="505"/>
      <c r="C51" s="506"/>
      <c r="D51" s="507"/>
      <c r="E51" s="509"/>
      <c r="F51" s="510" t="s">
        <v>85</v>
      </c>
      <c r="G51" s="511"/>
      <c r="H51" s="510" t="s">
        <v>86</v>
      </c>
      <c r="I51" s="511"/>
      <c r="J51" s="510" t="s">
        <v>87</v>
      </c>
      <c r="K51" s="511"/>
      <c r="L51" s="510" t="s">
        <v>88</v>
      </c>
      <c r="M51" s="511"/>
      <c r="N51" s="510" t="s">
        <v>89</v>
      </c>
      <c r="O51" s="511"/>
      <c r="CA51" s="288"/>
      <c r="CB51" s="288"/>
      <c r="CC51" s="288"/>
      <c r="CD51" s="288"/>
      <c r="CE51" s="288"/>
      <c r="CF51" s="288"/>
      <c r="CG51" s="288"/>
      <c r="CH51" s="288"/>
      <c r="CI51" s="288"/>
      <c r="CJ51" s="288"/>
      <c r="CK51" s="288"/>
    </row>
    <row r="52" spans="1:89" x14ac:dyDescent="0.2">
      <c r="A52" s="506"/>
      <c r="B52" s="507"/>
      <c r="C52" s="416" t="s">
        <v>90</v>
      </c>
      <c r="D52" s="427" t="s">
        <v>91</v>
      </c>
      <c r="E52" s="416" t="s">
        <v>92</v>
      </c>
      <c r="F52" s="416" t="s">
        <v>91</v>
      </c>
      <c r="G52" s="416" t="s">
        <v>92</v>
      </c>
      <c r="H52" s="416" t="s">
        <v>91</v>
      </c>
      <c r="I52" s="416" t="s">
        <v>92</v>
      </c>
      <c r="J52" s="416" t="s">
        <v>91</v>
      </c>
      <c r="K52" s="416" t="s">
        <v>92</v>
      </c>
      <c r="L52" s="416" t="s">
        <v>91</v>
      </c>
      <c r="M52" s="416" t="s">
        <v>92</v>
      </c>
      <c r="N52" s="416" t="s">
        <v>91</v>
      </c>
      <c r="O52" s="416" t="s">
        <v>92</v>
      </c>
      <c r="CA52" s="288"/>
      <c r="CB52" s="288"/>
      <c r="CC52" s="288"/>
      <c r="CD52" s="288"/>
      <c r="CE52" s="288"/>
      <c r="CF52" s="288"/>
      <c r="CG52" s="288"/>
      <c r="CH52" s="288"/>
      <c r="CI52" s="288"/>
      <c r="CJ52" s="288"/>
      <c r="CK52" s="288"/>
    </row>
    <row r="53" spans="1:89" x14ac:dyDescent="0.2">
      <c r="A53" s="496" t="s">
        <v>93</v>
      </c>
      <c r="B53" s="497"/>
      <c r="C53" s="428">
        <f>SUM(D53+E53)</f>
        <v>0</v>
      </c>
      <c r="D53" s="428">
        <f t="shared" ref="D53:E55" si="2">SUM(F53+H53+J53+L53+N53)</f>
        <v>0</v>
      </c>
      <c r="E53" s="429">
        <f t="shared" si="2"/>
        <v>0</v>
      </c>
      <c r="F53" s="430"/>
      <c r="G53" s="298"/>
      <c r="H53" s="296"/>
      <c r="I53" s="298"/>
      <c r="J53" s="296"/>
      <c r="K53" s="298"/>
      <c r="L53" s="296"/>
      <c r="M53" s="298"/>
      <c r="N53" s="296"/>
      <c r="O53" s="298"/>
      <c r="P53" s="270"/>
      <c r="CA53" s="288"/>
      <c r="CB53" s="288"/>
      <c r="CC53" s="288"/>
      <c r="CD53" s="288"/>
      <c r="CE53" s="288"/>
      <c r="CF53" s="288"/>
      <c r="CG53" s="288"/>
      <c r="CH53" s="288"/>
      <c r="CI53" s="288"/>
      <c r="CJ53" s="288"/>
      <c r="CK53" s="288"/>
    </row>
    <row r="54" spans="1:89" x14ac:dyDescent="0.2">
      <c r="A54" s="498" t="s">
        <v>94</v>
      </c>
      <c r="B54" s="499"/>
      <c r="C54" s="431">
        <f>SUM(D54+E54)</f>
        <v>0</v>
      </c>
      <c r="D54" s="431">
        <f t="shared" si="2"/>
        <v>0</v>
      </c>
      <c r="E54" s="432">
        <f t="shared" si="2"/>
        <v>0</v>
      </c>
      <c r="F54" s="433"/>
      <c r="G54" s="306"/>
      <c r="H54" s="434"/>
      <c r="I54" s="435"/>
      <c r="J54" s="434"/>
      <c r="K54" s="435"/>
      <c r="L54" s="304"/>
      <c r="M54" s="306"/>
      <c r="N54" s="304"/>
      <c r="O54" s="306"/>
      <c r="P54" s="270"/>
      <c r="CA54" s="288"/>
      <c r="CB54" s="288"/>
      <c r="CC54" s="288"/>
      <c r="CD54" s="288"/>
      <c r="CE54" s="288"/>
      <c r="CF54" s="288"/>
      <c r="CG54" s="288"/>
      <c r="CH54" s="288"/>
      <c r="CI54" s="288"/>
      <c r="CJ54" s="288"/>
      <c r="CK54" s="288"/>
    </row>
    <row r="55" spans="1:89" x14ac:dyDescent="0.2">
      <c r="A55" s="496" t="s">
        <v>95</v>
      </c>
      <c r="B55" s="496"/>
      <c r="C55" s="436">
        <f>SUM(D55+E55)</f>
        <v>0</v>
      </c>
      <c r="D55" s="436">
        <f t="shared" si="2"/>
        <v>0</v>
      </c>
      <c r="E55" s="437">
        <f t="shared" si="2"/>
        <v>0</v>
      </c>
      <c r="F55" s="438"/>
      <c r="G55" s="439"/>
      <c r="H55" s="440"/>
      <c r="I55" s="441"/>
      <c r="J55" s="442"/>
      <c r="K55" s="443"/>
      <c r="L55" s="304"/>
      <c r="M55" s="306"/>
      <c r="N55" s="304"/>
      <c r="O55" s="306"/>
      <c r="P55" s="270"/>
      <c r="CA55" s="288"/>
      <c r="CB55" s="288"/>
      <c r="CC55" s="288"/>
      <c r="CD55" s="288"/>
      <c r="CE55" s="288"/>
      <c r="CF55" s="288"/>
      <c r="CG55" s="288"/>
      <c r="CH55" s="288"/>
      <c r="CI55" s="288"/>
      <c r="CJ55" s="288"/>
      <c r="CK55" s="288"/>
    </row>
    <row r="56" spans="1:89" x14ac:dyDescent="0.2">
      <c r="A56" s="500" t="s">
        <v>96</v>
      </c>
      <c r="B56" s="500"/>
      <c r="C56" s="444">
        <f>SUM(D56+E56)</f>
        <v>0</v>
      </c>
      <c r="D56" s="444">
        <f>SUM(J56+L56+N56)</f>
        <v>0</v>
      </c>
      <c r="E56" s="445">
        <f>SUM(K56+M56+O56)</f>
        <v>0</v>
      </c>
      <c r="F56" s="446"/>
      <c r="G56" s="447"/>
      <c r="H56" s="446"/>
      <c r="I56" s="448"/>
      <c r="J56" s="449"/>
      <c r="K56" s="450"/>
      <c r="L56" s="409"/>
      <c r="M56" s="411"/>
      <c r="N56" s="409"/>
      <c r="O56" s="411"/>
      <c r="P56" s="270"/>
    </row>
    <row r="194" spans="1:2" hidden="1" x14ac:dyDescent="0.2">
      <c r="A194" s="269">
        <f>SUM(B11:Q11,B30:B31,C53:C56,B47:B48,B43:B44,B24:B25,B35:B36,B39:C39,B16:B20)</f>
        <v>1384</v>
      </c>
      <c r="B194" s="269">
        <f>SUM(CG12:CG16,CH12:CH16,CI12:CI15,CK12:CK18,CH30,CG48,CH48)</f>
        <v>0</v>
      </c>
    </row>
  </sheetData>
  <mergeCells count="33">
    <mergeCell ref="A6:L6"/>
    <mergeCell ref="A9:A10"/>
    <mergeCell ref="B9:C9"/>
    <mergeCell ref="D9:E9"/>
    <mergeCell ref="F9:J9"/>
    <mergeCell ref="K9:M9"/>
    <mergeCell ref="P9:P10"/>
    <mergeCell ref="Q9:Q10"/>
    <mergeCell ref="A27:J27"/>
    <mergeCell ref="A28:A29"/>
    <mergeCell ref="B28:B29"/>
    <mergeCell ref="C28:I28"/>
    <mergeCell ref="J28:K28"/>
    <mergeCell ref="A26:J26"/>
    <mergeCell ref="N9:O9"/>
    <mergeCell ref="A33:A34"/>
    <mergeCell ref="B33:B34"/>
    <mergeCell ref="A41:A42"/>
    <mergeCell ref="B41:B42"/>
    <mergeCell ref="C41:E41"/>
    <mergeCell ref="A53:B53"/>
    <mergeCell ref="A54:B54"/>
    <mergeCell ref="A55:B55"/>
    <mergeCell ref="A56:B56"/>
    <mergeCell ref="F41:F42"/>
    <mergeCell ref="A50:B52"/>
    <mergeCell ref="C50:E51"/>
    <mergeCell ref="F50:O50"/>
    <mergeCell ref="F51:G51"/>
    <mergeCell ref="H51:I51"/>
    <mergeCell ref="J51:K51"/>
    <mergeCell ref="L51:M51"/>
    <mergeCell ref="N51:O51"/>
  </mergeCells>
  <dataValidations count="3">
    <dataValidation allowBlank="1" showInputMessage="1" showErrorMessage="1" errorTitle="ERROR" error="Por favor ingrese solo Números." sqref="A18"/>
    <dataValidation type="whole" allowBlank="1" showInputMessage="1" showErrorMessage="1" errorTitle="ERROR" error="Por favor ingrese solo Números." sqref="F50:O50">
      <formula1>0</formula1>
      <formula2>1000000000000</formula2>
    </dataValidation>
    <dataValidation type="whole" allowBlank="1" showInputMessage="1" showErrorMessage="1" errorTitle="ERROR" error="Por favor ingrese solo Números." sqref="F51:O1048576 A19:A1048576 F1:O49 B1:E1048576 A1:A17 P1:XFD1048576">
      <formula1>0</formula1>
      <formula2>1000000000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4"/>
  <sheetViews>
    <sheetView workbookViewId="0">
      <selection activeCell="A6" sqref="A6:L6"/>
    </sheetView>
  </sheetViews>
  <sheetFormatPr baseColWidth="10" defaultRowHeight="14.25" x14ac:dyDescent="0.2"/>
  <cols>
    <col min="1" max="1" width="48" style="269" customWidth="1"/>
    <col min="2" max="17" width="14" style="269" customWidth="1"/>
    <col min="18" max="21" width="11.42578125" style="269"/>
    <col min="22" max="76" width="0" style="269" hidden="1" customWidth="1"/>
    <col min="77" max="78" width="23.7109375" style="270" customWidth="1"/>
    <col min="79" max="89" width="23.7109375" style="270" hidden="1" customWidth="1"/>
    <col min="90" max="92" width="23.7109375" style="270" customWidth="1"/>
    <col min="93" max="95" width="23.7109375" style="269" customWidth="1"/>
    <col min="96" max="16384" width="11.42578125" style="269"/>
  </cols>
  <sheetData>
    <row r="1" spans="1:89" x14ac:dyDescent="0.2">
      <c r="A1" s="268" t="s">
        <v>0</v>
      </c>
    </row>
    <row r="2" spans="1:89" x14ac:dyDescent="0.2">
      <c r="A2" s="268" t="str">
        <f>CONCATENATE("COMUNA: ",[6]NOMBRE!B2," - ","( ",[6]NOMBRE!C2,[6]NOMBRE!D2,[6]NOMBRE!E2,[6]NOMBRE!F2,[6]NOMBRE!G2," )")</f>
        <v>COMUNA: Linares - ( 07401 )</v>
      </c>
    </row>
    <row r="3" spans="1:89" x14ac:dyDescent="0.2">
      <c r="A3" s="268" t="str">
        <f>CONCATENATE("ESTABLECIMIENTO/ESTRATEGIA: ",[6]NOMBRE!B3," - ","( ",[6]NOMBRE!C3,[6]NOMBRE!D3,[6]NOMBRE!E3,[6]NOMBRE!F3,[6]NOMBRE!G3,[6]NOMBRE!H3," )")</f>
        <v>ESTABLECIMIENTO/ESTRATEGIA: Hospital Presidente Carlos Ibáñez del Campo - ( 116108 )</v>
      </c>
    </row>
    <row r="4" spans="1:89" x14ac:dyDescent="0.2">
      <c r="A4" s="268" t="str">
        <f>CONCATENATE("MES: ",[6]NOMBRE!B6," - ","( ",[6]NOMBRE!C6,[6]NOMBRE!D6," )")</f>
        <v>MES: JUNIO - ( 06 )</v>
      </c>
    </row>
    <row r="5" spans="1:89" x14ac:dyDescent="0.2">
      <c r="A5" s="268" t="str">
        <f>CONCATENATE("AÑO: ",[6]NOMBRE!B7)</f>
        <v>AÑO: 2017</v>
      </c>
    </row>
    <row r="6" spans="1:89" ht="15" x14ac:dyDescent="0.2">
      <c r="A6" s="530" t="s">
        <v>1</v>
      </c>
      <c r="B6" s="530"/>
      <c r="C6" s="530"/>
      <c r="D6" s="530"/>
      <c r="E6" s="530"/>
      <c r="F6" s="530"/>
      <c r="G6" s="530"/>
      <c r="H6" s="530"/>
      <c r="I6" s="530"/>
      <c r="J6" s="530"/>
      <c r="K6" s="530"/>
      <c r="L6" s="530"/>
      <c r="M6" s="271"/>
      <c r="N6" s="272"/>
      <c r="O6" s="273"/>
      <c r="P6" s="274"/>
      <c r="Q6" s="273"/>
    </row>
    <row r="7" spans="1:89" ht="15" x14ac:dyDescent="0.2">
      <c r="A7" s="275"/>
      <c r="B7" s="275"/>
      <c r="C7" s="275"/>
      <c r="D7" s="275"/>
      <c r="E7" s="275"/>
      <c r="F7" s="275"/>
      <c r="G7" s="275"/>
      <c r="H7" s="275"/>
      <c r="I7" s="275"/>
      <c r="J7" s="275"/>
      <c r="K7" s="275"/>
      <c r="L7" s="275"/>
      <c r="M7" s="271"/>
      <c r="N7" s="272"/>
      <c r="O7" s="273"/>
      <c r="P7" s="274"/>
      <c r="Q7" s="273"/>
    </row>
    <row r="8" spans="1:89" x14ac:dyDescent="0.2">
      <c r="A8" s="276" t="s">
        <v>2</v>
      </c>
      <c r="B8" s="277"/>
      <c r="C8" s="277"/>
      <c r="D8" s="277"/>
      <c r="E8" s="277"/>
      <c r="F8" s="277"/>
      <c r="G8" s="277"/>
      <c r="H8" s="277"/>
      <c r="I8" s="277"/>
      <c r="J8" s="277"/>
      <c r="K8" s="277"/>
      <c r="L8" s="277"/>
      <c r="M8" s="278"/>
      <c r="N8" s="278"/>
      <c r="O8" s="273"/>
      <c r="P8" s="274"/>
      <c r="Q8" s="273"/>
    </row>
    <row r="9" spans="1:89" ht="24.75" customHeight="1" x14ac:dyDescent="0.2">
      <c r="A9" s="516" t="s">
        <v>3</v>
      </c>
      <c r="B9" s="531" t="s">
        <v>4</v>
      </c>
      <c r="C9" s="532"/>
      <c r="D9" s="531" t="s">
        <v>5</v>
      </c>
      <c r="E9" s="532"/>
      <c r="F9" s="531" t="s">
        <v>6</v>
      </c>
      <c r="G9" s="533"/>
      <c r="H9" s="533"/>
      <c r="I9" s="533"/>
      <c r="J9" s="534"/>
      <c r="K9" s="531" t="s">
        <v>7</v>
      </c>
      <c r="L9" s="533"/>
      <c r="M9" s="534"/>
      <c r="N9" s="535" t="s">
        <v>8</v>
      </c>
      <c r="O9" s="536"/>
      <c r="P9" s="512" t="s">
        <v>9</v>
      </c>
      <c r="Q9" s="508" t="s">
        <v>10</v>
      </c>
    </row>
    <row r="10" spans="1:89" ht="50.25" customHeight="1" x14ac:dyDescent="0.2">
      <c r="A10" s="515"/>
      <c r="B10" s="279" t="s">
        <v>11</v>
      </c>
      <c r="C10" s="280" t="s">
        <v>12</v>
      </c>
      <c r="D10" s="281" t="s">
        <v>13</v>
      </c>
      <c r="E10" s="280" t="s">
        <v>14</v>
      </c>
      <c r="F10" s="282" t="s">
        <v>15</v>
      </c>
      <c r="G10" s="283" t="s">
        <v>16</v>
      </c>
      <c r="H10" s="283" t="s">
        <v>17</v>
      </c>
      <c r="I10" s="283" t="s">
        <v>18</v>
      </c>
      <c r="J10" s="284" t="s">
        <v>19</v>
      </c>
      <c r="K10" s="285" t="s">
        <v>20</v>
      </c>
      <c r="L10" s="283" t="s">
        <v>21</v>
      </c>
      <c r="M10" s="284" t="s">
        <v>22</v>
      </c>
      <c r="N10" s="286" t="s">
        <v>23</v>
      </c>
      <c r="O10" s="286" t="s">
        <v>24</v>
      </c>
      <c r="P10" s="521"/>
      <c r="Q10" s="522"/>
      <c r="R10" s="287"/>
      <c r="CA10" s="288"/>
      <c r="CB10" s="288"/>
      <c r="CC10" s="288"/>
      <c r="CD10" s="288"/>
      <c r="CE10" s="288"/>
      <c r="CF10" s="288"/>
      <c r="CG10" s="288"/>
      <c r="CH10" s="288"/>
      <c r="CI10" s="288"/>
      <c r="CJ10" s="288"/>
      <c r="CK10" s="288"/>
    </row>
    <row r="11" spans="1:89" x14ac:dyDescent="0.2">
      <c r="A11" s="289" t="s">
        <v>25</v>
      </c>
      <c r="B11" s="290">
        <f t="shared" ref="B11:Q11" si="0">SUM(B12:B15)</f>
        <v>187</v>
      </c>
      <c r="C11" s="291">
        <f t="shared" si="0"/>
        <v>111</v>
      </c>
      <c r="D11" s="292">
        <f t="shared" si="0"/>
        <v>0</v>
      </c>
      <c r="E11" s="291">
        <f t="shared" si="0"/>
        <v>13</v>
      </c>
      <c r="F11" s="293">
        <f t="shared" si="0"/>
        <v>170</v>
      </c>
      <c r="G11" s="290">
        <f t="shared" si="0"/>
        <v>50</v>
      </c>
      <c r="H11" s="290">
        <f t="shared" si="0"/>
        <v>96</v>
      </c>
      <c r="I11" s="290">
        <f t="shared" si="0"/>
        <v>4</v>
      </c>
      <c r="J11" s="291">
        <f t="shared" si="0"/>
        <v>20</v>
      </c>
      <c r="K11" s="292">
        <f t="shared" si="0"/>
        <v>14</v>
      </c>
      <c r="L11" s="290">
        <f t="shared" si="0"/>
        <v>4</v>
      </c>
      <c r="M11" s="291">
        <f t="shared" si="0"/>
        <v>10</v>
      </c>
      <c r="N11" s="294">
        <f t="shared" si="0"/>
        <v>4</v>
      </c>
      <c r="O11" s="294">
        <f t="shared" si="0"/>
        <v>172</v>
      </c>
      <c r="P11" s="294">
        <f t="shared" si="0"/>
        <v>0</v>
      </c>
      <c r="Q11" s="294">
        <f t="shared" si="0"/>
        <v>0</v>
      </c>
      <c r="R11" s="270"/>
      <c r="CA11" s="288"/>
      <c r="CB11" s="288"/>
      <c r="CC11" s="288"/>
      <c r="CD11" s="288"/>
      <c r="CE11" s="288"/>
      <c r="CF11" s="288"/>
      <c r="CG11" s="288"/>
      <c r="CH11" s="288"/>
      <c r="CI11" s="288"/>
      <c r="CJ11" s="288"/>
      <c r="CK11" s="288"/>
    </row>
    <row r="12" spans="1:89" x14ac:dyDescent="0.2">
      <c r="A12" s="295" t="s">
        <v>26</v>
      </c>
      <c r="B12" s="296">
        <v>83</v>
      </c>
      <c r="C12" s="297">
        <v>75</v>
      </c>
      <c r="D12" s="296"/>
      <c r="E12" s="298">
        <v>7</v>
      </c>
      <c r="F12" s="299">
        <f>SUM(G12:J12)</f>
        <v>66</v>
      </c>
      <c r="G12" s="300">
        <v>46</v>
      </c>
      <c r="H12" s="300"/>
      <c r="I12" s="300"/>
      <c r="J12" s="298">
        <v>20</v>
      </c>
      <c r="K12" s="301">
        <f>SUM(L12:M12)</f>
        <v>14</v>
      </c>
      <c r="L12" s="300">
        <v>4</v>
      </c>
      <c r="M12" s="298">
        <v>10</v>
      </c>
      <c r="N12" s="297">
        <v>2</v>
      </c>
      <c r="O12" s="297">
        <v>76</v>
      </c>
      <c r="P12" s="297">
        <v>0</v>
      </c>
      <c r="Q12" s="297">
        <v>0</v>
      </c>
      <c r="R12" s="302" t="s">
        <v>27</v>
      </c>
      <c r="CA12" s="288" t="str">
        <f>IF($B12&lt;$D12," El número de partos prematuros &lt;32 semanas NO puede ser mayor que el Total.","")</f>
        <v/>
      </c>
      <c r="CB12" s="288" t="str">
        <f>IF(B12&lt;E12," El número de partos prematuros de 32 a 36 semanas NO puede ser mayor que el Total.","")</f>
        <v/>
      </c>
      <c r="CC12" s="288" t="str">
        <f>IF(B12=0,"",IF(C12="",IF(B12="",""," No olvide escribir la columna Beneficiarios."),""))</f>
        <v/>
      </c>
      <c r="CD12" s="288" t="str">
        <f>IF(B12&lt;C12," El número de Beneficiarias NO puede ser mayor que el Total.","")</f>
        <v/>
      </c>
      <c r="CE12" s="288"/>
      <c r="CF12" s="288"/>
      <c r="CG12" s="288">
        <f>IF(B12&lt;D12,1,0)</f>
        <v>0</v>
      </c>
      <c r="CH12" s="288">
        <f>IF(B12&lt;E12,1,0)</f>
        <v>0</v>
      </c>
      <c r="CI12" s="288">
        <f>IF(B12&lt;C12,1,0)</f>
        <v>0</v>
      </c>
      <c r="CJ12" s="288">
        <f>IF(B12=0,"",IF(C12="",IF(B11="","",1),0))</f>
        <v>0</v>
      </c>
      <c r="CK12" s="288">
        <v>0</v>
      </c>
    </row>
    <row r="13" spans="1:89" x14ac:dyDescent="0.2">
      <c r="A13" s="303" t="s">
        <v>28</v>
      </c>
      <c r="B13" s="304">
        <v>4</v>
      </c>
      <c r="C13" s="305">
        <v>4</v>
      </c>
      <c r="D13" s="304"/>
      <c r="E13" s="306"/>
      <c r="F13" s="307">
        <f>SUM(G13:J13)</f>
        <v>4</v>
      </c>
      <c r="G13" s="308">
        <v>4</v>
      </c>
      <c r="H13" s="308"/>
      <c r="I13" s="308"/>
      <c r="J13" s="306"/>
      <c r="K13" s="309">
        <f>SUM(L13:M13)</f>
        <v>0</v>
      </c>
      <c r="L13" s="300"/>
      <c r="M13" s="298"/>
      <c r="N13" s="297"/>
      <c r="O13" s="297">
        <v>2</v>
      </c>
      <c r="P13" s="297">
        <v>0</v>
      </c>
      <c r="Q13" s="297">
        <v>0</v>
      </c>
      <c r="R13" s="302" t="s">
        <v>27</v>
      </c>
      <c r="CA13" s="288" t="str">
        <f>IF($B13&lt;$D13," El número de partos prematuros &lt;32 semanas NO puede ser mayor que el Total.","")</f>
        <v/>
      </c>
      <c r="CB13" s="288" t="str">
        <f>IF(B13&lt;E13," El número de partos prematuros de 32 a 36 semanas NO puede ser mayor que el Total.","")</f>
        <v/>
      </c>
      <c r="CC13" s="288" t="str">
        <f>IF(B13=0,"",IF(C13="",IF(B13="",""," No olvide escribir la columna Beneficiarios."),""))</f>
        <v/>
      </c>
      <c r="CD13" s="288" t="str">
        <f>IF(B13&lt;C13," El número de Beneficiarias NO puede ser mayor que el Total.","")</f>
        <v/>
      </c>
      <c r="CE13" s="288"/>
      <c r="CF13" s="288"/>
      <c r="CG13" s="288">
        <f>IF(B13&lt;D13,1,0)</f>
        <v>0</v>
      </c>
      <c r="CH13" s="288">
        <f>IF(B13&lt;E13,1,0)</f>
        <v>0</v>
      </c>
      <c r="CI13" s="288">
        <f>IF(B13&lt;C13,1,0)</f>
        <v>0</v>
      </c>
      <c r="CJ13" s="288">
        <f>IF(B13=0,"",IF(C13="",IF(B11="","",1),0))</f>
        <v>0</v>
      </c>
      <c r="CK13" s="288">
        <v>0</v>
      </c>
    </row>
    <row r="14" spans="1:89" x14ac:dyDescent="0.2">
      <c r="A14" s="303" t="s">
        <v>31</v>
      </c>
      <c r="B14" s="304">
        <v>61</v>
      </c>
      <c r="C14" s="305">
        <v>14</v>
      </c>
      <c r="D14" s="304"/>
      <c r="E14" s="306">
        <v>1</v>
      </c>
      <c r="F14" s="307">
        <f>SUM(G14:J14)</f>
        <v>61</v>
      </c>
      <c r="G14" s="308"/>
      <c r="H14" s="308">
        <v>59</v>
      </c>
      <c r="I14" s="308">
        <v>2</v>
      </c>
      <c r="J14" s="306"/>
      <c r="K14" s="309">
        <f>SUM(L14:M14)</f>
        <v>0</v>
      </c>
      <c r="L14" s="300"/>
      <c r="M14" s="298"/>
      <c r="N14" s="297">
        <v>2</v>
      </c>
      <c r="O14" s="297">
        <v>58</v>
      </c>
      <c r="P14" s="297">
        <v>0</v>
      </c>
      <c r="Q14" s="297">
        <v>0</v>
      </c>
      <c r="R14" s="302" t="s">
        <v>27</v>
      </c>
      <c r="CA14" s="288" t="str">
        <f>IF($B14&lt;$D14," El número de partos prematuros &lt;32 semanas NO puede ser mayor que el Total.","")</f>
        <v/>
      </c>
      <c r="CB14" s="288" t="str">
        <f>IF(B14&lt;E14," El número de partos prematuros de 32 a 36 semanas NO puede ser mayor que el Total.","")</f>
        <v/>
      </c>
      <c r="CC14" s="288" t="str">
        <f>IF(B14=0,"",IF(C14="",IF(B14="",""," No olvide escribir la columna Beneficiarios."),""))</f>
        <v/>
      </c>
      <c r="CD14" s="288" t="str">
        <f>IF(B14&lt;C14," El número de Beneficiarias NO puede ser mayor que el Total.","")</f>
        <v/>
      </c>
      <c r="CE14" s="288"/>
      <c r="CF14" s="288"/>
      <c r="CG14" s="288">
        <f>IF(B14&lt;D14,1,0)</f>
        <v>0</v>
      </c>
      <c r="CH14" s="288">
        <f>IF(B14&lt;E14,1,0)</f>
        <v>0</v>
      </c>
      <c r="CI14" s="288">
        <f>IF(B14&lt;C14,1,0)</f>
        <v>0</v>
      </c>
      <c r="CJ14" s="288">
        <f>IF(B14=0,"",IF(C14="",IF(B11="","",1),0))</f>
        <v>0</v>
      </c>
      <c r="CK14" s="288">
        <v>0</v>
      </c>
    </row>
    <row r="15" spans="1:89" ht="15" thickBot="1" x14ac:dyDescent="0.25">
      <c r="A15" s="310" t="s">
        <v>32</v>
      </c>
      <c r="B15" s="311">
        <v>39</v>
      </c>
      <c r="C15" s="312">
        <v>18</v>
      </c>
      <c r="D15" s="311"/>
      <c r="E15" s="313">
        <v>5</v>
      </c>
      <c r="F15" s="314">
        <f>SUM(G15:J15)</f>
        <v>39</v>
      </c>
      <c r="G15" s="315"/>
      <c r="H15" s="315">
        <v>37</v>
      </c>
      <c r="I15" s="315">
        <v>2</v>
      </c>
      <c r="J15" s="313"/>
      <c r="K15" s="316">
        <f>SUM(L15:M15)</f>
        <v>0</v>
      </c>
      <c r="L15" s="300"/>
      <c r="M15" s="298"/>
      <c r="N15" s="297"/>
      <c r="O15" s="297">
        <v>36</v>
      </c>
      <c r="P15" s="297">
        <v>0</v>
      </c>
      <c r="Q15" s="297">
        <v>0</v>
      </c>
      <c r="R15" s="302" t="s">
        <v>27</v>
      </c>
      <c r="CA15" s="288" t="str">
        <f>IF($B15&lt;$D15," El número de partos prematuros &lt;32 semanas NO puede ser mayor que el Total.","")</f>
        <v/>
      </c>
      <c r="CB15" s="288" t="str">
        <f>IF(B15&lt;E15," El número de partos prematuros de 32 a 36 semanas NO puede ser mayor que el Total.","")</f>
        <v/>
      </c>
      <c r="CC15" s="288" t="str">
        <f>IF(B15=0,"",IF(C15="",IF(B15="",""," No olvide escribir la columna Beneficiarios."),""))</f>
        <v/>
      </c>
      <c r="CD15" s="288" t="str">
        <f>IF(B15&lt;C15," El número de Beneficiarias NO puede ser mayor que el Total.","")</f>
        <v/>
      </c>
      <c r="CE15" s="288"/>
      <c r="CF15" s="288"/>
      <c r="CG15" s="288">
        <f>IF(B15&lt;D15,1,0)</f>
        <v>0</v>
      </c>
      <c r="CH15" s="288">
        <f>IF(B15&lt;E15,1,0)</f>
        <v>0</v>
      </c>
      <c r="CI15" s="288">
        <f>IF(B15&lt;C15,1,0)</f>
        <v>0</v>
      </c>
      <c r="CJ15" s="288">
        <f>IF(B15=0,"",IF(C15="",IF(B11="","",1),0))</f>
        <v>0</v>
      </c>
      <c r="CK15" s="288">
        <v>0</v>
      </c>
    </row>
    <row r="16" spans="1:89" ht="15.75" thickTop="1" thickBot="1" x14ac:dyDescent="0.25">
      <c r="A16" s="317" t="s">
        <v>33</v>
      </c>
      <c r="B16" s="318">
        <v>15</v>
      </c>
      <c r="C16" s="319">
        <v>15</v>
      </c>
      <c r="D16" s="320"/>
      <c r="E16" s="320"/>
      <c r="F16" s="321">
        <f>SUM(G16:J16)</f>
        <v>15</v>
      </c>
      <c r="G16" s="322"/>
      <c r="H16" s="322"/>
      <c r="I16" s="322">
        <v>15</v>
      </c>
      <c r="J16" s="323"/>
      <c r="K16" s="324">
        <f>SUM(L16:M16)</f>
        <v>0</v>
      </c>
      <c r="L16" s="325"/>
      <c r="M16" s="326"/>
      <c r="N16" s="327"/>
      <c r="O16" s="328"/>
      <c r="P16" s="328"/>
      <c r="Q16" s="328"/>
      <c r="R16" s="302"/>
      <c r="CA16" s="288" t="str">
        <f>IF($B16&lt;$D16," El número de partos prematuros &lt;32 semanas NO puede ser mayor que el Total.","")</f>
        <v/>
      </c>
      <c r="CB16" s="288"/>
      <c r="CC16" s="288" t="str">
        <f>IF(B16=0,"",IF(C16="",IF(B16="",""," No olvide escribir la columna Beneficiarios."),""))</f>
        <v/>
      </c>
      <c r="CD16" s="288" t="str">
        <f>IF(B16&lt;C16," El número de Beneficiarias NO puede ser mayor que el Total.","")</f>
        <v/>
      </c>
      <c r="CE16" s="288"/>
      <c r="CF16" s="288"/>
      <c r="CG16" s="288">
        <f>IF(B16&lt;D16,1,0)</f>
        <v>0</v>
      </c>
      <c r="CH16" s="288"/>
      <c r="CI16" s="288">
        <f>IF(B16&lt;C16,1,0)</f>
        <v>0</v>
      </c>
      <c r="CJ16" s="288">
        <f>IF(B16=0,"",IF(C16="",IF(B11="","",1),0))</f>
        <v>0</v>
      </c>
      <c r="CK16" s="288"/>
    </row>
    <row r="17" spans="1:89" ht="15" thickTop="1" x14ac:dyDescent="0.2">
      <c r="A17" s="317" t="s">
        <v>34</v>
      </c>
      <c r="B17" s="329">
        <v>8</v>
      </c>
      <c r="C17" s="320"/>
      <c r="D17" s="320"/>
      <c r="E17" s="320"/>
      <c r="F17" s="320"/>
      <c r="G17" s="330"/>
      <c r="H17" s="330"/>
      <c r="I17" s="330"/>
      <c r="J17" s="331"/>
      <c r="K17" s="332"/>
      <c r="L17" s="330"/>
      <c r="M17" s="331"/>
      <c r="N17" s="333"/>
      <c r="O17" s="328"/>
      <c r="P17" s="328"/>
      <c r="Q17" s="328"/>
      <c r="R17" s="302"/>
      <c r="CA17" s="288" t="str">
        <f>IF(B17&lt;=B12,""," El parto Normal Vertical DEBE estar incluido en el parto Normal. ")</f>
        <v/>
      </c>
      <c r="CB17" s="288"/>
      <c r="CC17" s="288"/>
      <c r="CD17" s="288"/>
      <c r="CE17" s="288"/>
      <c r="CF17" s="288"/>
      <c r="CG17" s="288"/>
      <c r="CH17" s="288"/>
      <c r="CI17" s="288"/>
      <c r="CJ17" s="288"/>
      <c r="CK17" s="288"/>
    </row>
    <row r="18" spans="1:89" x14ac:dyDescent="0.2">
      <c r="A18" s="334" t="s">
        <v>97</v>
      </c>
      <c r="B18" s="335"/>
      <c r="C18" s="336"/>
      <c r="D18" s="336"/>
      <c r="E18" s="336"/>
      <c r="F18" s="336"/>
      <c r="G18" s="337"/>
      <c r="H18" s="337"/>
      <c r="I18" s="337"/>
      <c r="J18" s="338"/>
      <c r="K18" s="339"/>
      <c r="L18" s="337"/>
      <c r="M18" s="338"/>
      <c r="N18" s="340"/>
      <c r="O18" s="341"/>
      <c r="P18" s="305"/>
      <c r="Q18" s="305"/>
      <c r="R18" s="302" t="s">
        <v>45</v>
      </c>
      <c r="CA18" s="288"/>
      <c r="CB18" s="288"/>
      <c r="CC18" s="288"/>
      <c r="CD18" s="288"/>
      <c r="CE18" s="288"/>
      <c r="CF18" s="288"/>
      <c r="CG18" s="288"/>
      <c r="CH18" s="288"/>
      <c r="CI18" s="288"/>
      <c r="CJ18" s="288"/>
      <c r="CK18" s="288">
        <v>0</v>
      </c>
    </row>
    <row r="19" spans="1:89" x14ac:dyDescent="0.2">
      <c r="A19" s="342" t="s">
        <v>36</v>
      </c>
      <c r="B19" s="343"/>
      <c r="C19" s="336"/>
      <c r="D19" s="344"/>
      <c r="E19" s="344"/>
      <c r="F19" s="344"/>
      <c r="G19" s="336"/>
      <c r="H19" s="345"/>
      <c r="I19" s="345"/>
      <c r="J19" s="346"/>
      <c r="K19" s="347"/>
      <c r="L19" s="345"/>
      <c r="M19" s="346"/>
      <c r="N19" s="348"/>
      <c r="O19" s="349"/>
      <c r="P19" s="349"/>
      <c r="Q19" s="349"/>
      <c r="R19" s="302"/>
      <c r="CA19" s="288"/>
      <c r="CB19" s="288"/>
      <c r="CC19" s="288"/>
      <c r="CD19" s="288"/>
      <c r="CE19" s="288"/>
      <c r="CF19" s="288"/>
      <c r="CG19" s="288"/>
      <c r="CH19" s="288"/>
      <c r="CI19" s="288"/>
      <c r="CJ19" s="288"/>
      <c r="CK19" s="288"/>
    </row>
    <row r="20" spans="1:89" x14ac:dyDescent="0.2">
      <c r="A20" s="350" t="s">
        <v>37</v>
      </c>
      <c r="B20" s="343"/>
      <c r="C20" s="336"/>
      <c r="D20" s="344"/>
      <c r="E20" s="344"/>
      <c r="F20" s="344"/>
      <c r="G20" s="345"/>
      <c r="H20" s="345"/>
      <c r="I20" s="345"/>
      <c r="J20" s="346"/>
      <c r="K20" s="347"/>
      <c r="L20" s="345"/>
      <c r="M20" s="346"/>
      <c r="N20" s="348"/>
      <c r="O20" s="349"/>
      <c r="P20" s="349"/>
      <c r="Q20" s="349"/>
      <c r="R20" s="302"/>
      <c r="CA20" s="288"/>
      <c r="CB20" s="288"/>
      <c r="CC20" s="288"/>
      <c r="CD20" s="288"/>
      <c r="CE20" s="288"/>
      <c r="CF20" s="288"/>
      <c r="CG20" s="288"/>
      <c r="CH20" s="288"/>
      <c r="CI20" s="288"/>
      <c r="CJ20" s="288"/>
      <c r="CK20" s="288"/>
    </row>
    <row r="21" spans="1:89" x14ac:dyDescent="0.2">
      <c r="A21" s="351" t="s">
        <v>38</v>
      </c>
      <c r="B21" s="351" t="s">
        <v>39</v>
      </c>
      <c r="C21" s="352"/>
      <c r="D21" s="352"/>
      <c r="E21" s="353"/>
      <c r="F21" s="352"/>
      <c r="G21" s="352"/>
      <c r="H21" s="352"/>
      <c r="I21" s="352"/>
      <c r="J21" s="353"/>
      <c r="K21" s="352"/>
      <c r="L21" s="352"/>
      <c r="M21" s="354"/>
      <c r="N21" s="355"/>
      <c r="O21" s="355"/>
      <c r="P21" s="356"/>
      <c r="Q21" s="355"/>
      <c r="CA21" s="288"/>
      <c r="CB21" s="288"/>
      <c r="CC21" s="288"/>
      <c r="CD21" s="288"/>
      <c r="CE21" s="288"/>
      <c r="CF21" s="288"/>
      <c r="CG21" s="288"/>
      <c r="CH21" s="288"/>
      <c r="CI21" s="288"/>
      <c r="CJ21" s="288"/>
      <c r="CK21" s="288"/>
    </row>
    <row r="22" spans="1:89" x14ac:dyDescent="0.2">
      <c r="A22" s="357" t="s">
        <v>40</v>
      </c>
      <c r="B22" s="358"/>
      <c r="C22" s="358"/>
      <c r="D22" s="359"/>
      <c r="E22" s="360"/>
      <c r="F22" s="360"/>
      <c r="G22" s="360"/>
      <c r="H22" s="360"/>
      <c r="I22" s="361"/>
      <c r="J22" s="361"/>
      <c r="K22" s="361"/>
      <c r="L22" s="361"/>
      <c r="M22" s="362"/>
      <c r="N22" s="362"/>
      <c r="O22" s="273"/>
      <c r="P22" s="274"/>
      <c r="Q22" s="273"/>
      <c r="CA22" s="288"/>
      <c r="CB22" s="288"/>
      <c r="CC22" s="288"/>
      <c r="CD22" s="288"/>
      <c r="CE22" s="288"/>
      <c r="CF22" s="288"/>
      <c r="CG22" s="288"/>
      <c r="CH22" s="288"/>
      <c r="CI22" s="288"/>
      <c r="CJ22" s="288"/>
      <c r="CK22" s="288"/>
    </row>
    <row r="23" spans="1:89" ht="21" x14ac:dyDescent="0.2">
      <c r="A23" s="363" t="s">
        <v>41</v>
      </c>
      <c r="B23" s="364" t="s">
        <v>42</v>
      </c>
      <c r="C23" s="364" t="s">
        <v>43</v>
      </c>
      <c r="D23" s="365"/>
      <c r="E23" s="365"/>
      <c r="F23" s="366"/>
      <c r="G23" s="366"/>
      <c r="H23" s="366"/>
      <c r="I23" s="366"/>
      <c r="J23" s="366"/>
      <c r="K23" s="366"/>
      <c r="L23" s="366"/>
      <c r="M23" s="273"/>
      <c r="N23" s="273"/>
      <c r="O23" s="273"/>
      <c r="P23" s="274"/>
      <c r="Q23" s="273"/>
      <c r="CA23" s="288"/>
      <c r="CB23" s="288"/>
      <c r="CC23" s="288"/>
      <c r="CD23" s="288"/>
      <c r="CE23" s="288"/>
      <c r="CF23" s="288"/>
      <c r="CG23" s="288"/>
      <c r="CH23" s="288"/>
      <c r="CI23" s="288"/>
      <c r="CJ23" s="288"/>
      <c r="CK23" s="288"/>
    </row>
    <row r="24" spans="1:89" x14ac:dyDescent="0.2">
      <c r="A24" s="367" t="s">
        <v>44</v>
      </c>
      <c r="B24" s="368">
        <v>84</v>
      </c>
      <c r="C24" s="368">
        <v>25</v>
      </c>
      <c r="D24" s="369" t="s">
        <v>45</v>
      </c>
      <c r="E24" s="370"/>
      <c r="F24" s="366"/>
      <c r="G24" s="371"/>
      <c r="H24" s="371"/>
      <c r="I24" s="355"/>
      <c r="J24" s="366"/>
      <c r="K24" s="366"/>
      <c r="L24" s="366"/>
      <c r="M24" s="273"/>
      <c r="N24" s="273"/>
      <c r="O24" s="273"/>
      <c r="P24" s="274"/>
      <c r="Q24" s="273"/>
      <c r="CA24" s="288" t="str">
        <f>IF(B24=0,"",IF(C24="",IF(B24="",""," No olvide escribir la columna Benefiiarios."),""))</f>
        <v/>
      </c>
      <c r="CB24" s="288" t="str">
        <f>IF(B24&lt;C24," El número de Beneficiarios NO puede ser mayor que el Total.","")</f>
        <v/>
      </c>
      <c r="CC24" s="288"/>
      <c r="CD24" s="288"/>
      <c r="CE24" s="288"/>
      <c r="CF24" s="288"/>
      <c r="CG24" s="288">
        <f>IF(B24=0,"",IF(C24="",IF(B23="","",1),0))</f>
        <v>0</v>
      </c>
      <c r="CH24" s="288">
        <f>IF(B24&lt;C24,1,0)</f>
        <v>0</v>
      </c>
      <c r="CI24" s="288"/>
      <c r="CJ24" s="288"/>
      <c r="CK24" s="288"/>
    </row>
    <row r="25" spans="1:89" x14ac:dyDescent="0.2">
      <c r="A25" s="372" t="s">
        <v>46</v>
      </c>
      <c r="B25" s="373">
        <v>76</v>
      </c>
      <c r="C25" s="373">
        <v>57</v>
      </c>
      <c r="D25" s="369" t="s">
        <v>45</v>
      </c>
      <c r="E25" s="374"/>
      <c r="F25" s="273"/>
      <c r="G25" s="273"/>
      <c r="H25" s="273"/>
      <c r="I25" s="366"/>
      <c r="J25" s="366"/>
      <c r="K25" s="366"/>
      <c r="L25" s="366"/>
      <c r="M25" s="273"/>
      <c r="N25" s="273"/>
      <c r="O25" s="273"/>
      <c r="P25" s="274"/>
      <c r="Q25" s="273"/>
      <c r="CA25" s="288" t="str">
        <f>IF(B25=0,"",IF(C25="",IF(B25="",""," No olvide escribir la columna Benefiiarios."),""))</f>
        <v/>
      </c>
      <c r="CB25" s="288" t="str">
        <f>IF(B25&lt;C25," El número de Beneficiarios NO puede ser mayor que el Total.","")</f>
        <v/>
      </c>
      <c r="CC25" s="288"/>
      <c r="CD25" s="288"/>
      <c r="CE25" s="288"/>
      <c r="CF25" s="288"/>
      <c r="CG25" s="288"/>
      <c r="CH25" s="288"/>
      <c r="CI25" s="288"/>
      <c r="CJ25" s="288"/>
      <c r="CK25" s="288"/>
    </row>
    <row r="26" spans="1:89" x14ac:dyDescent="0.2">
      <c r="A26" s="523" t="s">
        <v>47</v>
      </c>
      <c r="B26" s="524"/>
      <c r="C26" s="524"/>
      <c r="D26" s="524"/>
      <c r="E26" s="524"/>
      <c r="F26" s="524"/>
      <c r="G26" s="524"/>
      <c r="H26" s="524"/>
      <c r="I26" s="524"/>
      <c r="J26" s="524"/>
      <c r="K26" s="361"/>
      <c r="L26" s="375"/>
      <c r="M26" s="376"/>
      <c r="N26" s="376"/>
      <c r="O26" s="273"/>
      <c r="P26" s="274"/>
      <c r="Q26" s="273"/>
      <c r="CA26" s="288"/>
      <c r="CB26" s="288"/>
      <c r="CC26" s="288"/>
      <c r="CD26" s="288"/>
      <c r="CE26" s="288"/>
      <c r="CF26" s="288"/>
      <c r="CG26" s="288"/>
      <c r="CH26" s="288"/>
      <c r="CI26" s="288"/>
      <c r="CJ26" s="288"/>
      <c r="CK26" s="288"/>
    </row>
    <row r="27" spans="1:89" x14ac:dyDescent="0.2">
      <c r="A27" s="523" t="s">
        <v>48</v>
      </c>
      <c r="B27" s="524"/>
      <c r="C27" s="524"/>
      <c r="D27" s="524"/>
      <c r="E27" s="524"/>
      <c r="F27" s="524"/>
      <c r="G27" s="524"/>
      <c r="H27" s="524"/>
      <c r="I27" s="524"/>
      <c r="J27" s="524"/>
      <c r="K27" s="361"/>
      <c r="L27" s="375"/>
      <c r="M27" s="376"/>
      <c r="N27" s="376"/>
      <c r="O27" s="273"/>
      <c r="P27" s="274"/>
      <c r="Q27" s="273"/>
      <c r="CA27" s="288"/>
      <c r="CB27" s="288"/>
      <c r="CC27" s="288"/>
      <c r="CD27" s="288"/>
      <c r="CE27" s="288"/>
      <c r="CF27" s="288"/>
      <c r="CG27" s="288"/>
      <c r="CH27" s="288"/>
      <c r="CI27" s="288"/>
      <c r="CJ27" s="288"/>
      <c r="CK27" s="288"/>
    </row>
    <row r="28" spans="1:89" ht="30.75" customHeight="1" x14ac:dyDescent="0.2">
      <c r="A28" s="512" t="s">
        <v>49</v>
      </c>
      <c r="B28" s="514" t="s">
        <v>42</v>
      </c>
      <c r="C28" s="525" t="s">
        <v>50</v>
      </c>
      <c r="D28" s="526"/>
      <c r="E28" s="526"/>
      <c r="F28" s="526"/>
      <c r="G28" s="526"/>
      <c r="H28" s="526"/>
      <c r="I28" s="527"/>
      <c r="J28" s="528" t="s">
        <v>51</v>
      </c>
      <c r="K28" s="529"/>
      <c r="L28" s="273"/>
      <c r="M28" s="273"/>
      <c r="N28" s="273"/>
      <c r="O28" s="273"/>
      <c r="P28" s="274"/>
      <c r="Q28" s="273"/>
      <c r="CA28" s="288"/>
      <c r="CB28" s="288"/>
      <c r="CC28" s="288"/>
      <c r="CD28" s="288"/>
      <c r="CE28" s="288"/>
      <c r="CF28" s="288"/>
      <c r="CG28" s="288"/>
      <c r="CH28" s="288"/>
      <c r="CI28" s="288"/>
      <c r="CJ28" s="288"/>
      <c r="CK28" s="288"/>
    </row>
    <row r="29" spans="1:89" ht="21" x14ac:dyDescent="0.2">
      <c r="A29" s="513"/>
      <c r="B29" s="515"/>
      <c r="C29" s="377" t="s">
        <v>52</v>
      </c>
      <c r="D29" s="378" t="s">
        <v>53</v>
      </c>
      <c r="E29" s="283" t="s">
        <v>54</v>
      </c>
      <c r="F29" s="283" t="s">
        <v>55</v>
      </c>
      <c r="G29" s="283" t="s">
        <v>56</v>
      </c>
      <c r="H29" s="378" t="s">
        <v>57</v>
      </c>
      <c r="I29" s="284" t="s">
        <v>58</v>
      </c>
      <c r="J29" s="378" t="s">
        <v>59</v>
      </c>
      <c r="K29" s="284" t="s">
        <v>60</v>
      </c>
      <c r="L29" s="379"/>
      <c r="M29" s="273"/>
      <c r="N29" s="273"/>
      <c r="O29" s="273"/>
      <c r="P29" s="274"/>
      <c r="Q29" s="273"/>
      <c r="CA29" s="288"/>
      <c r="CB29" s="288"/>
      <c r="CC29" s="288"/>
      <c r="CD29" s="288"/>
      <c r="CE29" s="288"/>
      <c r="CF29" s="288"/>
      <c r="CG29" s="288"/>
      <c r="CH29" s="288"/>
      <c r="CI29" s="288"/>
      <c r="CJ29" s="288"/>
      <c r="CK29" s="288"/>
    </row>
    <row r="30" spans="1:89" x14ac:dyDescent="0.2">
      <c r="A30" s="380" t="s">
        <v>61</v>
      </c>
      <c r="B30" s="381">
        <f>SUM(C30:I30)</f>
        <v>188</v>
      </c>
      <c r="C30" s="343"/>
      <c r="D30" s="382"/>
      <c r="E30" s="382">
        <v>2</v>
      </c>
      <c r="F30" s="382">
        <v>7</v>
      </c>
      <c r="G30" s="382">
        <v>33</v>
      </c>
      <c r="H30" s="382">
        <v>131</v>
      </c>
      <c r="I30" s="383">
        <v>15</v>
      </c>
      <c r="J30" s="382">
        <v>185</v>
      </c>
      <c r="K30" s="383">
        <v>9</v>
      </c>
      <c r="L30" s="302" t="s">
        <v>45</v>
      </c>
      <c r="M30" s="273"/>
      <c r="N30" s="273"/>
      <c r="O30" s="273"/>
      <c r="P30" s="274"/>
      <c r="Q30" s="273"/>
      <c r="CA30" s="288" t="str">
        <f>IF(SUM(G30:I30)&gt;=O11,""," Los RN de 2.500 y más gramos NO DEBE ser menor al Total de partos con Apego Precoz de RN del mismo peso Seccion A. ")</f>
        <v/>
      </c>
      <c r="CB30" s="288" t="str">
        <f>IF(SUM(C30:F30)&gt;=N11,""," Los RN de menor o igual a 2.499 gramos NO DEBE ser menor al Total de partos con Apego Precoz de RN del mismo peso. ")</f>
        <v/>
      </c>
      <c r="CC30" s="288"/>
      <c r="CD30" s="288"/>
      <c r="CE30" s="288"/>
      <c r="CF30" s="288"/>
      <c r="CG30" s="288">
        <f>IF(SUM(G30:I30)&gt;=O11,0,1)</f>
        <v>0</v>
      </c>
      <c r="CH30" s="288">
        <f>IF(SUM(C30:F30)&gt;=N11,0,1)</f>
        <v>0</v>
      </c>
      <c r="CI30" s="288"/>
      <c r="CJ30" s="288"/>
      <c r="CK30" s="288"/>
    </row>
    <row r="31" spans="1:89" x14ac:dyDescent="0.2">
      <c r="A31" s="380" t="s">
        <v>62</v>
      </c>
      <c r="B31" s="381">
        <f>SUM(C31:I31)</f>
        <v>0</v>
      </c>
      <c r="C31" s="343"/>
      <c r="D31" s="382"/>
      <c r="E31" s="382"/>
      <c r="F31" s="382"/>
      <c r="G31" s="382"/>
      <c r="H31" s="382"/>
      <c r="I31" s="383"/>
      <c r="J31" s="345"/>
      <c r="K31" s="346"/>
      <c r="L31" s="379"/>
      <c r="M31" s="273"/>
      <c r="N31" s="273"/>
      <c r="O31" s="273"/>
      <c r="P31" s="274"/>
      <c r="Q31" s="273"/>
      <c r="CA31" s="288"/>
      <c r="CB31" s="288"/>
      <c r="CC31" s="288"/>
      <c r="CD31" s="288"/>
      <c r="CE31" s="288"/>
      <c r="CF31" s="288"/>
      <c r="CG31" s="288"/>
      <c r="CH31" s="288"/>
      <c r="CI31" s="288"/>
      <c r="CJ31" s="288"/>
      <c r="CK31" s="288"/>
    </row>
    <row r="32" spans="1:89" x14ac:dyDescent="0.2">
      <c r="A32" s="384" t="s">
        <v>63</v>
      </c>
      <c r="B32" s="385"/>
      <c r="C32" s="385"/>
      <c r="D32" s="385"/>
      <c r="E32" s="385"/>
      <c r="F32" s="385"/>
      <c r="G32" s="385"/>
      <c r="H32" s="385"/>
      <c r="I32" s="385"/>
      <c r="J32" s="385"/>
      <c r="K32" s="361"/>
      <c r="L32" s="375"/>
      <c r="M32" s="376"/>
      <c r="N32" s="376"/>
      <c r="O32" s="273"/>
      <c r="P32" s="274"/>
      <c r="Q32" s="273"/>
      <c r="CA32" s="288"/>
      <c r="CB32" s="288"/>
      <c r="CC32" s="288"/>
      <c r="CD32" s="288"/>
      <c r="CE32" s="288"/>
      <c r="CF32" s="288"/>
      <c r="CG32" s="288"/>
      <c r="CH32" s="288"/>
      <c r="CI32" s="288"/>
      <c r="CJ32" s="288"/>
      <c r="CK32" s="288"/>
    </row>
    <row r="33" spans="1:89" x14ac:dyDescent="0.2">
      <c r="A33" s="512" t="s">
        <v>49</v>
      </c>
      <c r="B33" s="514" t="s">
        <v>42</v>
      </c>
      <c r="C33" s="273"/>
      <c r="D33" s="366"/>
      <c r="E33" s="273"/>
      <c r="F33" s="273"/>
      <c r="G33" s="273"/>
      <c r="H33" s="273"/>
      <c r="I33" s="273"/>
      <c r="J33" s="273"/>
      <c r="K33" s="273"/>
      <c r="L33" s="273"/>
      <c r="M33" s="273"/>
      <c r="N33" s="273"/>
      <c r="O33" s="273"/>
      <c r="P33" s="274"/>
      <c r="Q33" s="273"/>
      <c r="CA33" s="288"/>
      <c r="CB33" s="288"/>
      <c r="CC33" s="288"/>
      <c r="CD33" s="288"/>
      <c r="CE33" s="288"/>
      <c r="CF33" s="288"/>
      <c r="CG33" s="288"/>
      <c r="CH33" s="288"/>
      <c r="CI33" s="288"/>
      <c r="CJ33" s="288"/>
      <c r="CK33" s="288"/>
    </row>
    <row r="34" spans="1:89" x14ac:dyDescent="0.2">
      <c r="A34" s="513"/>
      <c r="B34" s="515"/>
      <c r="C34" s="273"/>
      <c r="D34" s="273"/>
      <c r="E34" s="273"/>
      <c r="F34" s="273"/>
      <c r="G34" s="273"/>
      <c r="H34" s="273"/>
      <c r="I34" s="273"/>
      <c r="J34" s="273"/>
      <c r="K34" s="273"/>
      <c r="L34" s="273"/>
      <c r="M34" s="273"/>
      <c r="N34" s="273"/>
      <c r="O34" s="273"/>
      <c r="P34" s="274"/>
      <c r="Q34" s="273"/>
      <c r="CA34" s="288"/>
      <c r="CB34" s="288"/>
      <c r="CC34" s="288"/>
      <c r="CD34" s="288"/>
      <c r="CE34" s="288"/>
      <c r="CF34" s="288"/>
      <c r="CG34" s="288"/>
      <c r="CH34" s="288"/>
      <c r="CI34" s="288"/>
      <c r="CJ34" s="288"/>
      <c r="CK34" s="288"/>
    </row>
    <row r="35" spans="1:89" x14ac:dyDescent="0.2">
      <c r="A35" s="386" t="s">
        <v>61</v>
      </c>
      <c r="B35" s="368">
        <v>2</v>
      </c>
      <c r="C35" s="302" t="s">
        <v>45</v>
      </c>
      <c r="D35" s="273"/>
      <c r="E35" s="273"/>
      <c r="F35" s="273"/>
      <c r="G35" s="273"/>
      <c r="H35" s="273"/>
      <c r="I35" s="273"/>
      <c r="J35" s="274"/>
      <c r="K35" s="273"/>
      <c r="CA35" s="288" t="str">
        <f>IF(B35&lt;=B30,"","Total Nacidos Vivos con malformación congénita no debe ser MAYOR a Nacidos Vivos Según Peso Al Nacer")</f>
        <v/>
      </c>
      <c r="CB35" s="288" t="str">
        <f>IF(B36&lt;=B31,"","Total Nacidos fallecidos con malformación congénita no debe ser MAYOR a Nacidos fallecidos Según Peso Al Nacer")</f>
        <v/>
      </c>
      <c r="CC35" s="288"/>
      <c r="CD35" s="288"/>
      <c r="CE35" s="288"/>
      <c r="CF35" s="288"/>
      <c r="CG35" s="288"/>
      <c r="CH35" s="288"/>
      <c r="CI35" s="288"/>
      <c r="CJ35" s="288"/>
      <c r="CK35" s="288"/>
    </row>
    <row r="36" spans="1:89" x14ac:dyDescent="0.2">
      <c r="A36" s="387" t="s">
        <v>62</v>
      </c>
      <c r="B36" s="388"/>
      <c r="C36" s="389"/>
      <c r="D36" s="390"/>
      <c r="E36" s="390"/>
      <c r="F36" s="391"/>
      <c r="G36" s="390"/>
      <c r="H36" s="390"/>
      <c r="I36" s="390"/>
      <c r="J36" s="273"/>
      <c r="K36" s="374"/>
      <c r="L36" s="273"/>
      <c r="M36" s="273"/>
      <c r="N36" s="273"/>
      <c r="O36" s="273"/>
      <c r="P36" s="274"/>
      <c r="Q36" s="273"/>
      <c r="CA36" s="288"/>
      <c r="CB36" s="288"/>
      <c r="CC36" s="288"/>
      <c r="CD36" s="288"/>
      <c r="CE36" s="288"/>
      <c r="CF36" s="288"/>
      <c r="CG36" s="288"/>
      <c r="CH36" s="288"/>
      <c r="CI36" s="288"/>
      <c r="CJ36" s="288"/>
      <c r="CK36" s="288"/>
    </row>
    <row r="37" spans="1:89" x14ac:dyDescent="0.2">
      <c r="A37" s="277" t="s">
        <v>64</v>
      </c>
      <c r="B37" s="392"/>
      <c r="C37" s="361"/>
      <c r="D37" s="361"/>
      <c r="E37" s="361"/>
      <c r="F37" s="393"/>
      <c r="G37" s="361"/>
      <c r="H37" s="361"/>
      <c r="I37" s="361"/>
      <c r="J37" s="361"/>
      <c r="K37" s="277"/>
      <c r="L37" s="375"/>
      <c r="M37" s="376"/>
      <c r="N37" s="376"/>
      <c r="O37" s="273"/>
      <c r="P37" s="274"/>
      <c r="Q37" s="273"/>
      <c r="CA37" s="288"/>
      <c r="CB37" s="288"/>
      <c r="CC37" s="288"/>
      <c r="CD37" s="288"/>
      <c r="CE37" s="288"/>
      <c r="CF37" s="288"/>
      <c r="CG37" s="288"/>
      <c r="CH37" s="288"/>
      <c r="CI37" s="288"/>
      <c r="CJ37" s="288"/>
      <c r="CK37" s="288"/>
    </row>
    <row r="38" spans="1:89" ht="42" x14ac:dyDescent="0.2">
      <c r="A38" s="289" t="s">
        <v>49</v>
      </c>
      <c r="B38" s="394" t="s">
        <v>65</v>
      </c>
      <c r="C38" s="395" t="s">
        <v>66</v>
      </c>
      <c r="D38" s="366"/>
      <c r="E38" s="366"/>
      <c r="F38" s="396"/>
      <c r="G38" s="366"/>
      <c r="H38" s="366"/>
      <c r="I38" s="366"/>
      <c r="J38" s="366"/>
      <c r="K38" s="374"/>
      <c r="L38" s="273"/>
      <c r="M38" s="273"/>
      <c r="N38" s="273"/>
      <c r="O38" s="273"/>
      <c r="P38" s="274"/>
      <c r="Q38" s="273"/>
      <c r="CA38" s="288"/>
      <c r="CB38" s="288"/>
      <c r="CC38" s="288"/>
      <c r="CD38" s="288"/>
      <c r="CE38" s="288"/>
      <c r="CF38" s="288"/>
      <c r="CG38" s="288"/>
      <c r="CH38" s="288"/>
      <c r="CI38" s="288"/>
      <c r="CJ38" s="288"/>
      <c r="CK38" s="288"/>
    </row>
    <row r="39" spans="1:89" x14ac:dyDescent="0.2">
      <c r="A39" s="380" t="s">
        <v>61</v>
      </c>
      <c r="B39" s="397">
        <v>1</v>
      </c>
      <c r="C39" s="398">
        <v>1</v>
      </c>
      <c r="D39" s="389"/>
      <c r="E39" s="366"/>
      <c r="F39" s="396"/>
      <c r="G39" s="366"/>
      <c r="H39" s="366"/>
      <c r="I39" s="366"/>
      <c r="J39" s="366"/>
      <c r="K39" s="374"/>
      <c r="L39" s="273"/>
      <c r="M39" s="273"/>
      <c r="N39" s="273"/>
      <c r="O39" s="273"/>
      <c r="P39" s="274"/>
      <c r="Q39" s="273"/>
      <c r="CA39" s="288"/>
      <c r="CB39" s="288"/>
      <c r="CC39" s="288"/>
      <c r="CD39" s="288"/>
      <c r="CE39" s="288"/>
      <c r="CF39" s="288"/>
      <c r="CG39" s="288"/>
      <c r="CH39" s="288"/>
      <c r="CI39" s="288"/>
      <c r="CJ39" s="288"/>
      <c r="CK39" s="288"/>
    </row>
    <row r="40" spans="1:89" x14ac:dyDescent="0.2">
      <c r="A40" s="277" t="s">
        <v>67</v>
      </c>
      <c r="B40" s="375"/>
      <c r="C40" s="375"/>
      <c r="D40" s="375"/>
      <c r="E40" s="375"/>
      <c r="F40" s="375"/>
      <c r="G40" s="375"/>
      <c r="H40" s="375"/>
      <c r="I40" s="375"/>
      <c r="J40" s="375"/>
      <c r="K40" s="375"/>
      <c r="L40" s="375"/>
      <c r="M40" s="376" t="s">
        <v>68</v>
      </c>
      <c r="N40" s="376"/>
      <c r="O40" s="273"/>
      <c r="P40" s="274"/>
      <c r="Q40" s="273"/>
      <c r="CA40" s="288"/>
      <c r="CB40" s="288"/>
      <c r="CC40" s="288"/>
      <c r="CD40" s="288"/>
      <c r="CE40" s="288"/>
      <c r="CF40" s="288"/>
      <c r="CG40" s="288"/>
      <c r="CH40" s="288"/>
      <c r="CI40" s="288"/>
      <c r="CJ40" s="288"/>
      <c r="CK40" s="288"/>
    </row>
    <row r="41" spans="1:89" x14ac:dyDescent="0.2">
      <c r="A41" s="516" t="s">
        <v>69</v>
      </c>
      <c r="B41" s="512" t="s">
        <v>70</v>
      </c>
      <c r="C41" s="518" t="s">
        <v>71</v>
      </c>
      <c r="D41" s="519"/>
      <c r="E41" s="520"/>
      <c r="F41" s="501"/>
      <c r="G41" s="273"/>
      <c r="H41" s="273"/>
      <c r="I41" s="273"/>
      <c r="J41" s="273"/>
      <c r="K41" s="273"/>
      <c r="L41" s="273"/>
      <c r="M41" s="273"/>
      <c r="N41" s="273"/>
      <c r="O41" s="273"/>
      <c r="P41" s="274"/>
      <c r="Q41" s="273"/>
      <c r="CA41" s="288"/>
      <c r="CB41" s="288"/>
      <c r="CC41" s="288"/>
      <c r="CD41" s="288"/>
      <c r="CE41" s="288"/>
      <c r="CF41" s="288"/>
      <c r="CG41" s="288"/>
      <c r="CH41" s="288"/>
      <c r="CI41" s="288"/>
      <c r="CJ41" s="288"/>
      <c r="CK41" s="288"/>
    </row>
    <row r="42" spans="1:89" ht="21" x14ac:dyDescent="0.2">
      <c r="A42" s="517"/>
      <c r="B42" s="513"/>
      <c r="C42" s="285" t="s">
        <v>72</v>
      </c>
      <c r="D42" s="399" t="s">
        <v>73</v>
      </c>
      <c r="E42" s="400" t="s">
        <v>74</v>
      </c>
      <c r="F42" s="501"/>
      <c r="G42" s="273"/>
      <c r="H42" s="273"/>
      <c r="I42" s="273"/>
      <c r="J42" s="273"/>
      <c r="K42" s="273"/>
      <c r="L42" s="273"/>
      <c r="M42" s="273"/>
      <c r="N42" s="273"/>
      <c r="O42" s="273"/>
      <c r="P42" s="274"/>
      <c r="Q42" s="273"/>
      <c r="CA42" s="288"/>
      <c r="CB42" s="288"/>
      <c r="CC42" s="288"/>
      <c r="CD42" s="288"/>
      <c r="CE42" s="288"/>
      <c r="CF42" s="288"/>
      <c r="CG42" s="288"/>
      <c r="CH42" s="288"/>
      <c r="CI42" s="288"/>
      <c r="CJ42" s="288"/>
      <c r="CK42" s="288"/>
    </row>
    <row r="43" spans="1:89" x14ac:dyDescent="0.2">
      <c r="A43" s="367" t="s">
        <v>75</v>
      </c>
      <c r="B43" s="401">
        <f>SUM(C43:E43)</f>
        <v>8</v>
      </c>
      <c r="C43" s="402"/>
      <c r="D43" s="403">
        <v>4</v>
      </c>
      <c r="E43" s="404">
        <v>4</v>
      </c>
      <c r="F43" s="405"/>
      <c r="G43" s="406"/>
      <c r="H43" s="273"/>
      <c r="I43" s="273"/>
      <c r="J43" s="273"/>
      <c r="K43" s="273"/>
      <c r="L43" s="273"/>
      <c r="M43" s="273"/>
      <c r="N43" s="273"/>
      <c r="O43" s="273"/>
      <c r="P43" s="274"/>
      <c r="Q43" s="273"/>
      <c r="CA43" s="288"/>
      <c r="CB43" s="288"/>
      <c r="CC43" s="288"/>
      <c r="CD43" s="288"/>
      <c r="CE43" s="288"/>
      <c r="CF43" s="288"/>
      <c r="CG43" s="288"/>
      <c r="CH43" s="288"/>
      <c r="CI43" s="288"/>
      <c r="CJ43" s="288"/>
      <c r="CK43" s="288"/>
    </row>
    <row r="44" spans="1:89" x14ac:dyDescent="0.2">
      <c r="A44" s="407" t="s">
        <v>76</v>
      </c>
      <c r="B44" s="408">
        <f>SUM(C44:E44)</f>
        <v>0</v>
      </c>
      <c r="C44" s="409"/>
      <c r="D44" s="410"/>
      <c r="E44" s="411"/>
      <c r="F44" s="405"/>
      <c r="G44" s="406"/>
      <c r="H44" s="273"/>
      <c r="I44" s="273"/>
      <c r="J44" s="273"/>
      <c r="K44" s="273"/>
      <c r="L44" s="273"/>
      <c r="M44" s="273"/>
      <c r="N44" s="273"/>
      <c r="O44" s="273"/>
      <c r="P44" s="274"/>
      <c r="Q44" s="273"/>
      <c r="CA44" s="288"/>
      <c r="CB44" s="288"/>
      <c r="CC44" s="288"/>
      <c r="CD44" s="288"/>
      <c r="CE44" s="288"/>
      <c r="CF44" s="288"/>
      <c r="CG44" s="288"/>
      <c r="CH44" s="288"/>
      <c r="CI44" s="288"/>
      <c r="CJ44" s="288"/>
      <c r="CK44" s="288"/>
    </row>
    <row r="45" spans="1:89" x14ac:dyDescent="0.2">
      <c r="A45" s="412" t="s">
        <v>77</v>
      </c>
      <c r="B45" s="413"/>
      <c r="C45" s="413"/>
      <c r="D45" s="414"/>
      <c r="E45" s="413"/>
      <c r="F45" s="273"/>
      <c r="G45" s="273"/>
      <c r="H45" s="273"/>
      <c r="I45" s="273"/>
      <c r="J45" s="273"/>
      <c r="K45" s="273"/>
      <c r="L45" s="273"/>
      <c r="M45" s="273"/>
      <c r="N45" s="273"/>
      <c r="O45" s="273"/>
      <c r="P45" s="274"/>
      <c r="Q45" s="273"/>
      <c r="CA45" s="288"/>
      <c r="CB45" s="288"/>
      <c r="CC45" s="288"/>
      <c r="CD45" s="288"/>
      <c r="CE45" s="288"/>
      <c r="CF45" s="288"/>
      <c r="CG45" s="288"/>
      <c r="CH45" s="288"/>
      <c r="CI45" s="288"/>
      <c r="CJ45" s="288"/>
      <c r="CK45" s="288"/>
    </row>
    <row r="46" spans="1:89" ht="31.5" x14ac:dyDescent="0.2">
      <c r="A46" s="415" t="s">
        <v>78</v>
      </c>
      <c r="B46" s="416" t="s">
        <v>79</v>
      </c>
      <c r="C46" s="416" t="s">
        <v>80</v>
      </c>
      <c r="D46" s="413"/>
      <c r="E46" s="413"/>
      <c r="F46" s="273"/>
      <c r="G46" s="273"/>
      <c r="H46" s="273"/>
      <c r="I46" s="273"/>
      <c r="J46" s="273"/>
      <c r="K46" s="273"/>
      <c r="L46" s="273"/>
      <c r="M46" s="273"/>
      <c r="N46" s="273"/>
      <c r="O46" s="273"/>
      <c r="P46" s="274"/>
      <c r="Q46" s="273"/>
      <c r="CA46" s="288"/>
      <c r="CB46" s="288"/>
      <c r="CC46" s="288"/>
      <c r="CD46" s="288"/>
      <c r="CE46" s="288"/>
      <c r="CF46" s="288"/>
      <c r="CG46" s="288"/>
      <c r="CH46" s="288"/>
      <c r="CI46" s="288"/>
      <c r="CJ46" s="288"/>
      <c r="CK46" s="288"/>
    </row>
    <row r="47" spans="1:89" x14ac:dyDescent="0.2">
      <c r="A47" s="417" t="s">
        <v>81</v>
      </c>
      <c r="B47" s="418">
        <v>87</v>
      </c>
      <c r="C47" s="419">
        <v>47</v>
      </c>
      <c r="D47" s="420"/>
      <c r="E47" s="413"/>
      <c r="F47" s="273"/>
      <c r="G47" s="273"/>
      <c r="H47" s="273"/>
      <c r="I47" s="273"/>
      <c r="J47" s="273"/>
      <c r="K47" s="273"/>
      <c r="L47" s="273"/>
      <c r="M47" s="273"/>
      <c r="N47" s="273"/>
      <c r="O47" s="273"/>
      <c r="P47" s="274"/>
      <c r="Q47" s="273"/>
      <c r="CA47" s="288" t="str">
        <f>IF(B48&gt;B47,"Egresos con LME no puede ser mayor que Total de Egresos Maternidad","")</f>
        <v/>
      </c>
      <c r="CB47" s="288"/>
      <c r="CC47" s="288"/>
      <c r="CD47" s="288"/>
      <c r="CE47" s="288"/>
      <c r="CF47" s="288"/>
      <c r="CG47" s="288"/>
      <c r="CH47" s="288"/>
      <c r="CI47" s="288"/>
      <c r="CJ47" s="288"/>
      <c r="CK47" s="288"/>
    </row>
    <row r="48" spans="1:89" ht="11.25" customHeight="1" x14ac:dyDescent="0.2">
      <c r="A48" s="421" t="s">
        <v>82</v>
      </c>
      <c r="B48" s="422">
        <v>85</v>
      </c>
      <c r="C48" s="305">
        <v>25</v>
      </c>
      <c r="D48" s="369"/>
      <c r="E48" s="413"/>
      <c r="F48" s="423"/>
      <c r="G48" s="423"/>
      <c r="H48" s="423"/>
      <c r="I48" s="423"/>
      <c r="J48" s="423"/>
      <c r="K48" s="423"/>
      <c r="L48" s="423"/>
      <c r="M48" s="273"/>
      <c r="N48" s="273"/>
      <c r="O48" s="273"/>
      <c r="P48" s="274"/>
      <c r="Q48" s="273"/>
      <c r="CA48" s="288"/>
      <c r="CB48" s="288" t="str">
        <f>IF(C48&gt;C47,"Egresos con LME no puede ser mayor que Total de Egresos Neonatología","")</f>
        <v/>
      </c>
      <c r="CC48" s="288"/>
      <c r="CD48" s="288"/>
      <c r="CE48" s="288"/>
      <c r="CF48" s="288"/>
      <c r="CG48" s="288">
        <f>IF(B48&gt;B47,1,0)</f>
        <v>0</v>
      </c>
      <c r="CH48" s="288">
        <f>IF(C48&gt;C47,1,0)</f>
        <v>0</v>
      </c>
      <c r="CI48" s="288"/>
      <c r="CJ48" s="288"/>
      <c r="CK48" s="288"/>
    </row>
    <row r="49" spans="1:89" x14ac:dyDescent="0.2">
      <c r="A49" s="424" t="s">
        <v>83</v>
      </c>
      <c r="B49" s="413"/>
      <c r="C49" s="425"/>
      <c r="F49" s="426"/>
      <c r="G49" s="426"/>
      <c r="H49" s="426"/>
      <c r="I49" s="426"/>
      <c r="J49" s="426"/>
      <c r="K49" s="426"/>
      <c r="L49" s="426"/>
      <c r="M49" s="426"/>
      <c r="N49" s="426"/>
      <c r="O49" s="426"/>
      <c r="CA49" s="288"/>
      <c r="CB49" s="288"/>
      <c r="CC49" s="288"/>
      <c r="CD49" s="288"/>
      <c r="CE49" s="288"/>
      <c r="CF49" s="288"/>
      <c r="CG49" s="288"/>
      <c r="CH49" s="288"/>
      <c r="CI49" s="288"/>
      <c r="CJ49" s="288"/>
      <c r="CK49" s="288"/>
    </row>
    <row r="50" spans="1:89" ht="14.25" customHeight="1" x14ac:dyDescent="0.2">
      <c r="A50" s="502" t="s">
        <v>78</v>
      </c>
      <c r="B50" s="503"/>
      <c r="C50" s="502" t="s">
        <v>42</v>
      </c>
      <c r="D50" s="503"/>
      <c r="E50" s="508"/>
      <c r="F50" s="506" t="s">
        <v>84</v>
      </c>
      <c r="G50" s="507"/>
      <c r="H50" s="507"/>
      <c r="I50" s="507"/>
      <c r="J50" s="507"/>
      <c r="K50" s="507"/>
      <c r="L50" s="507"/>
      <c r="M50" s="507"/>
      <c r="N50" s="507"/>
      <c r="O50" s="509"/>
      <c r="CA50" s="288"/>
      <c r="CB50" s="288"/>
      <c r="CC50" s="288"/>
      <c r="CD50" s="288"/>
      <c r="CE50" s="288"/>
      <c r="CF50" s="288"/>
      <c r="CG50" s="288"/>
      <c r="CH50" s="288"/>
      <c r="CI50" s="288"/>
      <c r="CJ50" s="288"/>
      <c r="CK50" s="288"/>
    </row>
    <row r="51" spans="1:89" ht="14.25" customHeight="1" x14ac:dyDescent="0.2">
      <c r="A51" s="504"/>
      <c r="B51" s="505"/>
      <c r="C51" s="506"/>
      <c r="D51" s="507"/>
      <c r="E51" s="509"/>
      <c r="F51" s="510" t="s">
        <v>85</v>
      </c>
      <c r="G51" s="511"/>
      <c r="H51" s="510" t="s">
        <v>86</v>
      </c>
      <c r="I51" s="511"/>
      <c r="J51" s="510" t="s">
        <v>87</v>
      </c>
      <c r="K51" s="511"/>
      <c r="L51" s="510" t="s">
        <v>88</v>
      </c>
      <c r="M51" s="511"/>
      <c r="N51" s="510" t="s">
        <v>89</v>
      </c>
      <c r="O51" s="511"/>
      <c r="CA51" s="288"/>
      <c r="CB51" s="288"/>
      <c r="CC51" s="288"/>
      <c r="CD51" s="288"/>
      <c r="CE51" s="288"/>
      <c r="CF51" s="288"/>
      <c r="CG51" s="288"/>
      <c r="CH51" s="288"/>
      <c r="CI51" s="288"/>
      <c r="CJ51" s="288"/>
      <c r="CK51" s="288"/>
    </row>
    <row r="52" spans="1:89" x14ac:dyDescent="0.2">
      <c r="A52" s="506"/>
      <c r="B52" s="507"/>
      <c r="C52" s="416" t="s">
        <v>90</v>
      </c>
      <c r="D52" s="427" t="s">
        <v>91</v>
      </c>
      <c r="E52" s="416" t="s">
        <v>92</v>
      </c>
      <c r="F52" s="416" t="s">
        <v>91</v>
      </c>
      <c r="G52" s="416" t="s">
        <v>92</v>
      </c>
      <c r="H52" s="416" t="s">
        <v>91</v>
      </c>
      <c r="I52" s="416" t="s">
        <v>92</v>
      </c>
      <c r="J52" s="416" t="s">
        <v>91</v>
      </c>
      <c r="K52" s="416" t="s">
        <v>92</v>
      </c>
      <c r="L52" s="416" t="s">
        <v>91</v>
      </c>
      <c r="M52" s="416" t="s">
        <v>92</v>
      </c>
      <c r="N52" s="416" t="s">
        <v>91</v>
      </c>
      <c r="O52" s="416" t="s">
        <v>92</v>
      </c>
      <c r="CA52" s="288"/>
      <c r="CB52" s="288"/>
      <c r="CC52" s="288"/>
      <c r="CD52" s="288"/>
      <c r="CE52" s="288"/>
      <c r="CF52" s="288"/>
      <c r="CG52" s="288"/>
      <c r="CH52" s="288"/>
      <c r="CI52" s="288"/>
      <c r="CJ52" s="288"/>
      <c r="CK52" s="288"/>
    </row>
    <row r="53" spans="1:89" x14ac:dyDescent="0.2">
      <c r="A53" s="496" t="s">
        <v>93</v>
      </c>
      <c r="B53" s="497"/>
      <c r="C53" s="428">
        <f>SUM(D53+E53)</f>
        <v>21</v>
      </c>
      <c r="D53" s="428">
        <f t="shared" ref="D53:E55" si="1">SUM(F53+H53+J53+L53+N53)</f>
        <v>11</v>
      </c>
      <c r="E53" s="429">
        <f t="shared" si="1"/>
        <v>10</v>
      </c>
      <c r="F53" s="430">
        <v>9</v>
      </c>
      <c r="G53" s="298">
        <v>9</v>
      </c>
      <c r="H53" s="296">
        <v>1</v>
      </c>
      <c r="I53" s="298"/>
      <c r="J53" s="296"/>
      <c r="K53" s="298">
        <v>1</v>
      </c>
      <c r="L53" s="296">
        <v>1</v>
      </c>
      <c r="M53" s="298"/>
      <c r="N53" s="296"/>
      <c r="O53" s="298"/>
      <c r="P53" s="270"/>
      <c r="CA53" s="288"/>
      <c r="CB53" s="288"/>
      <c r="CC53" s="288"/>
      <c r="CD53" s="288"/>
      <c r="CE53" s="288"/>
      <c r="CF53" s="288"/>
      <c r="CG53" s="288"/>
      <c r="CH53" s="288"/>
      <c r="CI53" s="288"/>
      <c r="CJ53" s="288"/>
      <c r="CK53" s="288"/>
    </row>
    <row r="54" spans="1:89" x14ac:dyDescent="0.2">
      <c r="A54" s="498" t="s">
        <v>94</v>
      </c>
      <c r="B54" s="499"/>
      <c r="C54" s="431">
        <f>SUM(D54+E54)</f>
        <v>10</v>
      </c>
      <c r="D54" s="431">
        <f t="shared" si="1"/>
        <v>5</v>
      </c>
      <c r="E54" s="432">
        <f t="shared" si="1"/>
        <v>5</v>
      </c>
      <c r="F54" s="433">
        <v>5</v>
      </c>
      <c r="G54" s="306">
        <v>5</v>
      </c>
      <c r="H54" s="434"/>
      <c r="I54" s="435"/>
      <c r="J54" s="434"/>
      <c r="K54" s="435"/>
      <c r="L54" s="304"/>
      <c r="M54" s="306"/>
      <c r="N54" s="304"/>
      <c r="O54" s="306"/>
      <c r="P54" s="270"/>
      <c r="CA54" s="288"/>
      <c r="CB54" s="288"/>
      <c r="CC54" s="288"/>
      <c r="CD54" s="288"/>
      <c r="CE54" s="288"/>
      <c r="CF54" s="288"/>
      <c r="CG54" s="288"/>
      <c r="CH54" s="288"/>
      <c r="CI54" s="288"/>
      <c r="CJ54" s="288"/>
      <c r="CK54" s="288"/>
    </row>
    <row r="55" spans="1:89" x14ac:dyDescent="0.2">
      <c r="A55" s="496" t="s">
        <v>95</v>
      </c>
      <c r="B55" s="496"/>
      <c r="C55" s="436">
        <f>SUM(D55+E55)</f>
        <v>30</v>
      </c>
      <c r="D55" s="436">
        <f t="shared" si="1"/>
        <v>15</v>
      </c>
      <c r="E55" s="437">
        <f t="shared" si="1"/>
        <v>15</v>
      </c>
      <c r="F55" s="438">
        <v>15</v>
      </c>
      <c r="G55" s="439">
        <v>15</v>
      </c>
      <c r="H55" s="440"/>
      <c r="I55" s="441"/>
      <c r="J55" s="442"/>
      <c r="K55" s="443"/>
      <c r="L55" s="304"/>
      <c r="M55" s="306"/>
      <c r="N55" s="304"/>
      <c r="O55" s="306"/>
      <c r="P55" s="270"/>
      <c r="CA55" s="288"/>
      <c r="CB55" s="288"/>
      <c r="CC55" s="288"/>
      <c r="CD55" s="288"/>
      <c r="CE55" s="288"/>
      <c r="CF55" s="288"/>
      <c r="CG55" s="288"/>
      <c r="CH55" s="288"/>
      <c r="CI55" s="288"/>
      <c r="CJ55" s="288"/>
      <c r="CK55" s="288"/>
    </row>
    <row r="56" spans="1:89" x14ac:dyDescent="0.2">
      <c r="A56" s="500" t="s">
        <v>96</v>
      </c>
      <c r="B56" s="500"/>
      <c r="C56" s="444">
        <f>SUM(D56+E56)</f>
        <v>0</v>
      </c>
      <c r="D56" s="444">
        <f>SUM(J56+L56+N56)</f>
        <v>0</v>
      </c>
      <c r="E56" s="445">
        <f>SUM(K56+M56+O56)</f>
        <v>0</v>
      </c>
      <c r="F56" s="446"/>
      <c r="G56" s="447"/>
      <c r="H56" s="446"/>
      <c r="I56" s="448"/>
      <c r="J56" s="449"/>
      <c r="K56" s="450"/>
      <c r="L56" s="409"/>
      <c r="M56" s="411"/>
      <c r="N56" s="409"/>
      <c r="O56" s="411"/>
      <c r="P56" s="270"/>
    </row>
    <row r="194" spans="1:2" hidden="1" x14ac:dyDescent="0.2">
      <c r="A194" s="269">
        <f>SUM(B11:Q11,B30:B31,C53:C56,B47:B48,B43:B44,B24:B25,B35:B36,B39:C39,B16:B20)</f>
        <v>1471</v>
      </c>
      <c r="B194" s="269">
        <f>SUM(CG12:CG16,CH12:CH16,CI12:CI15,CK12:CK18,CH30,CG48,CH48)</f>
        <v>0</v>
      </c>
    </row>
  </sheetData>
  <mergeCells count="33">
    <mergeCell ref="A6:L6"/>
    <mergeCell ref="A9:A10"/>
    <mergeCell ref="B9:C9"/>
    <mergeCell ref="D9:E9"/>
    <mergeCell ref="F9:J9"/>
    <mergeCell ref="K9:M9"/>
    <mergeCell ref="P9:P10"/>
    <mergeCell ref="Q9:Q10"/>
    <mergeCell ref="A27:J27"/>
    <mergeCell ref="A28:A29"/>
    <mergeCell ref="B28:B29"/>
    <mergeCell ref="C28:I28"/>
    <mergeCell ref="J28:K28"/>
    <mergeCell ref="A26:J26"/>
    <mergeCell ref="N9:O9"/>
    <mergeCell ref="A33:A34"/>
    <mergeCell ref="B33:B34"/>
    <mergeCell ref="A41:A42"/>
    <mergeCell ref="B41:B42"/>
    <mergeCell ref="C41:E41"/>
    <mergeCell ref="A53:B53"/>
    <mergeCell ref="A54:B54"/>
    <mergeCell ref="A55:B55"/>
    <mergeCell ref="A56:B56"/>
    <mergeCell ref="F41:F42"/>
    <mergeCell ref="A50:B52"/>
    <mergeCell ref="C50:E51"/>
    <mergeCell ref="F50:O50"/>
    <mergeCell ref="F51:G51"/>
    <mergeCell ref="H51:I51"/>
    <mergeCell ref="J51:K51"/>
    <mergeCell ref="L51:M51"/>
    <mergeCell ref="N51:O51"/>
  </mergeCells>
  <dataValidations count="3">
    <dataValidation allowBlank="1" showInputMessage="1" showErrorMessage="1" errorTitle="ERROR" error="Por favor ingrese solo Números." sqref="A18"/>
    <dataValidation type="whole" allowBlank="1" showInputMessage="1" showErrorMessage="1" errorTitle="ERROR" error="Por favor ingrese solo Números." sqref="F50:O50">
      <formula1>0</formula1>
      <formula2>1000000000000</formula2>
    </dataValidation>
    <dataValidation type="whole" allowBlank="1" showInputMessage="1" showErrorMessage="1" errorTitle="ERROR" error="Por favor ingrese solo Números." sqref="F51:O1048576 A19:A1048576 F1:O49 B1:E1048576 A1:A17 P1:XFD1048576">
      <formula1>0</formula1>
      <formula2>1000000000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3"/>
  <sheetViews>
    <sheetView tabSelected="1" workbookViewId="0">
      <selection activeCell="F22" sqref="F22"/>
    </sheetView>
  </sheetViews>
  <sheetFormatPr baseColWidth="10" defaultRowHeight="12.75" x14ac:dyDescent="0.2"/>
  <cols>
    <col min="1" max="1" width="30.7109375" style="160" customWidth="1"/>
    <col min="2" max="2" width="13.7109375" style="160" customWidth="1"/>
    <col min="3" max="3" width="14.28515625" style="160" customWidth="1"/>
    <col min="4" max="4" width="13.28515625" style="160" customWidth="1"/>
    <col min="5" max="5" width="14.85546875" style="160" customWidth="1"/>
    <col min="6" max="11" width="13.7109375" style="160" customWidth="1"/>
    <col min="12" max="12" width="13.7109375" style="161" customWidth="1"/>
    <col min="13" max="13" width="13" style="162" customWidth="1"/>
    <col min="14" max="14" width="12.140625" style="162" customWidth="1"/>
    <col min="15" max="15" width="10.140625" style="162" customWidth="1"/>
    <col min="16" max="16" width="10.140625" style="183" customWidth="1"/>
    <col min="17" max="41" width="10.140625" style="162" customWidth="1"/>
    <col min="42" max="51" width="10.85546875" style="162" customWidth="1"/>
    <col min="52" max="52" width="10.85546875" style="184" hidden="1" customWidth="1"/>
    <col min="53" max="64" width="10.85546875" style="162" hidden="1" customWidth="1"/>
    <col min="65" max="65" width="10.85546875" style="184" hidden="1" customWidth="1"/>
    <col min="66" max="92" width="10.85546875" style="162" customWidth="1"/>
    <col min="93" max="98" width="11.42578125" style="162" customWidth="1"/>
    <col min="99" max="256" width="11.42578125" style="162"/>
    <col min="257" max="257" width="30.7109375" style="162" customWidth="1"/>
    <col min="258" max="258" width="13.7109375" style="162" customWidth="1"/>
    <col min="259" max="259" width="14.28515625" style="162" customWidth="1"/>
    <col min="260" max="260" width="13.28515625" style="162" customWidth="1"/>
    <col min="261" max="261" width="14.85546875" style="162" customWidth="1"/>
    <col min="262" max="268" width="13.7109375" style="162" customWidth="1"/>
    <col min="269" max="269" width="13" style="162" customWidth="1"/>
    <col min="270" max="270" width="12.140625" style="162" customWidth="1"/>
    <col min="271" max="297" width="10.140625" style="162" customWidth="1"/>
    <col min="298" max="307" width="10.85546875" style="162" customWidth="1"/>
    <col min="308" max="321" width="0" style="162" hidden="1" customWidth="1"/>
    <col min="322" max="348" width="10.85546875" style="162" customWidth="1"/>
    <col min="349" max="354" width="11.42578125" style="162" customWidth="1"/>
    <col min="355" max="512" width="11.42578125" style="162"/>
    <col min="513" max="513" width="30.7109375" style="162" customWidth="1"/>
    <col min="514" max="514" width="13.7109375" style="162" customWidth="1"/>
    <col min="515" max="515" width="14.28515625" style="162" customWidth="1"/>
    <col min="516" max="516" width="13.28515625" style="162" customWidth="1"/>
    <col min="517" max="517" width="14.85546875" style="162" customWidth="1"/>
    <col min="518" max="524" width="13.7109375" style="162" customWidth="1"/>
    <col min="525" max="525" width="13" style="162" customWidth="1"/>
    <col min="526" max="526" width="12.140625" style="162" customWidth="1"/>
    <col min="527" max="553" width="10.140625" style="162" customWidth="1"/>
    <col min="554" max="563" width="10.85546875" style="162" customWidth="1"/>
    <col min="564" max="577" width="0" style="162" hidden="1" customWidth="1"/>
    <col min="578" max="604" width="10.85546875" style="162" customWidth="1"/>
    <col min="605" max="610" width="11.42578125" style="162" customWidth="1"/>
    <col min="611" max="768" width="11.42578125" style="162"/>
    <col min="769" max="769" width="30.7109375" style="162" customWidth="1"/>
    <col min="770" max="770" width="13.7109375" style="162" customWidth="1"/>
    <col min="771" max="771" width="14.28515625" style="162" customWidth="1"/>
    <col min="772" max="772" width="13.28515625" style="162" customWidth="1"/>
    <col min="773" max="773" width="14.85546875" style="162" customWidth="1"/>
    <col min="774" max="780" width="13.7109375" style="162" customWidth="1"/>
    <col min="781" max="781" width="13" style="162" customWidth="1"/>
    <col min="782" max="782" width="12.140625" style="162" customWidth="1"/>
    <col min="783" max="809" width="10.140625" style="162" customWidth="1"/>
    <col min="810" max="819" width="10.85546875" style="162" customWidth="1"/>
    <col min="820" max="833" width="0" style="162" hidden="1" customWidth="1"/>
    <col min="834" max="860" width="10.85546875" style="162" customWidth="1"/>
    <col min="861" max="866" width="11.42578125" style="162" customWidth="1"/>
    <col min="867" max="1024" width="11.42578125" style="162"/>
    <col min="1025" max="1025" width="30.7109375" style="162" customWidth="1"/>
    <col min="1026" max="1026" width="13.7109375" style="162" customWidth="1"/>
    <col min="1027" max="1027" width="14.28515625" style="162" customWidth="1"/>
    <col min="1028" max="1028" width="13.28515625" style="162" customWidth="1"/>
    <col min="1029" max="1029" width="14.85546875" style="162" customWidth="1"/>
    <col min="1030" max="1036" width="13.7109375" style="162" customWidth="1"/>
    <col min="1037" max="1037" width="13" style="162" customWidth="1"/>
    <col min="1038" max="1038" width="12.140625" style="162" customWidth="1"/>
    <col min="1039" max="1065" width="10.140625" style="162" customWidth="1"/>
    <col min="1066" max="1075" width="10.85546875" style="162" customWidth="1"/>
    <col min="1076" max="1089" width="0" style="162" hidden="1" customWidth="1"/>
    <col min="1090" max="1116" width="10.85546875" style="162" customWidth="1"/>
    <col min="1117" max="1122" width="11.42578125" style="162" customWidth="1"/>
    <col min="1123" max="1280" width="11.42578125" style="162"/>
    <col min="1281" max="1281" width="30.7109375" style="162" customWidth="1"/>
    <col min="1282" max="1282" width="13.7109375" style="162" customWidth="1"/>
    <col min="1283" max="1283" width="14.28515625" style="162" customWidth="1"/>
    <col min="1284" max="1284" width="13.28515625" style="162" customWidth="1"/>
    <col min="1285" max="1285" width="14.85546875" style="162" customWidth="1"/>
    <col min="1286" max="1292" width="13.7109375" style="162" customWidth="1"/>
    <col min="1293" max="1293" width="13" style="162" customWidth="1"/>
    <col min="1294" max="1294" width="12.140625" style="162" customWidth="1"/>
    <col min="1295" max="1321" width="10.140625" style="162" customWidth="1"/>
    <col min="1322" max="1331" width="10.85546875" style="162" customWidth="1"/>
    <col min="1332" max="1345" width="0" style="162" hidden="1" customWidth="1"/>
    <col min="1346" max="1372" width="10.85546875" style="162" customWidth="1"/>
    <col min="1373" max="1378" width="11.42578125" style="162" customWidth="1"/>
    <col min="1379" max="1536" width="11.42578125" style="162"/>
    <col min="1537" max="1537" width="30.7109375" style="162" customWidth="1"/>
    <col min="1538" max="1538" width="13.7109375" style="162" customWidth="1"/>
    <col min="1539" max="1539" width="14.28515625" style="162" customWidth="1"/>
    <col min="1540" max="1540" width="13.28515625" style="162" customWidth="1"/>
    <col min="1541" max="1541" width="14.85546875" style="162" customWidth="1"/>
    <col min="1542" max="1548" width="13.7109375" style="162" customWidth="1"/>
    <col min="1549" max="1549" width="13" style="162" customWidth="1"/>
    <col min="1550" max="1550" width="12.140625" style="162" customWidth="1"/>
    <col min="1551" max="1577" width="10.140625" style="162" customWidth="1"/>
    <col min="1578" max="1587" width="10.85546875" style="162" customWidth="1"/>
    <col min="1588" max="1601" width="0" style="162" hidden="1" customWidth="1"/>
    <col min="1602" max="1628" width="10.85546875" style="162" customWidth="1"/>
    <col min="1629" max="1634" width="11.42578125" style="162" customWidth="1"/>
    <col min="1635" max="1792" width="11.42578125" style="162"/>
    <col min="1793" max="1793" width="30.7109375" style="162" customWidth="1"/>
    <col min="1794" max="1794" width="13.7109375" style="162" customWidth="1"/>
    <col min="1795" max="1795" width="14.28515625" style="162" customWidth="1"/>
    <col min="1796" max="1796" width="13.28515625" style="162" customWidth="1"/>
    <col min="1797" max="1797" width="14.85546875" style="162" customWidth="1"/>
    <col min="1798" max="1804" width="13.7109375" style="162" customWidth="1"/>
    <col min="1805" max="1805" width="13" style="162" customWidth="1"/>
    <col min="1806" max="1806" width="12.140625" style="162" customWidth="1"/>
    <col min="1807" max="1833" width="10.140625" style="162" customWidth="1"/>
    <col min="1834" max="1843" width="10.85546875" style="162" customWidth="1"/>
    <col min="1844" max="1857" width="0" style="162" hidden="1" customWidth="1"/>
    <col min="1858" max="1884" width="10.85546875" style="162" customWidth="1"/>
    <col min="1885" max="1890" width="11.42578125" style="162" customWidth="1"/>
    <col min="1891" max="2048" width="11.42578125" style="162"/>
    <col min="2049" max="2049" width="30.7109375" style="162" customWidth="1"/>
    <col min="2050" max="2050" width="13.7109375" style="162" customWidth="1"/>
    <col min="2051" max="2051" width="14.28515625" style="162" customWidth="1"/>
    <col min="2052" max="2052" width="13.28515625" style="162" customWidth="1"/>
    <col min="2053" max="2053" width="14.85546875" style="162" customWidth="1"/>
    <col min="2054" max="2060" width="13.7109375" style="162" customWidth="1"/>
    <col min="2061" max="2061" width="13" style="162" customWidth="1"/>
    <col min="2062" max="2062" width="12.140625" style="162" customWidth="1"/>
    <col min="2063" max="2089" width="10.140625" style="162" customWidth="1"/>
    <col min="2090" max="2099" width="10.85546875" style="162" customWidth="1"/>
    <col min="2100" max="2113" width="0" style="162" hidden="1" customWidth="1"/>
    <col min="2114" max="2140" width="10.85546875" style="162" customWidth="1"/>
    <col min="2141" max="2146" width="11.42578125" style="162" customWidth="1"/>
    <col min="2147" max="2304" width="11.42578125" style="162"/>
    <col min="2305" max="2305" width="30.7109375" style="162" customWidth="1"/>
    <col min="2306" max="2306" width="13.7109375" style="162" customWidth="1"/>
    <col min="2307" max="2307" width="14.28515625" style="162" customWidth="1"/>
    <col min="2308" max="2308" width="13.28515625" style="162" customWidth="1"/>
    <col min="2309" max="2309" width="14.85546875" style="162" customWidth="1"/>
    <col min="2310" max="2316" width="13.7109375" style="162" customWidth="1"/>
    <col min="2317" max="2317" width="13" style="162" customWidth="1"/>
    <col min="2318" max="2318" width="12.140625" style="162" customWidth="1"/>
    <col min="2319" max="2345" width="10.140625" style="162" customWidth="1"/>
    <col min="2346" max="2355" width="10.85546875" style="162" customWidth="1"/>
    <col min="2356" max="2369" width="0" style="162" hidden="1" customWidth="1"/>
    <col min="2370" max="2396" width="10.85546875" style="162" customWidth="1"/>
    <col min="2397" max="2402" width="11.42578125" style="162" customWidth="1"/>
    <col min="2403" max="2560" width="11.42578125" style="162"/>
    <col min="2561" max="2561" width="30.7109375" style="162" customWidth="1"/>
    <col min="2562" max="2562" width="13.7109375" style="162" customWidth="1"/>
    <col min="2563" max="2563" width="14.28515625" style="162" customWidth="1"/>
    <col min="2564" max="2564" width="13.28515625" style="162" customWidth="1"/>
    <col min="2565" max="2565" width="14.85546875" style="162" customWidth="1"/>
    <col min="2566" max="2572" width="13.7109375" style="162" customWidth="1"/>
    <col min="2573" max="2573" width="13" style="162" customWidth="1"/>
    <col min="2574" max="2574" width="12.140625" style="162" customWidth="1"/>
    <col min="2575" max="2601" width="10.140625" style="162" customWidth="1"/>
    <col min="2602" max="2611" width="10.85546875" style="162" customWidth="1"/>
    <col min="2612" max="2625" width="0" style="162" hidden="1" customWidth="1"/>
    <col min="2626" max="2652" width="10.85546875" style="162" customWidth="1"/>
    <col min="2653" max="2658" width="11.42578125" style="162" customWidth="1"/>
    <col min="2659" max="2816" width="11.42578125" style="162"/>
    <col min="2817" max="2817" width="30.7109375" style="162" customWidth="1"/>
    <col min="2818" max="2818" width="13.7109375" style="162" customWidth="1"/>
    <col min="2819" max="2819" width="14.28515625" style="162" customWidth="1"/>
    <col min="2820" max="2820" width="13.28515625" style="162" customWidth="1"/>
    <col min="2821" max="2821" width="14.85546875" style="162" customWidth="1"/>
    <col min="2822" max="2828" width="13.7109375" style="162" customWidth="1"/>
    <col min="2829" max="2829" width="13" style="162" customWidth="1"/>
    <col min="2830" max="2830" width="12.140625" style="162" customWidth="1"/>
    <col min="2831" max="2857" width="10.140625" style="162" customWidth="1"/>
    <col min="2858" max="2867" width="10.85546875" style="162" customWidth="1"/>
    <col min="2868" max="2881" width="0" style="162" hidden="1" customWidth="1"/>
    <col min="2882" max="2908" width="10.85546875" style="162" customWidth="1"/>
    <col min="2909" max="2914" width="11.42578125" style="162" customWidth="1"/>
    <col min="2915" max="3072" width="11.42578125" style="162"/>
    <col min="3073" max="3073" width="30.7109375" style="162" customWidth="1"/>
    <col min="3074" max="3074" width="13.7109375" style="162" customWidth="1"/>
    <col min="3075" max="3075" width="14.28515625" style="162" customWidth="1"/>
    <col min="3076" max="3076" width="13.28515625" style="162" customWidth="1"/>
    <col min="3077" max="3077" width="14.85546875" style="162" customWidth="1"/>
    <col min="3078" max="3084" width="13.7109375" style="162" customWidth="1"/>
    <col min="3085" max="3085" width="13" style="162" customWidth="1"/>
    <col min="3086" max="3086" width="12.140625" style="162" customWidth="1"/>
    <col min="3087" max="3113" width="10.140625" style="162" customWidth="1"/>
    <col min="3114" max="3123" width="10.85546875" style="162" customWidth="1"/>
    <col min="3124" max="3137" width="0" style="162" hidden="1" customWidth="1"/>
    <col min="3138" max="3164" width="10.85546875" style="162" customWidth="1"/>
    <col min="3165" max="3170" width="11.42578125" style="162" customWidth="1"/>
    <col min="3171" max="3328" width="11.42578125" style="162"/>
    <col min="3329" max="3329" width="30.7109375" style="162" customWidth="1"/>
    <col min="3330" max="3330" width="13.7109375" style="162" customWidth="1"/>
    <col min="3331" max="3331" width="14.28515625" style="162" customWidth="1"/>
    <col min="3332" max="3332" width="13.28515625" style="162" customWidth="1"/>
    <col min="3333" max="3333" width="14.85546875" style="162" customWidth="1"/>
    <col min="3334" max="3340" width="13.7109375" style="162" customWidth="1"/>
    <col min="3341" max="3341" width="13" style="162" customWidth="1"/>
    <col min="3342" max="3342" width="12.140625" style="162" customWidth="1"/>
    <col min="3343" max="3369" width="10.140625" style="162" customWidth="1"/>
    <col min="3370" max="3379" width="10.85546875" style="162" customWidth="1"/>
    <col min="3380" max="3393" width="0" style="162" hidden="1" customWidth="1"/>
    <col min="3394" max="3420" width="10.85546875" style="162" customWidth="1"/>
    <col min="3421" max="3426" width="11.42578125" style="162" customWidth="1"/>
    <col min="3427" max="3584" width="11.42578125" style="162"/>
    <col min="3585" max="3585" width="30.7109375" style="162" customWidth="1"/>
    <col min="3586" max="3586" width="13.7109375" style="162" customWidth="1"/>
    <col min="3587" max="3587" width="14.28515625" style="162" customWidth="1"/>
    <col min="3588" max="3588" width="13.28515625" style="162" customWidth="1"/>
    <col min="3589" max="3589" width="14.85546875" style="162" customWidth="1"/>
    <col min="3590" max="3596" width="13.7109375" style="162" customWidth="1"/>
    <col min="3597" max="3597" width="13" style="162" customWidth="1"/>
    <col min="3598" max="3598" width="12.140625" style="162" customWidth="1"/>
    <col min="3599" max="3625" width="10.140625" style="162" customWidth="1"/>
    <col min="3626" max="3635" width="10.85546875" style="162" customWidth="1"/>
    <col min="3636" max="3649" width="0" style="162" hidden="1" customWidth="1"/>
    <col min="3650" max="3676" width="10.85546875" style="162" customWidth="1"/>
    <col min="3677" max="3682" width="11.42578125" style="162" customWidth="1"/>
    <col min="3683" max="3840" width="11.42578125" style="162"/>
    <col min="3841" max="3841" width="30.7109375" style="162" customWidth="1"/>
    <col min="3842" max="3842" width="13.7109375" style="162" customWidth="1"/>
    <col min="3843" max="3843" width="14.28515625" style="162" customWidth="1"/>
    <col min="3844" max="3844" width="13.28515625" style="162" customWidth="1"/>
    <col min="3845" max="3845" width="14.85546875" style="162" customWidth="1"/>
    <col min="3846" max="3852" width="13.7109375" style="162" customWidth="1"/>
    <col min="3853" max="3853" width="13" style="162" customWidth="1"/>
    <col min="3854" max="3854" width="12.140625" style="162" customWidth="1"/>
    <col min="3855" max="3881" width="10.140625" style="162" customWidth="1"/>
    <col min="3882" max="3891" width="10.85546875" style="162" customWidth="1"/>
    <col min="3892" max="3905" width="0" style="162" hidden="1" customWidth="1"/>
    <col min="3906" max="3932" width="10.85546875" style="162" customWidth="1"/>
    <col min="3933" max="3938" width="11.42578125" style="162" customWidth="1"/>
    <col min="3939" max="4096" width="11.42578125" style="162"/>
    <col min="4097" max="4097" width="30.7109375" style="162" customWidth="1"/>
    <col min="4098" max="4098" width="13.7109375" style="162" customWidth="1"/>
    <col min="4099" max="4099" width="14.28515625" style="162" customWidth="1"/>
    <col min="4100" max="4100" width="13.28515625" style="162" customWidth="1"/>
    <col min="4101" max="4101" width="14.85546875" style="162" customWidth="1"/>
    <col min="4102" max="4108" width="13.7109375" style="162" customWidth="1"/>
    <col min="4109" max="4109" width="13" style="162" customWidth="1"/>
    <col min="4110" max="4110" width="12.140625" style="162" customWidth="1"/>
    <col min="4111" max="4137" width="10.140625" style="162" customWidth="1"/>
    <col min="4138" max="4147" width="10.85546875" style="162" customWidth="1"/>
    <col min="4148" max="4161" width="0" style="162" hidden="1" customWidth="1"/>
    <col min="4162" max="4188" width="10.85546875" style="162" customWidth="1"/>
    <col min="4189" max="4194" width="11.42578125" style="162" customWidth="1"/>
    <col min="4195" max="4352" width="11.42578125" style="162"/>
    <col min="4353" max="4353" width="30.7109375" style="162" customWidth="1"/>
    <col min="4354" max="4354" width="13.7109375" style="162" customWidth="1"/>
    <col min="4355" max="4355" width="14.28515625" style="162" customWidth="1"/>
    <col min="4356" max="4356" width="13.28515625" style="162" customWidth="1"/>
    <col min="4357" max="4357" width="14.85546875" style="162" customWidth="1"/>
    <col min="4358" max="4364" width="13.7109375" style="162" customWidth="1"/>
    <col min="4365" max="4365" width="13" style="162" customWidth="1"/>
    <col min="4366" max="4366" width="12.140625" style="162" customWidth="1"/>
    <col min="4367" max="4393" width="10.140625" style="162" customWidth="1"/>
    <col min="4394" max="4403" width="10.85546875" style="162" customWidth="1"/>
    <col min="4404" max="4417" width="0" style="162" hidden="1" customWidth="1"/>
    <col min="4418" max="4444" width="10.85546875" style="162" customWidth="1"/>
    <col min="4445" max="4450" width="11.42578125" style="162" customWidth="1"/>
    <col min="4451" max="4608" width="11.42578125" style="162"/>
    <col min="4609" max="4609" width="30.7109375" style="162" customWidth="1"/>
    <col min="4610" max="4610" width="13.7109375" style="162" customWidth="1"/>
    <col min="4611" max="4611" width="14.28515625" style="162" customWidth="1"/>
    <col min="4612" max="4612" width="13.28515625" style="162" customWidth="1"/>
    <col min="4613" max="4613" width="14.85546875" style="162" customWidth="1"/>
    <col min="4614" max="4620" width="13.7109375" style="162" customWidth="1"/>
    <col min="4621" max="4621" width="13" style="162" customWidth="1"/>
    <col min="4622" max="4622" width="12.140625" style="162" customWidth="1"/>
    <col min="4623" max="4649" width="10.140625" style="162" customWidth="1"/>
    <col min="4650" max="4659" width="10.85546875" style="162" customWidth="1"/>
    <col min="4660" max="4673" width="0" style="162" hidden="1" customWidth="1"/>
    <col min="4674" max="4700" width="10.85546875" style="162" customWidth="1"/>
    <col min="4701" max="4706" width="11.42578125" style="162" customWidth="1"/>
    <col min="4707" max="4864" width="11.42578125" style="162"/>
    <col min="4865" max="4865" width="30.7109375" style="162" customWidth="1"/>
    <col min="4866" max="4866" width="13.7109375" style="162" customWidth="1"/>
    <col min="4867" max="4867" width="14.28515625" style="162" customWidth="1"/>
    <col min="4868" max="4868" width="13.28515625" style="162" customWidth="1"/>
    <col min="4869" max="4869" width="14.85546875" style="162" customWidth="1"/>
    <col min="4870" max="4876" width="13.7109375" style="162" customWidth="1"/>
    <col min="4877" max="4877" width="13" style="162" customWidth="1"/>
    <col min="4878" max="4878" width="12.140625" style="162" customWidth="1"/>
    <col min="4879" max="4905" width="10.140625" style="162" customWidth="1"/>
    <col min="4906" max="4915" width="10.85546875" style="162" customWidth="1"/>
    <col min="4916" max="4929" width="0" style="162" hidden="1" customWidth="1"/>
    <col min="4930" max="4956" width="10.85546875" style="162" customWidth="1"/>
    <col min="4957" max="4962" width="11.42578125" style="162" customWidth="1"/>
    <col min="4963" max="5120" width="11.42578125" style="162"/>
    <col min="5121" max="5121" width="30.7109375" style="162" customWidth="1"/>
    <col min="5122" max="5122" width="13.7109375" style="162" customWidth="1"/>
    <col min="5123" max="5123" width="14.28515625" style="162" customWidth="1"/>
    <col min="5124" max="5124" width="13.28515625" style="162" customWidth="1"/>
    <col min="5125" max="5125" width="14.85546875" style="162" customWidth="1"/>
    <col min="5126" max="5132" width="13.7109375" style="162" customWidth="1"/>
    <col min="5133" max="5133" width="13" style="162" customWidth="1"/>
    <col min="5134" max="5134" width="12.140625" style="162" customWidth="1"/>
    <col min="5135" max="5161" width="10.140625" style="162" customWidth="1"/>
    <col min="5162" max="5171" width="10.85546875" style="162" customWidth="1"/>
    <col min="5172" max="5185" width="0" style="162" hidden="1" customWidth="1"/>
    <col min="5186" max="5212" width="10.85546875" style="162" customWidth="1"/>
    <col min="5213" max="5218" width="11.42578125" style="162" customWidth="1"/>
    <col min="5219" max="5376" width="11.42578125" style="162"/>
    <col min="5377" max="5377" width="30.7109375" style="162" customWidth="1"/>
    <col min="5378" max="5378" width="13.7109375" style="162" customWidth="1"/>
    <col min="5379" max="5379" width="14.28515625" style="162" customWidth="1"/>
    <col min="5380" max="5380" width="13.28515625" style="162" customWidth="1"/>
    <col min="5381" max="5381" width="14.85546875" style="162" customWidth="1"/>
    <col min="5382" max="5388" width="13.7109375" style="162" customWidth="1"/>
    <col min="5389" max="5389" width="13" style="162" customWidth="1"/>
    <col min="5390" max="5390" width="12.140625" style="162" customWidth="1"/>
    <col min="5391" max="5417" width="10.140625" style="162" customWidth="1"/>
    <col min="5418" max="5427" width="10.85546875" style="162" customWidth="1"/>
    <col min="5428" max="5441" width="0" style="162" hidden="1" customWidth="1"/>
    <col min="5442" max="5468" width="10.85546875" style="162" customWidth="1"/>
    <col min="5469" max="5474" width="11.42578125" style="162" customWidth="1"/>
    <col min="5475" max="5632" width="11.42578125" style="162"/>
    <col min="5633" max="5633" width="30.7109375" style="162" customWidth="1"/>
    <col min="5634" max="5634" width="13.7109375" style="162" customWidth="1"/>
    <col min="5635" max="5635" width="14.28515625" style="162" customWidth="1"/>
    <col min="5636" max="5636" width="13.28515625" style="162" customWidth="1"/>
    <col min="5637" max="5637" width="14.85546875" style="162" customWidth="1"/>
    <col min="5638" max="5644" width="13.7109375" style="162" customWidth="1"/>
    <col min="5645" max="5645" width="13" style="162" customWidth="1"/>
    <col min="5646" max="5646" width="12.140625" style="162" customWidth="1"/>
    <col min="5647" max="5673" width="10.140625" style="162" customWidth="1"/>
    <col min="5674" max="5683" width="10.85546875" style="162" customWidth="1"/>
    <col min="5684" max="5697" width="0" style="162" hidden="1" customWidth="1"/>
    <col min="5698" max="5724" width="10.85546875" style="162" customWidth="1"/>
    <col min="5725" max="5730" width="11.42578125" style="162" customWidth="1"/>
    <col min="5731" max="5888" width="11.42578125" style="162"/>
    <col min="5889" max="5889" width="30.7109375" style="162" customWidth="1"/>
    <col min="5890" max="5890" width="13.7109375" style="162" customWidth="1"/>
    <col min="5891" max="5891" width="14.28515625" style="162" customWidth="1"/>
    <col min="5892" max="5892" width="13.28515625" style="162" customWidth="1"/>
    <col min="5893" max="5893" width="14.85546875" style="162" customWidth="1"/>
    <col min="5894" max="5900" width="13.7109375" style="162" customWidth="1"/>
    <col min="5901" max="5901" width="13" style="162" customWidth="1"/>
    <col min="5902" max="5902" width="12.140625" style="162" customWidth="1"/>
    <col min="5903" max="5929" width="10.140625" style="162" customWidth="1"/>
    <col min="5930" max="5939" width="10.85546875" style="162" customWidth="1"/>
    <col min="5940" max="5953" width="0" style="162" hidden="1" customWidth="1"/>
    <col min="5954" max="5980" width="10.85546875" style="162" customWidth="1"/>
    <col min="5981" max="5986" width="11.42578125" style="162" customWidth="1"/>
    <col min="5987" max="6144" width="11.42578125" style="162"/>
    <col min="6145" max="6145" width="30.7109375" style="162" customWidth="1"/>
    <col min="6146" max="6146" width="13.7109375" style="162" customWidth="1"/>
    <col min="6147" max="6147" width="14.28515625" style="162" customWidth="1"/>
    <col min="6148" max="6148" width="13.28515625" style="162" customWidth="1"/>
    <col min="6149" max="6149" width="14.85546875" style="162" customWidth="1"/>
    <col min="6150" max="6156" width="13.7109375" style="162" customWidth="1"/>
    <col min="6157" max="6157" width="13" style="162" customWidth="1"/>
    <col min="6158" max="6158" width="12.140625" style="162" customWidth="1"/>
    <col min="6159" max="6185" width="10.140625" style="162" customWidth="1"/>
    <col min="6186" max="6195" width="10.85546875" style="162" customWidth="1"/>
    <col min="6196" max="6209" width="0" style="162" hidden="1" customWidth="1"/>
    <col min="6210" max="6236" width="10.85546875" style="162" customWidth="1"/>
    <col min="6237" max="6242" width="11.42578125" style="162" customWidth="1"/>
    <col min="6243" max="6400" width="11.42578125" style="162"/>
    <col min="6401" max="6401" width="30.7109375" style="162" customWidth="1"/>
    <col min="6402" max="6402" width="13.7109375" style="162" customWidth="1"/>
    <col min="6403" max="6403" width="14.28515625" style="162" customWidth="1"/>
    <col min="6404" max="6404" width="13.28515625" style="162" customWidth="1"/>
    <col min="6405" max="6405" width="14.85546875" style="162" customWidth="1"/>
    <col min="6406" max="6412" width="13.7109375" style="162" customWidth="1"/>
    <col min="6413" max="6413" width="13" style="162" customWidth="1"/>
    <col min="6414" max="6414" width="12.140625" style="162" customWidth="1"/>
    <col min="6415" max="6441" width="10.140625" style="162" customWidth="1"/>
    <col min="6442" max="6451" width="10.85546875" style="162" customWidth="1"/>
    <col min="6452" max="6465" width="0" style="162" hidden="1" customWidth="1"/>
    <col min="6466" max="6492" width="10.85546875" style="162" customWidth="1"/>
    <col min="6493" max="6498" width="11.42578125" style="162" customWidth="1"/>
    <col min="6499" max="6656" width="11.42578125" style="162"/>
    <col min="6657" max="6657" width="30.7109375" style="162" customWidth="1"/>
    <col min="6658" max="6658" width="13.7109375" style="162" customWidth="1"/>
    <col min="6659" max="6659" width="14.28515625" style="162" customWidth="1"/>
    <col min="6660" max="6660" width="13.28515625" style="162" customWidth="1"/>
    <col min="6661" max="6661" width="14.85546875" style="162" customWidth="1"/>
    <col min="6662" max="6668" width="13.7109375" style="162" customWidth="1"/>
    <col min="6669" max="6669" width="13" style="162" customWidth="1"/>
    <col min="6670" max="6670" width="12.140625" style="162" customWidth="1"/>
    <col min="6671" max="6697" width="10.140625" style="162" customWidth="1"/>
    <col min="6698" max="6707" width="10.85546875" style="162" customWidth="1"/>
    <col min="6708" max="6721" width="0" style="162" hidden="1" customWidth="1"/>
    <col min="6722" max="6748" width="10.85546875" style="162" customWidth="1"/>
    <col min="6749" max="6754" width="11.42578125" style="162" customWidth="1"/>
    <col min="6755" max="6912" width="11.42578125" style="162"/>
    <col min="6913" max="6913" width="30.7109375" style="162" customWidth="1"/>
    <col min="6914" max="6914" width="13.7109375" style="162" customWidth="1"/>
    <col min="6915" max="6915" width="14.28515625" style="162" customWidth="1"/>
    <col min="6916" max="6916" width="13.28515625" style="162" customWidth="1"/>
    <col min="6917" max="6917" width="14.85546875" style="162" customWidth="1"/>
    <col min="6918" max="6924" width="13.7109375" style="162" customWidth="1"/>
    <col min="6925" max="6925" width="13" style="162" customWidth="1"/>
    <col min="6926" max="6926" width="12.140625" style="162" customWidth="1"/>
    <col min="6927" max="6953" width="10.140625" style="162" customWidth="1"/>
    <col min="6954" max="6963" width="10.85546875" style="162" customWidth="1"/>
    <col min="6964" max="6977" width="0" style="162" hidden="1" customWidth="1"/>
    <col min="6978" max="7004" width="10.85546875" style="162" customWidth="1"/>
    <col min="7005" max="7010" width="11.42578125" style="162" customWidth="1"/>
    <col min="7011" max="7168" width="11.42578125" style="162"/>
    <col min="7169" max="7169" width="30.7109375" style="162" customWidth="1"/>
    <col min="7170" max="7170" width="13.7109375" style="162" customWidth="1"/>
    <col min="7171" max="7171" width="14.28515625" style="162" customWidth="1"/>
    <col min="7172" max="7172" width="13.28515625" style="162" customWidth="1"/>
    <col min="7173" max="7173" width="14.85546875" style="162" customWidth="1"/>
    <col min="7174" max="7180" width="13.7109375" style="162" customWidth="1"/>
    <col min="7181" max="7181" width="13" style="162" customWidth="1"/>
    <col min="7182" max="7182" width="12.140625" style="162" customWidth="1"/>
    <col min="7183" max="7209" width="10.140625" style="162" customWidth="1"/>
    <col min="7210" max="7219" width="10.85546875" style="162" customWidth="1"/>
    <col min="7220" max="7233" width="0" style="162" hidden="1" customWidth="1"/>
    <col min="7234" max="7260" width="10.85546875" style="162" customWidth="1"/>
    <col min="7261" max="7266" width="11.42578125" style="162" customWidth="1"/>
    <col min="7267" max="7424" width="11.42578125" style="162"/>
    <col min="7425" max="7425" width="30.7109375" style="162" customWidth="1"/>
    <col min="7426" max="7426" width="13.7109375" style="162" customWidth="1"/>
    <col min="7427" max="7427" width="14.28515625" style="162" customWidth="1"/>
    <col min="7428" max="7428" width="13.28515625" style="162" customWidth="1"/>
    <col min="7429" max="7429" width="14.85546875" style="162" customWidth="1"/>
    <col min="7430" max="7436" width="13.7109375" style="162" customWidth="1"/>
    <col min="7437" max="7437" width="13" style="162" customWidth="1"/>
    <col min="7438" max="7438" width="12.140625" style="162" customWidth="1"/>
    <col min="7439" max="7465" width="10.140625" style="162" customWidth="1"/>
    <col min="7466" max="7475" width="10.85546875" style="162" customWidth="1"/>
    <col min="7476" max="7489" width="0" style="162" hidden="1" customWidth="1"/>
    <col min="7490" max="7516" width="10.85546875" style="162" customWidth="1"/>
    <col min="7517" max="7522" width="11.42578125" style="162" customWidth="1"/>
    <col min="7523" max="7680" width="11.42578125" style="162"/>
    <col min="7681" max="7681" width="30.7109375" style="162" customWidth="1"/>
    <col min="7682" max="7682" width="13.7109375" style="162" customWidth="1"/>
    <col min="7683" max="7683" width="14.28515625" style="162" customWidth="1"/>
    <col min="7684" max="7684" width="13.28515625" style="162" customWidth="1"/>
    <col min="7685" max="7685" width="14.85546875" style="162" customWidth="1"/>
    <col min="7686" max="7692" width="13.7109375" style="162" customWidth="1"/>
    <col min="7693" max="7693" width="13" style="162" customWidth="1"/>
    <col min="7694" max="7694" width="12.140625" style="162" customWidth="1"/>
    <col min="7695" max="7721" width="10.140625" style="162" customWidth="1"/>
    <col min="7722" max="7731" width="10.85546875" style="162" customWidth="1"/>
    <col min="7732" max="7745" width="0" style="162" hidden="1" customWidth="1"/>
    <col min="7746" max="7772" width="10.85546875" style="162" customWidth="1"/>
    <col min="7773" max="7778" width="11.42578125" style="162" customWidth="1"/>
    <col min="7779" max="7936" width="11.42578125" style="162"/>
    <col min="7937" max="7937" width="30.7109375" style="162" customWidth="1"/>
    <col min="7938" max="7938" width="13.7109375" style="162" customWidth="1"/>
    <col min="7939" max="7939" width="14.28515625" style="162" customWidth="1"/>
    <col min="7940" max="7940" width="13.28515625" style="162" customWidth="1"/>
    <col min="7941" max="7941" width="14.85546875" style="162" customWidth="1"/>
    <col min="7942" max="7948" width="13.7109375" style="162" customWidth="1"/>
    <col min="7949" max="7949" width="13" style="162" customWidth="1"/>
    <col min="7950" max="7950" width="12.140625" style="162" customWidth="1"/>
    <col min="7951" max="7977" width="10.140625" style="162" customWidth="1"/>
    <col min="7978" max="7987" width="10.85546875" style="162" customWidth="1"/>
    <col min="7988" max="8001" width="0" style="162" hidden="1" customWidth="1"/>
    <col min="8002" max="8028" width="10.85546875" style="162" customWidth="1"/>
    <col min="8029" max="8034" width="11.42578125" style="162" customWidth="1"/>
    <col min="8035" max="8192" width="11.42578125" style="162"/>
    <col min="8193" max="8193" width="30.7109375" style="162" customWidth="1"/>
    <col min="8194" max="8194" width="13.7109375" style="162" customWidth="1"/>
    <col min="8195" max="8195" width="14.28515625" style="162" customWidth="1"/>
    <col min="8196" max="8196" width="13.28515625" style="162" customWidth="1"/>
    <col min="8197" max="8197" width="14.85546875" style="162" customWidth="1"/>
    <col min="8198" max="8204" width="13.7109375" style="162" customWidth="1"/>
    <col min="8205" max="8205" width="13" style="162" customWidth="1"/>
    <col min="8206" max="8206" width="12.140625" style="162" customWidth="1"/>
    <col min="8207" max="8233" width="10.140625" style="162" customWidth="1"/>
    <col min="8234" max="8243" width="10.85546875" style="162" customWidth="1"/>
    <col min="8244" max="8257" width="0" style="162" hidden="1" customWidth="1"/>
    <col min="8258" max="8284" width="10.85546875" style="162" customWidth="1"/>
    <col min="8285" max="8290" width="11.42578125" style="162" customWidth="1"/>
    <col min="8291" max="8448" width="11.42578125" style="162"/>
    <col min="8449" max="8449" width="30.7109375" style="162" customWidth="1"/>
    <col min="8450" max="8450" width="13.7109375" style="162" customWidth="1"/>
    <col min="8451" max="8451" width="14.28515625" style="162" customWidth="1"/>
    <col min="8452" max="8452" width="13.28515625" style="162" customWidth="1"/>
    <col min="8453" max="8453" width="14.85546875" style="162" customWidth="1"/>
    <col min="8454" max="8460" width="13.7109375" style="162" customWidth="1"/>
    <col min="8461" max="8461" width="13" style="162" customWidth="1"/>
    <col min="8462" max="8462" width="12.140625" style="162" customWidth="1"/>
    <col min="8463" max="8489" width="10.140625" style="162" customWidth="1"/>
    <col min="8490" max="8499" width="10.85546875" style="162" customWidth="1"/>
    <col min="8500" max="8513" width="0" style="162" hidden="1" customWidth="1"/>
    <col min="8514" max="8540" width="10.85546875" style="162" customWidth="1"/>
    <col min="8541" max="8546" width="11.42578125" style="162" customWidth="1"/>
    <col min="8547" max="8704" width="11.42578125" style="162"/>
    <col min="8705" max="8705" width="30.7109375" style="162" customWidth="1"/>
    <col min="8706" max="8706" width="13.7109375" style="162" customWidth="1"/>
    <col min="8707" max="8707" width="14.28515625" style="162" customWidth="1"/>
    <col min="8708" max="8708" width="13.28515625" style="162" customWidth="1"/>
    <col min="8709" max="8709" width="14.85546875" style="162" customWidth="1"/>
    <col min="8710" max="8716" width="13.7109375" style="162" customWidth="1"/>
    <col min="8717" max="8717" width="13" style="162" customWidth="1"/>
    <col min="8718" max="8718" width="12.140625" style="162" customWidth="1"/>
    <col min="8719" max="8745" width="10.140625" style="162" customWidth="1"/>
    <col min="8746" max="8755" width="10.85546875" style="162" customWidth="1"/>
    <col min="8756" max="8769" width="0" style="162" hidden="1" customWidth="1"/>
    <col min="8770" max="8796" width="10.85546875" style="162" customWidth="1"/>
    <col min="8797" max="8802" width="11.42578125" style="162" customWidth="1"/>
    <col min="8803" max="8960" width="11.42578125" style="162"/>
    <col min="8961" max="8961" width="30.7109375" style="162" customWidth="1"/>
    <col min="8962" max="8962" width="13.7109375" style="162" customWidth="1"/>
    <col min="8963" max="8963" width="14.28515625" style="162" customWidth="1"/>
    <col min="8964" max="8964" width="13.28515625" style="162" customWidth="1"/>
    <col min="8965" max="8965" width="14.85546875" style="162" customWidth="1"/>
    <col min="8966" max="8972" width="13.7109375" style="162" customWidth="1"/>
    <col min="8973" max="8973" width="13" style="162" customWidth="1"/>
    <col min="8974" max="8974" width="12.140625" style="162" customWidth="1"/>
    <col min="8975" max="9001" width="10.140625" style="162" customWidth="1"/>
    <col min="9002" max="9011" width="10.85546875" style="162" customWidth="1"/>
    <col min="9012" max="9025" width="0" style="162" hidden="1" customWidth="1"/>
    <col min="9026" max="9052" width="10.85546875" style="162" customWidth="1"/>
    <col min="9053" max="9058" width="11.42578125" style="162" customWidth="1"/>
    <col min="9059" max="9216" width="11.42578125" style="162"/>
    <col min="9217" max="9217" width="30.7109375" style="162" customWidth="1"/>
    <col min="9218" max="9218" width="13.7109375" style="162" customWidth="1"/>
    <col min="9219" max="9219" width="14.28515625" style="162" customWidth="1"/>
    <col min="9220" max="9220" width="13.28515625" style="162" customWidth="1"/>
    <col min="9221" max="9221" width="14.85546875" style="162" customWidth="1"/>
    <col min="9222" max="9228" width="13.7109375" style="162" customWidth="1"/>
    <col min="9229" max="9229" width="13" style="162" customWidth="1"/>
    <col min="9230" max="9230" width="12.140625" style="162" customWidth="1"/>
    <col min="9231" max="9257" width="10.140625" style="162" customWidth="1"/>
    <col min="9258" max="9267" width="10.85546875" style="162" customWidth="1"/>
    <col min="9268" max="9281" width="0" style="162" hidden="1" customWidth="1"/>
    <col min="9282" max="9308" width="10.85546875" style="162" customWidth="1"/>
    <col min="9309" max="9314" width="11.42578125" style="162" customWidth="1"/>
    <col min="9315" max="9472" width="11.42578125" style="162"/>
    <col min="9473" max="9473" width="30.7109375" style="162" customWidth="1"/>
    <col min="9474" max="9474" width="13.7109375" style="162" customWidth="1"/>
    <col min="9475" max="9475" width="14.28515625" style="162" customWidth="1"/>
    <col min="9476" max="9476" width="13.28515625" style="162" customWidth="1"/>
    <col min="9477" max="9477" width="14.85546875" style="162" customWidth="1"/>
    <col min="9478" max="9484" width="13.7109375" style="162" customWidth="1"/>
    <col min="9485" max="9485" width="13" style="162" customWidth="1"/>
    <col min="9486" max="9486" width="12.140625" style="162" customWidth="1"/>
    <col min="9487" max="9513" width="10.140625" style="162" customWidth="1"/>
    <col min="9514" max="9523" width="10.85546875" style="162" customWidth="1"/>
    <col min="9524" max="9537" width="0" style="162" hidden="1" customWidth="1"/>
    <col min="9538" max="9564" width="10.85546875" style="162" customWidth="1"/>
    <col min="9565" max="9570" width="11.42578125" style="162" customWidth="1"/>
    <col min="9571" max="9728" width="11.42578125" style="162"/>
    <col min="9729" max="9729" width="30.7109375" style="162" customWidth="1"/>
    <col min="9730" max="9730" width="13.7109375" style="162" customWidth="1"/>
    <col min="9731" max="9731" width="14.28515625" style="162" customWidth="1"/>
    <col min="9732" max="9732" width="13.28515625" style="162" customWidth="1"/>
    <col min="9733" max="9733" width="14.85546875" style="162" customWidth="1"/>
    <col min="9734" max="9740" width="13.7109375" style="162" customWidth="1"/>
    <col min="9741" max="9741" width="13" style="162" customWidth="1"/>
    <col min="9742" max="9742" width="12.140625" style="162" customWidth="1"/>
    <col min="9743" max="9769" width="10.140625" style="162" customWidth="1"/>
    <col min="9770" max="9779" width="10.85546875" style="162" customWidth="1"/>
    <col min="9780" max="9793" width="0" style="162" hidden="1" customWidth="1"/>
    <col min="9794" max="9820" width="10.85546875" style="162" customWidth="1"/>
    <col min="9821" max="9826" width="11.42578125" style="162" customWidth="1"/>
    <col min="9827" max="9984" width="11.42578125" style="162"/>
    <col min="9985" max="9985" width="30.7109375" style="162" customWidth="1"/>
    <col min="9986" max="9986" width="13.7109375" style="162" customWidth="1"/>
    <col min="9987" max="9987" width="14.28515625" style="162" customWidth="1"/>
    <col min="9988" max="9988" width="13.28515625" style="162" customWidth="1"/>
    <col min="9989" max="9989" width="14.85546875" style="162" customWidth="1"/>
    <col min="9990" max="9996" width="13.7109375" style="162" customWidth="1"/>
    <col min="9997" max="9997" width="13" style="162" customWidth="1"/>
    <col min="9998" max="9998" width="12.140625" style="162" customWidth="1"/>
    <col min="9999" max="10025" width="10.140625" style="162" customWidth="1"/>
    <col min="10026" max="10035" width="10.85546875" style="162" customWidth="1"/>
    <col min="10036" max="10049" width="0" style="162" hidden="1" customWidth="1"/>
    <col min="10050" max="10076" width="10.85546875" style="162" customWidth="1"/>
    <col min="10077" max="10082" width="11.42578125" style="162" customWidth="1"/>
    <col min="10083" max="10240" width="11.42578125" style="162"/>
    <col min="10241" max="10241" width="30.7109375" style="162" customWidth="1"/>
    <col min="10242" max="10242" width="13.7109375" style="162" customWidth="1"/>
    <col min="10243" max="10243" width="14.28515625" style="162" customWidth="1"/>
    <col min="10244" max="10244" width="13.28515625" style="162" customWidth="1"/>
    <col min="10245" max="10245" width="14.85546875" style="162" customWidth="1"/>
    <col min="10246" max="10252" width="13.7109375" style="162" customWidth="1"/>
    <col min="10253" max="10253" width="13" style="162" customWidth="1"/>
    <col min="10254" max="10254" width="12.140625" style="162" customWidth="1"/>
    <col min="10255" max="10281" width="10.140625" style="162" customWidth="1"/>
    <col min="10282" max="10291" width="10.85546875" style="162" customWidth="1"/>
    <col min="10292" max="10305" width="0" style="162" hidden="1" customWidth="1"/>
    <col min="10306" max="10332" width="10.85546875" style="162" customWidth="1"/>
    <col min="10333" max="10338" width="11.42578125" style="162" customWidth="1"/>
    <col min="10339" max="10496" width="11.42578125" style="162"/>
    <col min="10497" max="10497" width="30.7109375" style="162" customWidth="1"/>
    <col min="10498" max="10498" width="13.7109375" style="162" customWidth="1"/>
    <col min="10499" max="10499" width="14.28515625" style="162" customWidth="1"/>
    <col min="10500" max="10500" width="13.28515625" style="162" customWidth="1"/>
    <col min="10501" max="10501" width="14.85546875" style="162" customWidth="1"/>
    <col min="10502" max="10508" width="13.7109375" style="162" customWidth="1"/>
    <col min="10509" max="10509" width="13" style="162" customWidth="1"/>
    <col min="10510" max="10510" width="12.140625" style="162" customWidth="1"/>
    <col min="10511" max="10537" width="10.140625" style="162" customWidth="1"/>
    <col min="10538" max="10547" width="10.85546875" style="162" customWidth="1"/>
    <col min="10548" max="10561" width="0" style="162" hidden="1" customWidth="1"/>
    <col min="10562" max="10588" width="10.85546875" style="162" customWidth="1"/>
    <col min="10589" max="10594" width="11.42578125" style="162" customWidth="1"/>
    <col min="10595" max="10752" width="11.42578125" style="162"/>
    <col min="10753" max="10753" width="30.7109375" style="162" customWidth="1"/>
    <col min="10754" max="10754" width="13.7109375" style="162" customWidth="1"/>
    <col min="10755" max="10755" width="14.28515625" style="162" customWidth="1"/>
    <col min="10756" max="10756" width="13.28515625" style="162" customWidth="1"/>
    <col min="10757" max="10757" width="14.85546875" style="162" customWidth="1"/>
    <col min="10758" max="10764" width="13.7109375" style="162" customWidth="1"/>
    <col min="10765" max="10765" width="13" style="162" customWidth="1"/>
    <col min="10766" max="10766" width="12.140625" style="162" customWidth="1"/>
    <col min="10767" max="10793" width="10.140625" style="162" customWidth="1"/>
    <col min="10794" max="10803" width="10.85546875" style="162" customWidth="1"/>
    <col min="10804" max="10817" width="0" style="162" hidden="1" customWidth="1"/>
    <col min="10818" max="10844" width="10.85546875" style="162" customWidth="1"/>
    <col min="10845" max="10850" width="11.42578125" style="162" customWidth="1"/>
    <col min="10851" max="11008" width="11.42578125" style="162"/>
    <col min="11009" max="11009" width="30.7109375" style="162" customWidth="1"/>
    <col min="11010" max="11010" width="13.7109375" style="162" customWidth="1"/>
    <col min="11011" max="11011" width="14.28515625" style="162" customWidth="1"/>
    <col min="11012" max="11012" width="13.28515625" style="162" customWidth="1"/>
    <col min="11013" max="11013" width="14.85546875" style="162" customWidth="1"/>
    <col min="11014" max="11020" width="13.7109375" style="162" customWidth="1"/>
    <col min="11021" max="11021" width="13" style="162" customWidth="1"/>
    <col min="11022" max="11022" width="12.140625" style="162" customWidth="1"/>
    <col min="11023" max="11049" width="10.140625" style="162" customWidth="1"/>
    <col min="11050" max="11059" width="10.85546875" style="162" customWidth="1"/>
    <col min="11060" max="11073" width="0" style="162" hidden="1" customWidth="1"/>
    <col min="11074" max="11100" width="10.85546875" style="162" customWidth="1"/>
    <col min="11101" max="11106" width="11.42578125" style="162" customWidth="1"/>
    <col min="11107" max="11264" width="11.42578125" style="162"/>
    <col min="11265" max="11265" width="30.7109375" style="162" customWidth="1"/>
    <col min="11266" max="11266" width="13.7109375" style="162" customWidth="1"/>
    <col min="11267" max="11267" width="14.28515625" style="162" customWidth="1"/>
    <col min="11268" max="11268" width="13.28515625" style="162" customWidth="1"/>
    <col min="11269" max="11269" width="14.85546875" style="162" customWidth="1"/>
    <col min="11270" max="11276" width="13.7109375" style="162" customWidth="1"/>
    <col min="11277" max="11277" width="13" style="162" customWidth="1"/>
    <col min="11278" max="11278" width="12.140625" style="162" customWidth="1"/>
    <col min="11279" max="11305" width="10.140625" style="162" customWidth="1"/>
    <col min="11306" max="11315" width="10.85546875" style="162" customWidth="1"/>
    <col min="11316" max="11329" width="0" style="162" hidden="1" customWidth="1"/>
    <col min="11330" max="11356" width="10.85546875" style="162" customWidth="1"/>
    <col min="11357" max="11362" width="11.42578125" style="162" customWidth="1"/>
    <col min="11363" max="11520" width="11.42578125" style="162"/>
    <col min="11521" max="11521" width="30.7109375" style="162" customWidth="1"/>
    <col min="11522" max="11522" width="13.7109375" style="162" customWidth="1"/>
    <col min="11523" max="11523" width="14.28515625" style="162" customWidth="1"/>
    <col min="11524" max="11524" width="13.28515625" style="162" customWidth="1"/>
    <col min="11525" max="11525" width="14.85546875" style="162" customWidth="1"/>
    <col min="11526" max="11532" width="13.7109375" style="162" customWidth="1"/>
    <col min="11533" max="11533" width="13" style="162" customWidth="1"/>
    <col min="11534" max="11534" width="12.140625" style="162" customWidth="1"/>
    <col min="11535" max="11561" width="10.140625" style="162" customWidth="1"/>
    <col min="11562" max="11571" width="10.85546875" style="162" customWidth="1"/>
    <col min="11572" max="11585" width="0" style="162" hidden="1" customWidth="1"/>
    <col min="11586" max="11612" width="10.85546875" style="162" customWidth="1"/>
    <col min="11613" max="11618" width="11.42578125" style="162" customWidth="1"/>
    <col min="11619" max="11776" width="11.42578125" style="162"/>
    <col min="11777" max="11777" width="30.7109375" style="162" customWidth="1"/>
    <col min="11778" max="11778" width="13.7109375" style="162" customWidth="1"/>
    <col min="11779" max="11779" width="14.28515625" style="162" customWidth="1"/>
    <col min="11780" max="11780" width="13.28515625" style="162" customWidth="1"/>
    <col min="11781" max="11781" width="14.85546875" style="162" customWidth="1"/>
    <col min="11782" max="11788" width="13.7109375" style="162" customWidth="1"/>
    <col min="11789" max="11789" width="13" style="162" customWidth="1"/>
    <col min="11790" max="11790" width="12.140625" style="162" customWidth="1"/>
    <col min="11791" max="11817" width="10.140625" style="162" customWidth="1"/>
    <col min="11818" max="11827" width="10.85546875" style="162" customWidth="1"/>
    <col min="11828" max="11841" width="0" style="162" hidden="1" customWidth="1"/>
    <col min="11842" max="11868" width="10.85546875" style="162" customWidth="1"/>
    <col min="11869" max="11874" width="11.42578125" style="162" customWidth="1"/>
    <col min="11875" max="12032" width="11.42578125" style="162"/>
    <col min="12033" max="12033" width="30.7109375" style="162" customWidth="1"/>
    <col min="12034" max="12034" width="13.7109375" style="162" customWidth="1"/>
    <col min="12035" max="12035" width="14.28515625" style="162" customWidth="1"/>
    <col min="12036" max="12036" width="13.28515625" style="162" customWidth="1"/>
    <col min="12037" max="12037" width="14.85546875" style="162" customWidth="1"/>
    <col min="12038" max="12044" width="13.7109375" style="162" customWidth="1"/>
    <col min="12045" max="12045" width="13" style="162" customWidth="1"/>
    <col min="12046" max="12046" width="12.140625" style="162" customWidth="1"/>
    <col min="12047" max="12073" width="10.140625" style="162" customWidth="1"/>
    <col min="12074" max="12083" width="10.85546875" style="162" customWidth="1"/>
    <col min="12084" max="12097" width="0" style="162" hidden="1" customWidth="1"/>
    <col min="12098" max="12124" width="10.85546875" style="162" customWidth="1"/>
    <col min="12125" max="12130" width="11.42578125" style="162" customWidth="1"/>
    <col min="12131" max="12288" width="11.42578125" style="162"/>
    <col min="12289" max="12289" width="30.7109375" style="162" customWidth="1"/>
    <col min="12290" max="12290" width="13.7109375" style="162" customWidth="1"/>
    <col min="12291" max="12291" width="14.28515625" style="162" customWidth="1"/>
    <col min="12292" max="12292" width="13.28515625" style="162" customWidth="1"/>
    <col min="12293" max="12293" width="14.85546875" style="162" customWidth="1"/>
    <col min="12294" max="12300" width="13.7109375" style="162" customWidth="1"/>
    <col min="12301" max="12301" width="13" style="162" customWidth="1"/>
    <col min="12302" max="12302" width="12.140625" style="162" customWidth="1"/>
    <col min="12303" max="12329" width="10.140625" style="162" customWidth="1"/>
    <col min="12330" max="12339" width="10.85546875" style="162" customWidth="1"/>
    <col min="12340" max="12353" width="0" style="162" hidden="1" customWidth="1"/>
    <col min="12354" max="12380" width="10.85546875" style="162" customWidth="1"/>
    <col min="12381" max="12386" width="11.42578125" style="162" customWidth="1"/>
    <col min="12387" max="12544" width="11.42578125" style="162"/>
    <col min="12545" max="12545" width="30.7109375" style="162" customWidth="1"/>
    <col min="12546" max="12546" width="13.7109375" style="162" customWidth="1"/>
    <col min="12547" max="12547" width="14.28515625" style="162" customWidth="1"/>
    <col min="12548" max="12548" width="13.28515625" style="162" customWidth="1"/>
    <col min="12549" max="12549" width="14.85546875" style="162" customWidth="1"/>
    <col min="12550" max="12556" width="13.7109375" style="162" customWidth="1"/>
    <col min="12557" max="12557" width="13" style="162" customWidth="1"/>
    <col min="12558" max="12558" width="12.140625" style="162" customWidth="1"/>
    <col min="12559" max="12585" width="10.140625" style="162" customWidth="1"/>
    <col min="12586" max="12595" width="10.85546875" style="162" customWidth="1"/>
    <col min="12596" max="12609" width="0" style="162" hidden="1" customWidth="1"/>
    <col min="12610" max="12636" width="10.85546875" style="162" customWidth="1"/>
    <col min="12637" max="12642" width="11.42578125" style="162" customWidth="1"/>
    <col min="12643" max="12800" width="11.42578125" style="162"/>
    <col min="12801" max="12801" width="30.7109375" style="162" customWidth="1"/>
    <col min="12802" max="12802" width="13.7109375" style="162" customWidth="1"/>
    <col min="12803" max="12803" width="14.28515625" style="162" customWidth="1"/>
    <col min="12804" max="12804" width="13.28515625" style="162" customWidth="1"/>
    <col min="12805" max="12805" width="14.85546875" style="162" customWidth="1"/>
    <col min="12806" max="12812" width="13.7109375" style="162" customWidth="1"/>
    <col min="12813" max="12813" width="13" style="162" customWidth="1"/>
    <col min="12814" max="12814" width="12.140625" style="162" customWidth="1"/>
    <col min="12815" max="12841" width="10.140625" style="162" customWidth="1"/>
    <col min="12842" max="12851" width="10.85546875" style="162" customWidth="1"/>
    <col min="12852" max="12865" width="0" style="162" hidden="1" customWidth="1"/>
    <col min="12866" max="12892" width="10.85546875" style="162" customWidth="1"/>
    <col min="12893" max="12898" width="11.42578125" style="162" customWidth="1"/>
    <col min="12899" max="13056" width="11.42578125" style="162"/>
    <col min="13057" max="13057" width="30.7109375" style="162" customWidth="1"/>
    <col min="13058" max="13058" width="13.7109375" style="162" customWidth="1"/>
    <col min="13059" max="13059" width="14.28515625" style="162" customWidth="1"/>
    <col min="13060" max="13060" width="13.28515625" style="162" customWidth="1"/>
    <col min="13061" max="13061" width="14.85546875" style="162" customWidth="1"/>
    <col min="13062" max="13068" width="13.7109375" style="162" customWidth="1"/>
    <col min="13069" max="13069" width="13" style="162" customWidth="1"/>
    <col min="13070" max="13070" width="12.140625" style="162" customWidth="1"/>
    <col min="13071" max="13097" width="10.140625" style="162" customWidth="1"/>
    <col min="13098" max="13107" width="10.85546875" style="162" customWidth="1"/>
    <col min="13108" max="13121" width="0" style="162" hidden="1" customWidth="1"/>
    <col min="13122" max="13148" width="10.85546875" style="162" customWidth="1"/>
    <col min="13149" max="13154" width="11.42578125" style="162" customWidth="1"/>
    <col min="13155" max="13312" width="11.42578125" style="162"/>
    <col min="13313" max="13313" width="30.7109375" style="162" customWidth="1"/>
    <col min="13314" max="13314" width="13.7109375" style="162" customWidth="1"/>
    <col min="13315" max="13315" width="14.28515625" style="162" customWidth="1"/>
    <col min="13316" max="13316" width="13.28515625" style="162" customWidth="1"/>
    <col min="13317" max="13317" width="14.85546875" style="162" customWidth="1"/>
    <col min="13318" max="13324" width="13.7109375" style="162" customWidth="1"/>
    <col min="13325" max="13325" width="13" style="162" customWidth="1"/>
    <col min="13326" max="13326" width="12.140625" style="162" customWidth="1"/>
    <col min="13327" max="13353" width="10.140625" style="162" customWidth="1"/>
    <col min="13354" max="13363" width="10.85546875" style="162" customWidth="1"/>
    <col min="13364" max="13377" width="0" style="162" hidden="1" customWidth="1"/>
    <col min="13378" max="13404" width="10.85546875" style="162" customWidth="1"/>
    <col min="13405" max="13410" width="11.42578125" style="162" customWidth="1"/>
    <col min="13411" max="13568" width="11.42578125" style="162"/>
    <col min="13569" max="13569" width="30.7109375" style="162" customWidth="1"/>
    <col min="13570" max="13570" width="13.7109375" style="162" customWidth="1"/>
    <col min="13571" max="13571" width="14.28515625" style="162" customWidth="1"/>
    <col min="13572" max="13572" width="13.28515625" style="162" customWidth="1"/>
    <col min="13573" max="13573" width="14.85546875" style="162" customWidth="1"/>
    <col min="13574" max="13580" width="13.7109375" style="162" customWidth="1"/>
    <col min="13581" max="13581" width="13" style="162" customWidth="1"/>
    <col min="13582" max="13582" width="12.140625" style="162" customWidth="1"/>
    <col min="13583" max="13609" width="10.140625" style="162" customWidth="1"/>
    <col min="13610" max="13619" width="10.85546875" style="162" customWidth="1"/>
    <col min="13620" max="13633" width="0" style="162" hidden="1" customWidth="1"/>
    <col min="13634" max="13660" width="10.85546875" style="162" customWidth="1"/>
    <col min="13661" max="13666" width="11.42578125" style="162" customWidth="1"/>
    <col min="13667" max="13824" width="11.42578125" style="162"/>
    <col min="13825" max="13825" width="30.7109375" style="162" customWidth="1"/>
    <col min="13826" max="13826" width="13.7109375" style="162" customWidth="1"/>
    <col min="13827" max="13827" width="14.28515625" style="162" customWidth="1"/>
    <col min="13828" max="13828" width="13.28515625" style="162" customWidth="1"/>
    <col min="13829" max="13829" width="14.85546875" style="162" customWidth="1"/>
    <col min="13830" max="13836" width="13.7109375" style="162" customWidth="1"/>
    <col min="13837" max="13837" width="13" style="162" customWidth="1"/>
    <col min="13838" max="13838" width="12.140625" style="162" customWidth="1"/>
    <col min="13839" max="13865" width="10.140625" style="162" customWidth="1"/>
    <col min="13866" max="13875" width="10.85546875" style="162" customWidth="1"/>
    <col min="13876" max="13889" width="0" style="162" hidden="1" customWidth="1"/>
    <col min="13890" max="13916" width="10.85546875" style="162" customWidth="1"/>
    <col min="13917" max="13922" width="11.42578125" style="162" customWidth="1"/>
    <col min="13923" max="14080" width="11.42578125" style="162"/>
    <col min="14081" max="14081" width="30.7109375" style="162" customWidth="1"/>
    <col min="14082" max="14082" width="13.7109375" style="162" customWidth="1"/>
    <col min="14083" max="14083" width="14.28515625" style="162" customWidth="1"/>
    <col min="14084" max="14084" width="13.28515625" style="162" customWidth="1"/>
    <col min="14085" max="14085" width="14.85546875" style="162" customWidth="1"/>
    <col min="14086" max="14092" width="13.7109375" style="162" customWidth="1"/>
    <col min="14093" max="14093" width="13" style="162" customWidth="1"/>
    <col min="14094" max="14094" width="12.140625" style="162" customWidth="1"/>
    <col min="14095" max="14121" width="10.140625" style="162" customWidth="1"/>
    <col min="14122" max="14131" width="10.85546875" style="162" customWidth="1"/>
    <col min="14132" max="14145" width="0" style="162" hidden="1" customWidth="1"/>
    <col min="14146" max="14172" width="10.85546875" style="162" customWidth="1"/>
    <col min="14173" max="14178" width="11.42578125" style="162" customWidth="1"/>
    <col min="14179" max="14336" width="11.42578125" style="162"/>
    <col min="14337" max="14337" width="30.7109375" style="162" customWidth="1"/>
    <col min="14338" max="14338" width="13.7109375" style="162" customWidth="1"/>
    <col min="14339" max="14339" width="14.28515625" style="162" customWidth="1"/>
    <col min="14340" max="14340" width="13.28515625" style="162" customWidth="1"/>
    <col min="14341" max="14341" width="14.85546875" style="162" customWidth="1"/>
    <col min="14342" max="14348" width="13.7109375" style="162" customWidth="1"/>
    <col min="14349" max="14349" width="13" style="162" customWidth="1"/>
    <col min="14350" max="14350" width="12.140625" style="162" customWidth="1"/>
    <col min="14351" max="14377" width="10.140625" style="162" customWidth="1"/>
    <col min="14378" max="14387" width="10.85546875" style="162" customWidth="1"/>
    <col min="14388" max="14401" width="0" style="162" hidden="1" customWidth="1"/>
    <col min="14402" max="14428" width="10.85546875" style="162" customWidth="1"/>
    <col min="14429" max="14434" width="11.42578125" style="162" customWidth="1"/>
    <col min="14435" max="14592" width="11.42578125" style="162"/>
    <col min="14593" max="14593" width="30.7109375" style="162" customWidth="1"/>
    <col min="14594" max="14594" width="13.7109375" style="162" customWidth="1"/>
    <col min="14595" max="14595" width="14.28515625" style="162" customWidth="1"/>
    <col min="14596" max="14596" width="13.28515625" style="162" customWidth="1"/>
    <col min="14597" max="14597" width="14.85546875" style="162" customWidth="1"/>
    <col min="14598" max="14604" width="13.7109375" style="162" customWidth="1"/>
    <col min="14605" max="14605" width="13" style="162" customWidth="1"/>
    <col min="14606" max="14606" width="12.140625" style="162" customWidth="1"/>
    <col min="14607" max="14633" width="10.140625" style="162" customWidth="1"/>
    <col min="14634" max="14643" width="10.85546875" style="162" customWidth="1"/>
    <col min="14644" max="14657" width="0" style="162" hidden="1" customWidth="1"/>
    <col min="14658" max="14684" width="10.85546875" style="162" customWidth="1"/>
    <col min="14685" max="14690" width="11.42578125" style="162" customWidth="1"/>
    <col min="14691" max="14848" width="11.42578125" style="162"/>
    <col min="14849" max="14849" width="30.7109375" style="162" customWidth="1"/>
    <col min="14850" max="14850" width="13.7109375" style="162" customWidth="1"/>
    <col min="14851" max="14851" width="14.28515625" style="162" customWidth="1"/>
    <col min="14852" max="14852" width="13.28515625" style="162" customWidth="1"/>
    <col min="14853" max="14853" width="14.85546875" style="162" customWidth="1"/>
    <col min="14854" max="14860" width="13.7109375" style="162" customWidth="1"/>
    <col min="14861" max="14861" width="13" style="162" customWidth="1"/>
    <col min="14862" max="14862" width="12.140625" style="162" customWidth="1"/>
    <col min="14863" max="14889" width="10.140625" style="162" customWidth="1"/>
    <col min="14890" max="14899" width="10.85546875" style="162" customWidth="1"/>
    <col min="14900" max="14913" width="0" style="162" hidden="1" customWidth="1"/>
    <col min="14914" max="14940" width="10.85546875" style="162" customWidth="1"/>
    <col min="14941" max="14946" width="11.42578125" style="162" customWidth="1"/>
    <col min="14947" max="15104" width="11.42578125" style="162"/>
    <col min="15105" max="15105" width="30.7109375" style="162" customWidth="1"/>
    <col min="15106" max="15106" width="13.7109375" style="162" customWidth="1"/>
    <col min="15107" max="15107" width="14.28515625" style="162" customWidth="1"/>
    <col min="15108" max="15108" width="13.28515625" style="162" customWidth="1"/>
    <col min="15109" max="15109" width="14.85546875" style="162" customWidth="1"/>
    <col min="15110" max="15116" width="13.7109375" style="162" customWidth="1"/>
    <col min="15117" max="15117" width="13" style="162" customWidth="1"/>
    <col min="15118" max="15118" width="12.140625" style="162" customWidth="1"/>
    <col min="15119" max="15145" width="10.140625" style="162" customWidth="1"/>
    <col min="15146" max="15155" width="10.85546875" style="162" customWidth="1"/>
    <col min="15156" max="15169" width="0" style="162" hidden="1" customWidth="1"/>
    <col min="15170" max="15196" width="10.85546875" style="162" customWidth="1"/>
    <col min="15197" max="15202" width="11.42578125" style="162" customWidth="1"/>
    <col min="15203" max="15360" width="11.42578125" style="162"/>
    <col min="15361" max="15361" width="30.7109375" style="162" customWidth="1"/>
    <col min="15362" max="15362" width="13.7109375" style="162" customWidth="1"/>
    <col min="15363" max="15363" width="14.28515625" style="162" customWidth="1"/>
    <col min="15364" max="15364" width="13.28515625" style="162" customWidth="1"/>
    <col min="15365" max="15365" width="14.85546875" style="162" customWidth="1"/>
    <col min="15366" max="15372" width="13.7109375" style="162" customWidth="1"/>
    <col min="15373" max="15373" width="13" style="162" customWidth="1"/>
    <col min="15374" max="15374" width="12.140625" style="162" customWidth="1"/>
    <col min="15375" max="15401" width="10.140625" style="162" customWidth="1"/>
    <col min="15402" max="15411" width="10.85546875" style="162" customWidth="1"/>
    <col min="15412" max="15425" width="0" style="162" hidden="1" customWidth="1"/>
    <col min="15426" max="15452" width="10.85546875" style="162" customWidth="1"/>
    <col min="15453" max="15458" width="11.42578125" style="162" customWidth="1"/>
    <col min="15459" max="15616" width="11.42578125" style="162"/>
    <col min="15617" max="15617" width="30.7109375" style="162" customWidth="1"/>
    <col min="15618" max="15618" width="13.7109375" style="162" customWidth="1"/>
    <col min="15619" max="15619" width="14.28515625" style="162" customWidth="1"/>
    <col min="15620" max="15620" width="13.28515625" style="162" customWidth="1"/>
    <col min="15621" max="15621" width="14.85546875" style="162" customWidth="1"/>
    <col min="15622" max="15628" width="13.7109375" style="162" customWidth="1"/>
    <col min="15629" max="15629" width="13" style="162" customWidth="1"/>
    <col min="15630" max="15630" width="12.140625" style="162" customWidth="1"/>
    <col min="15631" max="15657" width="10.140625" style="162" customWidth="1"/>
    <col min="15658" max="15667" width="10.85546875" style="162" customWidth="1"/>
    <col min="15668" max="15681" width="0" style="162" hidden="1" customWidth="1"/>
    <col min="15682" max="15708" width="10.85546875" style="162" customWidth="1"/>
    <col min="15709" max="15714" width="11.42578125" style="162" customWidth="1"/>
    <col min="15715" max="15872" width="11.42578125" style="162"/>
    <col min="15873" max="15873" width="30.7109375" style="162" customWidth="1"/>
    <col min="15874" max="15874" width="13.7109375" style="162" customWidth="1"/>
    <col min="15875" max="15875" width="14.28515625" style="162" customWidth="1"/>
    <col min="15876" max="15876" width="13.28515625" style="162" customWidth="1"/>
    <col min="15877" max="15877" width="14.85546875" style="162" customWidth="1"/>
    <col min="15878" max="15884" width="13.7109375" style="162" customWidth="1"/>
    <col min="15885" max="15885" width="13" style="162" customWidth="1"/>
    <col min="15886" max="15886" width="12.140625" style="162" customWidth="1"/>
    <col min="15887" max="15913" width="10.140625" style="162" customWidth="1"/>
    <col min="15914" max="15923" width="10.85546875" style="162" customWidth="1"/>
    <col min="15924" max="15937" width="0" style="162" hidden="1" customWidth="1"/>
    <col min="15938" max="15964" width="10.85546875" style="162" customWidth="1"/>
    <col min="15965" max="15970" width="11.42578125" style="162" customWidth="1"/>
    <col min="15971" max="16128" width="11.42578125" style="162"/>
    <col min="16129" max="16129" width="30.7109375" style="162" customWidth="1"/>
    <col min="16130" max="16130" width="13.7109375" style="162" customWidth="1"/>
    <col min="16131" max="16131" width="14.28515625" style="162" customWidth="1"/>
    <col min="16132" max="16132" width="13.28515625" style="162" customWidth="1"/>
    <col min="16133" max="16133" width="14.85546875" style="162" customWidth="1"/>
    <col min="16134" max="16140" width="13.7109375" style="162" customWidth="1"/>
    <col min="16141" max="16141" width="13" style="162" customWidth="1"/>
    <col min="16142" max="16142" width="12.140625" style="162" customWidth="1"/>
    <col min="16143" max="16169" width="10.140625" style="162" customWidth="1"/>
    <col min="16170" max="16179" width="10.85546875" style="162" customWidth="1"/>
    <col min="16180" max="16193" width="0" style="162" hidden="1" customWidth="1"/>
    <col min="16194" max="16220" width="10.85546875" style="162" customWidth="1"/>
    <col min="16221" max="16226" width="11.42578125" style="162" customWidth="1"/>
    <col min="16227" max="16384" width="11.42578125" style="162"/>
  </cols>
  <sheetData>
    <row r="1" spans="1:74" s="3" customFormat="1" ht="12.75" customHeight="1" x14ac:dyDescent="0.15">
      <c r="A1" s="1"/>
      <c r="B1" s="2"/>
      <c r="C1" s="2"/>
      <c r="D1" s="2"/>
      <c r="E1" s="2"/>
      <c r="F1" s="2"/>
      <c r="G1" s="2"/>
      <c r="H1" s="2"/>
      <c r="I1" s="2"/>
      <c r="J1" s="2"/>
      <c r="K1" s="2"/>
      <c r="P1" s="167"/>
      <c r="AZ1" s="168"/>
      <c r="BM1" s="168"/>
    </row>
    <row r="2" spans="1:74" s="3" customFormat="1" ht="12.75" customHeight="1" x14ac:dyDescent="0.15">
      <c r="A2" s="1"/>
      <c r="B2" s="2"/>
      <c r="C2" s="2"/>
      <c r="D2" s="2"/>
      <c r="E2" s="2"/>
      <c r="F2" s="2"/>
      <c r="G2" s="2"/>
      <c r="H2" s="2"/>
      <c r="I2" s="2"/>
      <c r="J2" s="2"/>
      <c r="K2" s="2"/>
      <c r="P2" s="167"/>
      <c r="AZ2" s="168"/>
      <c r="BM2" s="168"/>
    </row>
    <row r="3" spans="1:74" s="3" customFormat="1" ht="12.75" customHeight="1" x14ac:dyDescent="0.2">
      <c r="A3" s="1"/>
      <c r="B3" s="2"/>
      <c r="C3" s="2"/>
      <c r="D3" s="4"/>
      <c r="E3" s="2"/>
      <c r="F3" s="2"/>
      <c r="G3" s="2"/>
      <c r="H3" s="2"/>
      <c r="I3" s="2"/>
      <c r="J3" s="2"/>
      <c r="K3" s="2"/>
      <c r="P3" s="167"/>
      <c r="AZ3" s="168"/>
      <c r="BM3" s="168"/>
    </row>
    <row r="4" spans="1:74" s="3" customFormat="1" ht="12.75" customHeight="1" x14ac:dyDescent="0.15">
      <c r="A4" s="1"/>
      <c r="B4" s="2"/>
      <c r="C4" s="2"/>
      <c r="D4" s="2"/>
      <c r="E4" s="2"/>
      <c r="F4" s="2"/>
      <c r="G4" s="2"/>
      <c r="H4" s="2"/>
      <c r="I4" s="2"/>
      <c r="J4" s="2"/>
      <c r="K4" s="2"/>
      <c r="P4" s="167"/>
      <c r="AZ4" s="168"/>
      <c r="BM4" s="168"/>
    </row>
    <row r="5" spans="1:74" s="3" customFormat="1" ht="12.75" customHeight="1" x14ac:dyDescent="0.15">
      <c r="A5" s="5"/>
      <c r="B5" s="2"/>
      <c r="C5" s="2"/>
      <c r="D5" s="2"/>
      <c r="E5" s="2"/>
      <c r="F5" s="2"/>
      <c r="G5" s="2"/>
      <c r="H5" s="2"/>
      <c r="I5" s="2"/>
      <c r="J5" s="2"/>
      <c r="K5" s="2"/>
      <c r="P5" s="167"/>
      <c r="AZ5" s="168"/>
      <c r="BM5" s="168"/>
    </row>
    <row r="6" spans="1:74" s="3" customFormat="1" ht="39.75" customHeight="1" x14ac:dyDescent="0.15">
      <c r="A6" s="491"/>
      <c r="B6" s="491"/>
      <c r="C6" s="491"/>
      <c r="D6" s="491"/>
      <c r="E6" s="491"/>
      <c r="F6" s="491"/>
      <c r="G6" s="491"/>
      <c r="H6" s="491"/>
      <c r="I6" s="491"/>
      <c r="J6" s="491"/>
      <c r="K6" s="491"/>
      <c r="L6" s="491"/>
      <c r="M6" s="6"/>
      <c r="N6" s="7"/>
      <c r="P6" s="167"/>
      <c r="AZ6" s="168"/>
      <c r="BM6" s="168"/>
    </row>
    <row r="7" spans="1:74" s="3" customFormat="1" ht="30" customHeight="1" x14ac:dyDescent="0.2">
      <c r="A7" s="8"/>
      <c r="B7" s="9"/>
      <c r="C7" s="9"/>
      <c r="D7" s="9"/>
      <c r="E7" s="9"/>
      <c r="F7" s="9"/>
      <c r="G7" s="9"/>
      <c r="H7" s="9"/>
      <c r="I7" s="9"/>
      <c r="J7" s="9"/>
      <c r="K7" s="9"/>
      <c r="L7" s="9"/>
      <c r="M7" s="10"/>
      <c r="N7" s="10"/>
      <c r="P7" s="167"/>
      <c r="AZ7" s="168"/>
      <c r="BM7" s="168"/>
    </row>
    <row r="8" spans="1:74" s="13" customFormat="1" ht="21" customHeight="1" x14ac:dyDescent="0.2">
      <c r="A8" s="456"/>
      <c r="B8" s="492"/>
      <c r="C8" s="493"/>
      <c r="D8" s="492"/>
      <c r="E8" s="493"/>
      <c r="F8" s="492"/>
      <c r="G8" s="494"/>
      <c r="H8" s="494"/>
      <c r="I8" s="494"/>
      <c r="J8" s="495"/>
      <c r="K8" s="492"/>
      <c r="L8" s="494"/>
      <c r="M8" s="495"/>
      <c r="N8" s="489"/>
      <c r="O8" s="490"/>
      <c r="P8" s="20"/>
      <c r="Q8" s="11"/>
      <c r="R8" s="3"/>
      <c r="S8" s="3"/>
      <c r="T8" s="3"/>
      <c r="U8" s="3"/>
      <c r="V8" s="3"/>
      <c r="W8" s="3"/>
      <c r="X8" s="3"/>
      <c r="Y8" s="3"/>
      <c r="Z8" s="3"/>
      <c r="AA8" s="3"/>
      <c r="AB8" s="3"/>
      <c r="AC8" s="3"/>
      <c r="AD8" s="3"/>
      <c r="AE8" s="3"/>
      <c r="AF8" s="3"/>
      <c r="AG8" s="3"/>
      <c r="AH8" s="12"/>
      <c r="AI8" s="12"/>
      <c r="AJ8" s="12"/>
      <c r="AK8" s="12"/>
      <c r="AL8" s="12"/>
      <c r="AM8" s="12"/>
      <c r="AN8" s="12"/>
      <c r="AO8" s="12"/>
      <c r="AP8" s="12"/>
      <c r="AQ8" s="12"/>
      <c r="AR8" s="12"/>
      <c r="AS8" s="12"/>
      <c r="AT8" s="12"/>
      <c r="AU8" s="12"/>
      <c r="AV8" s="12"/>
      <c r="AW8" s="12"/>
      <c r="AX8" s="12"/>
      <c r="AY8" s="12"/>
      <c r="AZ8" s="168"/>
      <c r="BA8" s="12"/>
      <c r="BB8" s="12"/>
      <c r="BC8" s="12"/>
      <c r="BD8" s="12"/>
      <c r="BE8" s="12"/>
      <c r="BF8" s="12"/>
      <c r="BG8" s="12"/>
      <c r="BH8" s="12"/>
      <c r="BI8" s="12"/>
      <c r="BJ8" s="12"/>
      <c r="BK8" s="12"/>
      <c r="BL8" s="12"/>
      <c r="BM8" s="168"/>
      <c r="BN8" s="12"/>
      <c r="BO8" s="12"/>
      <c r="BP8" s="12"/>
      <c r="BQ8" s="12"/>
      <c r="BR8" s="12"/>
      <c r="BS8" s="12"/>
      <c r="BT8" s="12"/>
      <c r="BU8" s="12"/>
    </row>
    <row r="9" spans="1:74" s="13" customFormat="1" x14ac:dyDescent="0.2">
      <c r="A9" s="483"/>
      <c r="B9" s="14"/>
      <c r="C9" s="15"/>
      <c r="D9" s="169"/>
      <c r="E9" s="15"/>
      <c r="F9" s="16"/>
      <c r="G9" s="17"/>
      <c r="H9" s="17"/>
      <c r="I9" s="17"/>
      <c r="J9" s="18"/>
      <c r="K9" s="19"/>
      <c r="L9" s="17"/>
      <c r="M9" s="18"/>
      <c r="N9" s="186"/>
      <c r="O9" s="186"/>
      <c r="P9" s="20"/>
      <c r="Q9" s="20"/>
      <c r="R9" s="3"/>
      <c r="S9" s="3"/>
      <c r="T9" s="3"/>
      <c r="U9" s="3"/>
      <c r="V9" s="3"/>
      <c r="W9" s="3"/>
      <c r="X9" s="3"/>
      <c r="Y9" s="3"/>
      <c r="Z9" s="3"/>
      <c r="AA9" s="3"/>
      <c r="AB9" s="3"/>
      <c r="AC9" s="3"/>
      <c r="AD9" s="3"/>
      <c r="AE9" s="3"/>
      <c r="AF9" s="3"/>
      <c r="AG9" s="3"/>
      <c r="AH9" s="3"/>
      <c r="AI9" s="12"/>
      <c r="AJ9" s="12"/>
      <c r="AK9" s="12"/>
      <c r="AL9" s="12"/>
      <c r="AM9" s="12"/>
      <c r="AN9" s="12"/>
      <c r="AO9" s="12"/>
      <c r="AP9" s="12"/>
      <c r="AQ9" s="12"/>
      <c r="AR9" s="12"/>
      <c r="AS9" s="12"/>
      <c r="AT9" s="12"/>
      <c r="AU9" s="12"/>
      <c r="AV9" s="12"/>
      <c r="AW9" s="12"/>
      <c r="AX9" s="12"/>
      <c r="AY9" s="12"/>
      <c r="AZ9" s="168"/>
      <c r="BA9" s="12"/>
      <c r="BB9" s="12"/>
      <c r="BC9" s="12"/>
      <c r="BD9" s="12"/>
      <c r="BE9" s="12"/>
      <c r="BF9" s="12"/>
      <c r="BG9" s="12"/>
      <c r="BH9" s="12"/>
      <c r="BI9" s="12"/>
      <c r="BJ9" s="12"/>
      <c r="BK9" s="12"/>
      <c r="BL9" s="12"/>
      <c r="BM9" s="168"/>
      <c r="BN9" s="12"/>
      <c r="BO9" s="12"/>
      <c r="BP9" s="12"/>
      <c r="BQ9" s="12"/>
      <c r="BR9" s="12"/>
      <c r="BS9" s="12"/>
      <c r="BT9" s="12"/>
      <c r="BU9" s="12"/>
      <c r="BV9" s="12"/>
    </row>
    <row r="10" spans="1:74" s="13" customFormat="1" ht="15.75" customHeight="1" x14ac:dyDescent="0.2">
      <c r="A10" s="21"/>
      <c r="B10" s="22"/>
      <c r="C10" s="23"/>
      <c r="D10" s="24"/>
      <c r="E10" s="23"/>
      <c r="F10" s="25"/>
      <c r="G10" s="22"/>
      <c r="H10" s="22"/>
      <c r="I10" s="22"/>
      <c r="J10" s="23"/>
      <c r="K10" s="24"/>
      <c r="L10" s="22"/>
      <c r="M10" s="23"/>
      <c r="N10" s="26"/>
      <c r="O10" s="26"/>
      <c r="P10" s="165"/>
      <c r="Q10" s="27"/>
      <c r="R10" s="28"/>
      <c r="S10" s="28"/>
      <c r="T10" s="28"/>
      <c r="U10" s="28"/>
      <c r="V10" s="28"/>
      <c r="W10" s="28"/>
      <c r="X10" s="28"/>
      <c r="Y10" s="28"/>
      <c r="Z10" s="3"/>
      <c r="AA10" s="29"/>
      <c r="AB10" s="29"/>
      <c r="AC10" s="3"/>
      <c r="AD10" s="3"/>
      <c r="AE10" s="3"/>
      <c r="AF10" s="3"/>
      <c r="AG10" s="3"/>
      <c r="AH10" s="3"/>
      <c r="AI10" s="12"/>
      <c r="AJ10" s="12"/>
      <c r="AK10" s="12"/>
      <c r="AL10" s="12"/>
      <c r="AM10" s="12"/>
      <c r="AN10" s="12"/>
      <c r="AO10" s="12"/>
      <c r="AP10" s="12"/>
      <c r="AQ10" s="12"/>
      <c r="AR10" s="12"/>
      <c r="AS10" s="12"/>
      <c r="AT10" s="12"/>
      <c r="AU10" s="12"/>
      <c r="AV10" s="12"/>
      <c r="AW10" s="12"/>
      <c r="AX10" s="12"/>
      <c r="AY10" s="12"/>
      <c r="AZ10" s="168"/>
      <c r="BA10" s="12"/>
      <c r="BB10" s="12"/>
      <c r="BC10" s="12"/>
      <c r="BD10" s="12"/>
      <c r="BE10" s="12"/>
      <c r="BF10" s="12"/>
      <c r="BG10" s="12"/>
      <c r="BH10" s="12"/>
      <c r="BI10" s="12"/>
      <c r="BJ10" s="12"/>
      <c r="BK10" s="12"/>
      <c r="BL10" s="12"/>
      <c r="BM10" s="168"/>
      <c r="BN10" s="12"/>
      <c r="BO10" s="12"/>
      <c r="BP10" s="12"/>
      <c r="BQ10" s="12"/>
      <c r="BR10" s="12"/>
      <c r="BS10" s="12"/>
      <c r="BT10" s="12"/>
      <c r="BU10" s="12"/>
      <c r="BV10" s="12"/>
    </row>
    <row r="11" spans="1:74" s="13" customFormat="1" ht="15.75" customHeight="1" x14ac:dyDescent="0.2">
      <c r="A11" s="30"/>
      <c r="B11" s="31"/>
      <c r="C11" s="32"/>
      <c r="D11" s="31"/>
      <c r="E11" s="33"/>
      <c r="F11" s="34"/>
      <c r="G11" s="35"/>
      <c r="H11" s="35"/>
      <c r="I11" s="35"/>
      <c r="J11" s="33"/>
      <c r="K11" s="36"/>
      <c r="L11" s="35"/>
      <c r="M11" s="33"/>
      <c r="N11" s="32"/>
      <c r="O11" s="32"/>
      <c r="P11" s="166"/>
      <c r="Q11" s="27"/>
      <c r="R11" s="28"/>
      <c r="S11" s="28"/>
      <c r="T11" s="28"/>
      <c r="U11" s="28"/>
      <c r="V11" s="28"/>
      <c r="W11" s="28"/>
      <c r="X11" s="28"/>
      <c r="Y11" s="28"/>
      <c r="Z11" s="3"/>
      <c r="AE11" s="3"/>
      <c r="AF11" s="3"/>
      <c r="AG11" s="3"/>
      <c r="AH11" s="3"/>
      <c r="AI11" s="12"/>
      <c r="AJ11" s="12"/>
      <c r="AK11" s="12"/>
      <c r="AL11" s="12"/>
      <c r="AM11" s="12"/>
      <c r="AN11" s="12"/>
      <c r="AO11" s="12"/>
      <c r="AP11" s="12"/>
      <c r="AQ11" s="12"/>
      <c r="AR11" s="12"/>
      <c r="AS11" s="12"/>
      <c r="AT11" s="12"/>
      <c r="AU11" s="12"/>
      <c r="AV11" s="12"/>
      <c r="AW11" s="12"/>
      <c r="AX11" s="12"/>
      <c r="AY11" s="12"/>
      <c r="AZ11" s="168"/>
      <c r="BA11" s="12"/>
      <c r="BB11" s="37"/>
      <c r="BC11" s="37"/>
      <c r="BD11" s="37"/>
      <c r="BE11" s="37"/>
      <c r="BG11" s="38"/>
      <c r="BH11" s="38"/>
      <c r="BI11" s="38"/>
      <c r="BJ11" s="38"/>
      <c r="BK11" s="12"/>
      <c r="BL11" s="12"/>
      <c r="BM11" s="168"/>
      <c r="BN11" s="12"/>
      <c r="BO11" s="12"/>
      <c r="BP11" s="12"/>
      <c r="BQ11" s="12"/>
      <c r="BR11" s="12"/>
      <c r="BS11" s="12"/>
      <c r="BT11" s="12"/>
      <c r="BU11" s="12"/>
    </row>
    <row r="12" spans="1:74" s="13" customFormat="1" ht="15.75" customHeight="1" x14ac:dyDescent="0.2">
      <c r="A12" s="39"/>
      <c r="B12" s="40"/>
      <c r="C12" s="41"/>
      <c r="D12" s="40"/>
      <c r="E12" s="42"/>
      <c r="F12" s="43"/>
      <c r="G12" s="44"/>
      <c r="H12" s="44"/>
      <c r="I12" s="44"/>
      <c r="J12" s="42"/>
      <c r="K12" s="45"/>
      <c r="L12" s="44"/>
      <c r="M12" s="42"/>
      <c r="N12" s="41"/>
      <c r="O12" s="41"/>
      <c r="P12" s="166"/>
      <c r="Q12" s="27"/>
      <c r="R12" s="28"/>
      <c r="S12" s="28"/>
      <c r="T12" s="28"/>
      <c r="U12" s="28"/>
      <c r="V12" s="28"/>
      <c r="W12" s="28"/>
      <c r="X12" s="28"/>
      <c r="Y12" s="28"/>
      <c r="Z12" s="3"/>
      <c r="AE12" s="3"/>
      <c r="AF12" s="3"/>
      <c r="AG12" s="3"/>
      <c r="AH12" s="3"/>
      <c r="AI12" s="12"/>
      <c r="AJ12" s="12"/>
      <c r="AK12" s="12"/>
      <c r="AL12" s="12"/>
      <c r="AM12" s="12"/>
      <c r="AN12" s="12"/>
      <c r="AO12" s="12"/>
      <c r="AP12" s="12"/>
      <c r="AQ12" s="12"/>
      <c r="AR12" s="12"/>
      <c r="AS12" s="12"/>
      <c r="AT12" s="12"/>
      <c r="AU12" s="12"/>
      <c r="AV12" s="12"/>
      <c r="AW12" s="12"/>
      <c r="AX12" s="12"/>
      <c r="AY12" s="12"/>
      <c r="AZ12" s="168"/>
      <c r="BA12" s="12"/>
      <c r="BB12" s="37"/>
      <c r="BC12" s="37"/>
      <c r="BD12" s="37"/>
      <c r="BE12" s="37"/>
      <c r="BG12" s="38"/>
      <c r="BH12" s="38"/>
      <c r="BI12" s="38"/>
      <c r="BJ12" s="38"/>
      <c r="BK12" s="12"/>
      <c r="BL12" s="12"/>
      <c r="BM12" s="168"/>
      <c r="BN12" s="12"/>
      <c r="BO12" s="12"/>
      <c r="BP12" s="12"/>
      <c r="BQ12" s="12"/>
      <c r="BR12" s="12"/>
      <c r="BS12" s="12"/>
      <c r="BT12" s="12"/>
      <c r="BU12" s="12"/>
    </row>
    <row r="13" spans="1:74" s="13" customFormat="1" ht="15.75" customHeight="1" x14ac:dyDescent="0.2">
      <c r="A13" s="39"/>
      <c r="B13" s="40"/>
      <c r="C13" s="41"/>
      <c r="D13" s="40"/>
      <c r="E13" s="42"/>
      <c r="F13" s="43"/>
      <c r="G13" s="44"/>
      <c r="H13" s="44"/>
      <c r="I13" s="44"/>
      <c r="J13" s="42"/>
      <c r="K13" s="45"/>
      <c r="L13" s="44"/>
      <c r="M13" s="42"/>
      <c r="N13" s="41"/>
      <c r="O13" s="41"/>
      <c r="P13" s="166"/>
      <c r="Q13" s="27"/>
      <c r="R13" s="28"/>
      <c r="S13" s="28"/>
      <c r="T13" s="28"/>
      <c r="U13" s="28"/>
      <c r="V13" s="28"/>
      <c r="W13" s="28"/>
      <c r="X13" s="28"/>
      <c r="Y13" s="28"/>
      <c r="Z13" s="3"/>
      <c r="AE13" s="3"/>
      <c r="AF13" s="3"/>
      <c r="AG13" s="3"/>
      <c r="AH13" s="3"/>
      <c r="AI13" s="12"/>
      <c r="AJ13" s="12"/>
      <c r="AK13" s="12"/>
      <c r="AL13" s="12"/>
      <c r="AM13" s="12"/>
      <c r="AN13" s="12"/>
      <c r="AO13" s="12"/>
      <c r="AP13" s="12"/>
      <c r="AQ13" s="12"/>
      <c r="AR13" s="12"/>
      <c r="AS13" s="12"/>
      <c r="AT13" s="12"/>
      <c r="AU13" s="12"/>
      <c r="AV13" s="12"/>
      <c r="AW13" s="12"/>
      <c r="AX13" s="12"/>
      <c r="AY13" s="12"/>
      <c r="AZ13" s="168"/>
      <c r="BA13" s="12"/>
      <c r="BB13" s="37"/>
      <c r="BC13" s="37"/>
      <c r="BD13" s="37"/>
      <c r="BE13" s="37"/>
      <c r="BG13" s="38"/>
      <c r="BH13" s="38"/>
      <c r="BI13" s="38"/>
      <c r="BJ13" s="38"/>
      <c r="BK13" s="12"/>
      <c r="BL13" s="12"/>
      <c r="BM13" s="168"/>
      <c r="BN13" s="12"/>
      <c r="BO13" s="12"/>
      <c r="BP13" s="12"/>
      <c r="BQ13" s="12"/>
      <c r="BR13" s="12"/>
      <c r="BS13" s="12"/>
      <c r="BT13" s="12"/>
      <c r="BU13" s="12"/>
    </row>
    <row r="14" spans="1:74" s="13" customFormat="1" ht="15.75" customHeight="1" thickBot="1" x14ac:dyDescent="0.25">
      <c r="A14" s="46"/>
      <c r="B14" s="47"/>
      <c r="C14" s="48"/>
      <c r="D14" s="47"/>
      <c r="E14" s="49"/>
      <c r="F14" s="50"/>
      <c r="G14" s="51"/>
      <c r="H14" s="51"/>
      <c r="I14" s="51"/>
      <c r="J14" s="49"/>
      <c r="K14" s="52"/>
      <c r="L14" s="51"/>
      <c r="M14" s="49"/>
      <c r="N14" s="48"/>
      <c r="O14" s="48"/>
      <c r="P14" s="166"/>
      <c r="Q14" s="27"/>
      <c r="R14" s="28"/>
      <c r="S14" s="28"/>
      <c r="T14" s="28"/>
      <c r="U14" s="28"/>
      <c r="V14" s="28"/>
      <c r="W14" s="28"/>
      <c r="X14" s="28"/>
      <c r="Y14" s="28"/>
      <c r="Z14" s="3"/>
      <c r="AE14" s="3"/>
      <c r="AF14" s="3"/>
      <c r="AG14" s="3"/>
      <c r="AH14" s="3"/>
      <c r="AI14" s="12"/>
      <c r="AJ14" s="12"/>
      <c r="AK14" s="12"/>
      <c r="AL14" s="12"/>
      <c r="AM14" s="12"/>
      <c r="AN14" s="12"/>
      <c r="AO14" s="12"/>
      <c r="AP14" s="12"/>
      <c r="AQ14" s="12"/>
      <c r="AR14" s="12"/>
      <c r="AS14" s="12"/>
      <c r="AT14" s="12"/>
      <c r="AU14" s="12"/>
      <c r="AV14" s="12"/>
      <c r="AW14" s="12"/>
      <c r="AX14" s="12"/>
      <c r="AY14" s="12"/>
      <c r="AZ14" s="168"/>
      <c r="BA14" s="12"/>
      <c r="BB14" s="37"/>
      <c r="BC14" s="37"/>
      <c r="BD14" s="37"/>
      <c r="BE14" s="37"/>
      <c r="BG14" s="38"/>
      <c r="BH14" s="38"/>
      <c r="BI14" s="38"/>
      <c r="BJ14" s="38"/>
      <c r="BK14" s="12"/>
      <c r="BL14" s="12"/>
      <c r="BM14" s="168"/>
      <c r="BN14" s="12"/>
      <c r="BO14" s="12"/>
      <c r="BP14" s="12"/>
      <c r="BQ14" s="12"/>
      <c r="BR14" s="12"/>
      <c r="BS14" s="12"/>
      <c r="BT14" s="12"/>
      <c r="BU14" s="12"/>
    </row>
    <row r="15" spans="1:74" s="13" customFormat="1" ht="15.75" customHeight="1" thickTop="1" thickBot="1" x14ac:dyDescent="0.25">
      <c r="A15" s="53"/>
      <c r="B15" s="54"/>
      <c r="C15" s="55"/>
      <c r="D15" s="67"/>
      <c r="E15" s="66"/>
      <c r="F15" s="56"/>
      <c r="G15" s="57"/>
      <c r="H15" s="57"/>
      <c r="I15" s="57"/>
      <c r="J15" s="58"/>
      <c r="K15" s="59"/>
      <c r="L15" s="60"/>
      <c r="M15" s="61"/>
      <c r="N15" s="62"/>
      <c r="O15" s="63"/>
      <c r="P15" s="166"/>
      <c r="Q15" s="27"/>
      <c r="R15" s="28"/>
      <c r="S15" s="28"/>
      <c r="T15" s="28"/>
      <c r="U15" s="28"/>
      <c r="V15" s="28"/>
      <c r="W15" s="28"/>
      <c r="X15" s="28"/>
      <c r="Y15" s="28"/>
      <c r="Z15" s="3"/>
      <c r="AE15" s="3"/>
      <c r="AF15" s="3"/>
      <c r="AG15" s="3"/>
      <c r="AH15" s="3"/>
      <c r="AI15" s="12"/>
      <c r="AJ15" s="12"/>
      <c r="AK15" s="12"/>
      <c r="AL15" s="12"/>
      <c r="AM15" s="12"/>
      <c r="AN15" s="12"/>
      <c r="AO15" s="12"/>
      <c r="AP15" s="12"/>
      <c r="AQ15" s="12"/>
      <c r="AR15" s="12"/>
      <c r="AS15" s="12"/>
      <c r="AT15" s="12"/>
      <c r="AU15" s="12"/>
      <c r="AV15" s="12"/>
      <c r="AW15" s="12"/>
      <c r="AX15" s="12"/>
      <c r="AY15" s="12"/>
      <c r="AZ15" s="168"/>
      <c r="BA15" s="12"/>
      <c r="BB15" s="12"/>
      <c r="BC15" s="64"/>
      <c r="BD15" s="37"/>
      <c r="BE15" s="37"/>
      <c r="BI15" s="38"/>
      <c r="BJ15" s="38"/>
      <c r="BK15" s="12"/>
      <c r="BL15" s="12"/>
      <c r="BM15" s="168"/>
      <c r="BN15" s="12"/>
      <c r="BO15" s="12"/>
      <c r="BP15" s="12"/>
      <c r="BQ15" s="12"/>
      <c r="BR15" s="12"/>
      <c r="BS15" s="12"/>
      <c r="BT15" s="12"/>
      <c r="BU15" s="12"/>
    </row>
    <row r="16" spans="1:74" s="13" customFormat="1" ht="15.75" customHeight="1" thickTop="1" x14ac:dyDescent="0.2">
      <c r="A16" s="53"/>
      <c r="B16" s="65"/>
      <c r="C16" s="66"/>
      <c r="D16" s="67"/>
      <c r="E16" s="66"/>
      <c r="F16" s="68"/>
      <c r="G16" s="69"/>
      <c r="H16" s="69"/>
      <c r="I16" s="69"/>
      <c r="J16" s="66"/>
      <c r="K16" s="67"/>
      <c r="L16" s="69"/>
      <c r="M16" s="66"/>
      <c r="N16" s="70"/>
      <c r="O16" s="63"/>
      <c r="P16" s="166"/>
      <c r="Q16" s="27"/>
      <c r="R16" s="28"/>
      <c r="S16" s="28"/>
      <c r="T16" s="28"/>
      <c r="U16" s="28"/>
      <c r="V16" s="28"/>
      <c r="W16" s="28"/>
      <c r="X16" s="28"/>
      <c r="Y16" s="28"/>
      <c r="Z16" s="3"/>
      <c r="AE16" s="3"/>
      <c r="AF16" s="3"/>
      <c r="AG16" s="3"/>
      <c r="AH16" s="3"/>
      <c r="AI16" s="12"/>
      <c r="AJ16" s="12"/>
      <c r="AK16" s="12"/>
      <c r="AL16" s="12"/>
      <c r="AM16" s="12"/>
      <c r="AN16" s="12"/>
      <c r="AO16" s="12"/>
      <c r="AP16" s="12"/>
      <c r="AQ16" s="12"/>
      <c r="AR16" s="12"/>
      <c r="AS16" s="12"/>
      <c r="AT16" s="12"/>
      <c r="AU16" s="12"/>
      <c r="AV16" s="12"/>
      <c r="AW16" s="12"/>
      <c r="AX16" s="12"/>
      <c r="AY16" s="12"/>
      <c r="AZ16" s="168"/>
      <c r="BA16" s="12"/>
      <c r="BB16" s="12"/>
      <c r="BC16" s="64"/>
      <c r="BD16" s="37"/>
      <c r="BE16" s="64"/>
      <c r="BF16" s="12"/>
      <c r="BI16" s="38"/>
      <c r="BJ16" s="12"/>
      <c r="BK16" s="12"/>
      <c r="BL16" s="12"/>
      <c r="BM16" s="168"/>
      <c r="BN16" s="12"/>
      <c r="BO16" s="12"/>
      <c r="BP16" s="12"/>
      <c r="BQ16" s="12"/>
      <c r="BR16" s="12"/>
      <c r="BS16" s="12"/>
      <c r="BT16" s="12"/>
      <c r="BU16" s="12"/>
    </row>
    <row r="17" spans="1:73" s="13" customFormat="1" ht="36" customHeight="1" x14ac:dyDescent="0.2">
      <c r="A17" s="170"/>
      <c r="B17" s="71"/>
      <c r="C17" s="72"/>
      <c r="D17" s="73"/>
      <c r="E17" s="72"/>
      <c r="F17" s="74"/>
      <c r="G17" s="75"/>
      <c r="H17" s="75"/>
      <c r="I17" s="75"/>
      <c r="J17" s="72"/>
      <c r="K17" s="73"/>
      <c r="L17" s="75"/>
      <c r="M17" s="72"/>
      <c r="N17" s="76"/>
      <c r="O17" s="77"/>
      <c r="P17" s="166"/>
      <c r="Q17" s="27"/>
      <c r="R17" s="28"/>
      <c r="S17" s="28"/>
      <c r="T17" s="28"/>
      <c r="U17" s="28"/>
      <c r="V17" s="28"/>
      <c r="W17" s="28"/>
      <c r="X17" s="28"/>
      <c r="Y17" s="28"/>
      <c r="Z17" s="3"/>
      <c r="AE17" s="3"/>
      <c r="AF17" s="3"/>
      <c r="AG17" s="3"/>
      <c r="AH17" s="3"/>
      <c r="AI17" s="12"/>
      <c r="AJ17" s="12"/>
      <c r="AK17" s="12"/>
      <c r="AL17" s="12"/>
      <c r="AM17" s="12"/>
      <c r="AN17" s="12"/>
      <c r="AO17" s="12"/>
      <c r="AP17" s="12"/>
      <c r="AQ17" s="12"/>
      <c r="AR17" s="12"/>
      <c r="AS17" s="12"/>
      <c r="AT17" s="12"/>
      <c r="AU17" s="12"/>
      <c r="AV17" s="12"/>
      <c r="AW17" s="12"/>
      <c r="AX17" s="12"/>
      <c r="AY17" s="12"/>
      <c r="AZ17" s="168"/>
      <c r="BA17" s="12"/>
      <c r="BB17" s="12"/>
      <c r="BC17" s="64"/>
      <c r="BD17" s="37"/>
      <c r="BE17" s="64"/>
      <c r="BF17" s="12"/>
      <c r="BI17" s="38"/>
      <c r="BJ17" s="12"/>
      <c r="BK17" s="12"/>
      <c r="BL17" s="12"/>
      <c r="BM17" s="168"/>
      <c r="BN17" s="12"/>
      <c r="BO17" s="12"/>
      <c r="BP17" s="12"/>
      <c r="BQ17" s="12"/>
      <c r="BR17" s="12"/>
      <c r="BS17" s="12"/>
      <c r="BT17" s="12"/>
      <c r="BU17" s="12"/>
    </row>
    <row r="18" spans="1:73" s="13" customFormat="1" ht="24" customHeight="1" x14ac:dyDescent="0.2">
      <c r="A18" s="78"/>
      <c r="B18" s="79"/>
      <c r="C18" s="80"/>
      <c r="D18" s="81"/>
      <c r="E18" s="80"/>
      <c r="F18" s="82"/>
      <c r="G18" s="83"/>
      <c r="H18" s="83"/>
      <c r="I18" s="83"/>
      <c r="J18" s="80"/>
      <c r="K18" s="81"/>
      <c r="L18" s="83"/>
      <c r="M18" s="80"/>
      <c r="N18" s="84"/>
      <c r="O18" s="85"/>
      <c r="P18" s="166"/>
      <c r="Q18" s="27"/>
      <c r="R18" s="28"/>
      <c r="S18" s="28"/>
      <c r="T18" s="28"/>
      <c r="U18" s="28"/>
      <c r="V18" s="28"/>
      <c r="W18" s="28"/>
      <c r="X18" s="28"/>
      <c r="Y18" s="28"/>
      <c r="Z18" s="3"/>
      <c r="AE18" s="3"/>
      <c r="AF18" s="3"/>
      <c r="AG18" s="3"/>
      <c r="AH18" s="3"/>
      <c r="AI18" s="12"/>
      <c r="AJ18" s="12"/>
      <c r="AK18" s="12"/>
      <c r="AL18" s="12"/>
      <c r="AM18" s="12"/>
      <c r="AN18" s="12"/>
      <c r="AO18" s="12"/>
      <c r="AP18" s="12"/>
      <c r="AQ18" s="12"/>
      <c r="AR18" s="12"/>
      <c r="AS18" s="12"/>
      <c r="AT18" s="12"/>
      <c r="AU18" s="12"/>
      <c r="AV18" s="12"/>
      <c r="AW18" s="12"/>
      <c r="AX18" s="12"/>
      <c r="AY18" s="12"/>
      <c r="AZ18" s="168"/>
      <c r="BA18" s="12"/>
      <c r="BB18" s="12"/>
      <c r="BC18" s="12"/>
      <c r="BD18" s="64"/>
      <c r="BE18" s="64"/>
      <c r="BF18" s="12"/>
      <c r="BG18" s="3"/>
      <c r="BH18" s="12"/>
      <c r="BI18" s="12"/>
      <c r="BJ18" s="12"/>
      <c r="BK18" s="12"/>
      <c r="BL18" s="12"/>
      <c r="BM18" s="168"/>
      <c r="BN18" s="12"/>
      <c r="BO18" s="12"/>
      <c r="BP18" s="12"/>
      <c r="BQ18" s="12"/>
      <c r="BR18" s="12"/>
      <c r="BS18" s="12"/>
      <c r="BT18" s="12"/>
      <c r="BU18" s="12"/>
    </row>
    <row r="19" spans="1:73" s="13" customFormat="1" ht="15.75" customHeight="1" x14ac:dyDescent="0.2">
      <c r="A19" s="86"/>
      <c r="B19" s="79"/>
      <c r="C19" s="80"/>
      <c r="D19" s="81"/>
      <c r="E19" s="80"/>
      <c r="F19" s="82"/>
      <c r="G19" s="83"/>
      <c r="H19" s="83"/>
      <c r="I19" s="83"/>
      <c r="J19" s="80"/>
      <c r="K19" s="81"/>
      <c r="L19" s="83"/>
      <c r="M19" s="80"/>
      <c r="N19" s="84"/>
      <c r="O19" s="85"/>
      <c r="P19" s="166"/>
      <c r="Q19" s="27"/>
      <c r="R19" s="28"/>
      <c r="S19" s="28"/>
      <c r="T19" s="28"/>
      <c r="U19" s="28"/>
      <c r="V19" s="28"/>
      <c r="W19" s="28"/>
      <c r="X19" s="28"/>
      <c r="Y19" s="28"/>
      <c r="Z19" s="3"/>
      <c r="AE19" s="3"/>
      <c r="AF19" s="3"/>
      <c r="AG19" s="3"/>
      <c r="AH19" s="3"/>
      <c r="AI19" s="12"/>
      <c r="AJ19" s="12"/>
      <c r="AK19" s="12"/>
      <c r="AL19" s="12"/>
      <c r="AM19" s="12"/>
      <c r="AN19" s="12"/>
      <c r="AO19" s="12"/>
      <c r="AP19" s="12"/>
      <c r="AQ19" s="12"/>
      <c r="AR19" s="12"/>
      <c r="AS19" s="12"/>
      <c r="AT19" s="12"/>
      <c r="AU19" s="12"/>
      <c r="AV19" s="12"/>
      <c r="AW19" s="12"/>
      <c r="AX19" s="12"/>
      <c r="AY19" s="12"/>
      <c r="AZ19" s="168"/>
      <c r="BA19" s="12"/>
      <c r="BB19" s="12"/>
      <c r="BC19" s="12"/>
      <c r="BD19" s="64"/>
      <c r="BE19" s="64"/>
      <c r="BF19" s="12"/>
      <c r="BG19" s="3"/>
      <c r="BH19" s="12"/>
      <c r="BI19" s="12"/>
      <c r="BJ19" s="12"/>
      <c r="BK19" s="12"/>
      <c r="BL19" s="12"/>
      <c r="BM19" s="168"/>
      <c r="BN19" s="12"/>
      <c r="BO19" s="12"/>
      <c r="BP19" s="12"/>
      <c r="BQ19" s="12"/>
      <c r="BR19" s="12"/>
      <c r="BS19" s="12"/>
      <c r="BT19" s="12"/>
      <c r="BU19" s="12"/>
    </row>
    <row r="20" spans="1:73" s="3" customFormat="1" ht="18" customHeight="1" x14ac:dyDescent="0.15">
      <c r="A20" s="87"/>
      <c r="B20" s="171"/>
      <c r="C20" s="88"/>
      <c r="D20" s="88"/>
      <c r="E20" s="89"/>
      <c r="F20" s="88"/>
      <c r="G20" s="88"/>
      <c r="H20" s="88"/>
      <c r="I20" s="88"/>
      <c r="J20" s="89"/>
      <c r="K20" s="88"/>
      <c r="L20" s="88"/>
      <c r="M20" s="90"/>
      <c r="N20" s="28"/>
      <c r="O20" s="28"/>
      <c r="P20" s="172"/>
      <c r="Q20" s="28"/>
      <c r="R20" s="28"/>
      <c r="S20" s="28"/>
      <c r="T20" s="28"/>
      <c r="U20" s="28"/>
      <c r="V20" s="28"/>
      <c r="AZ20" s="168"/>
      <c r="BA20" s="29"/>
      <c r="BB20" s="29"/>
      <c r="BC20" s="29"/>
      <c r="BM20" s="168"/>
    </row>
    <row r="21" spans="1:73" s="3" customFormat="1" ht="30" customHeight="1" x14ac:dyDescent="0.2">
      <c r="A21" s="91"/>
      <c r="B21" s="92"/>
      <c r="C21" s="92"/>
      <c r="D21" s="93"/>
      <c r="E21" s="94"/>
      <c r="F21" s="94"/>
      <c r="G21" s="94"/>
      <c r="H21" s="94"/>
      <c r="I21" s="95"/>
      <c r="J21" s="95"/>
      <c r="K21" s="95"/>
      <c r="L21" s="95"/>
      <c r="M21" s="96"/>
      <c r="N21" s="96"/>
      <c r="P21" s="167"/>
      <c r="AZ21" s="168"/>
      <c r="BM21" s="168"/>
    </row>
    <row r="22" spans="1:73" s="13" customFormat="1" ht="29.25" customHeight="1" x14ac:dyDescent="0.15">
      <c r="A22" s="97"/>
      <c r="B22" s="98"/>
      <c r="C22" s="98"/>
      <c r="D22" s="99"/>
      <c r="E22" s="99"/>
      <c r="F22" s="2"/>
      <c r="G22" s="2"/>
      <c r="H22" s="2"/>
      <c r="I22" s="2"/>
      <c r="J22" s="2"/>
      <c r="K22" s="2"/>
      <c r="L22" s="2"/>
      <c r="M22" s="3"/>
      <c r="N22" s="3"/>
      <c r="O22" s="3"/>
      <c r="P22" s="167"/>
      <c r="Q22" s="3"/>
      <c r="R22" s="3"/>
      <c r="S22" s="3"/>
      <c r="T22" s="3"/>
      <c r="U22" s="3"/>
      <c r="V22" s="3"/>
      <c r="W22" s="3"/>
      <c r="AB22" s="3"/>
      <c r="AC22" s="3"/>
      <c r="AD22" s="3"/>
      <c r="AE22" s="3"/>
      <c r="AF22" s="12"/>
      <c r="AG22" s="12"/>
      <c r="AH22" s="12"/>
      <c r="AI22" s="12"/>
      <c r="AJ22" s="12"/>
      <c r="AK22" s="12"/>
      <c r="AL22" s="12"/>
      <c r="AM22" s="12"/>
      <c r="AN22" s="12"/>
      <c r="AO22" s="12"/>
      <c r="AP22" s="12"/>
      <c r="AQ22" s="12"/>
      <c r="AR22" s="12"/>
      <c r="AS22" s="12"/>
      <c r="AT22" s="12"/>
      <c r="AU22" s="12"/>
      <c r="AV22" s="12"/>
      <c r="AW22" s="12"/>
      <c r="AX22" s="12"/>
      <c r="AY22" s="12"/>
      <c r="AZ22" s="168"/>
      <c r="BA22" s="3"/>
      <c r="BB22" s="3"/>
      <c r="BC22" s="3"/>
      <c r="BD22" s="3"/>
      <c r="BE22" s="3"/>
      <c r="BF22" s="12"/>
      <c r="BG22" s="12"/>
      <c r="BH22" s="12"/>
      <c r="BI22" s="12"/>
      <c r="BJ22" s="12"/>
      <c r="BK22" s="12"/>
      <c r="BL22" s="12"/>
      <c r="BM22" s="168"/>
      <c r="BN22" s="12"/>
      <c r="BO22" s="12"/>
      <c r="BP22" s="12"/>
      <c r="BQ22" s="12"/>
    </row>
    <row r="23" spans="1:73" s="13" customFormat="1" ht="15.75" customHeight="1" x14ac:dyDescent="0.15">
      <c r="A23" s="100"/>
      <c r="B23" s="101"/>
      <c r="C23" s="101"/>
      <c r="D23" s="173"/>
      <c r="E23" s="102"/>
      <c r="F23" s="2"/>
      <c r="G23" s="103"/>
      <c r="H23" s="103"/>
      <c r="I23" s="104"/>
      <c r="J23" s="2"/>
      <c r="K23" s="2"/>
      <c r="L23" s="2"/>
      <c r="M23" s="3"/>
      <c r="N23" s="3"/>
      <c r="O23" s="3"/>
      <c r="P23" s="167"/>
      <c r="Q23" s="3"/>
      <c r="R23" s="3"/>
      <c r="S23" s="3"/>
      <c r="T23" s="3"/>
      <c r="U23" s="3"/>
      <c r="V23" s="29"/>
      <c r="W23" s="29"/>
      <c r="AB23" s="3"/>
      <c r="AC23" s="3"/>
      <c r="AD23" s="3"/>
      <c r="AE23" s="3"/>
      <c r="AF23" s="12"/>
      <c r="AG23" s="12"/>
      <c r="AH23" s="12"/>
      <c r="AI23" s="12"/>
      <c r="AJ23" s="12"/>
      <c r="AK23" s="12"/>
      <c r="AL23" s="12"/>
      <c r="AM23" s="12"/>
      <c r="AN23" s="12"/>
      <c r="AO23" s="12"/>
      <c r="AP23" s="12"/>
      <c r="AQ23" s="12"/>
      <c r="AR23" s="12"/>
      <c r="AS23" s="12"/>
      <c r="AT23" s="12"/>
      <c r="AU23" s="12"/>
      <c r="AV23" s="12"/>
      <c r="AW23" s="12"/>
      <c r="AX23" s="12"/>
      <c r="AY23" s="12"/>
      <c r="AZ23" s="168"/>
      <c r="BA23" s="37"/>
      <c r="BB23" s="37"/>
      <c r="BC23" s="37"/>
      <c r="BD23" s="3"/>
      <c r="BE23" s="38"/>
      <c r="BF23" s="38"/>
      <c r="BG23" s="12"/>
      <c r="BH23" s="12"/>
      <c r="BI23" s="12"/>
      <c r="BJ23" s="12"/>
      <c r="BK23" s="12"/>
      <c r="BL23" s="12"/>
      <c r="BM23" s="168"/>
      <c r="BN23" s="12"/>
      <c r="BO23" s="12"/>
      <c r="BP23" s="12"/>
      <c r="BQ23" s="12"/>
    </row>
    <row r="24" spans="1:73" s="13" customFormat="1" ht="15.75" customHeight="1" x14ac:dyDescent="0.15">
      <c r="A24" s="105"/>
      <c r="B24" s="106"/>
      <c r="C24" s="106"/>
      <c r="D24" s="173"/>
      <c r="E24" s="107"/>
      <c r="F24" s="3"/>
      <c r="G24" s="3"/>
      <c r="H24" s="3"/>
      <c r="I24" s="2"/>
      <c r="J24" s="2"/>
      <c r="K24" s="2"/>
      <c r="L24" s="2"/>
      <c r="M24" s="3"/>
      <c r="N24" s="3"/>
      <c r="O24" s="3"/>
      <c r="P24" s="167"/>
      <c r="Q24" s="3"/>
      <c r="R24" s="3"/>
      <c r="S24" s="3"/>
      <c r="T24" s="3"/>
      <c r="U24" s="3"/>
      <c r="V24" s="29"/>
      <c r="W24" s="29"/>
      <c r="AB24" s="3"/>
      <c r="AC24" s="3"/>
      <c r="AD24" s="3"/>
      <c r="AE24" s="3"/>
      <c r="AF24" s="12"/>
      <c r="AG24" s="12"/>
      <c r="AH24" s="12"/>
      <c r="AI24" s="12"/>
      <c r="AJ24" s="12"/>
      <c r="AK24" s="12"/>
      <c r="AL24" s="12"/>
      <c r="AM24" s="12"/>
      <c r="AN24" s="12"/>
      <c r="AO24" s="12"/>
      <c r="AP24" s="12"/>
      <c r="AQ24" s="12"/>
      <c r="AR24" s="12"/>
      <c r="AS24" s="12"/>
      <c r="AT24" s="12"/>
      <c r="AU24" s="12"/>
      <c r="AV24" s="12"/>
      <c r="AW24" s="12"/>
      <c r="AX24" s="12"/>
      <c r="AY24" s="12"/>
      <c r="AZ24" s="168"/>
      <c r="BA24" s="37"/>
      <c r="BB24" s="37"/>
      <c r="BC24" s="37"/>
      <c r="BD24" s="37"/>
      <c r="BE24" s="38"/>
      <c r="BF24" s="38"/>
      <c r="BG24" s="38"/>
      <c r="BH24" s="12"/>
      <c r="BI24" s="12"/>
      <c r="BJ24" s="12"/>
      <c r="BK24" s="12"/>
      <c r="BL24" s="12"/>
      <c r="BM24" s="168"/>
      <c r="BN24" s="12"/>
      <c r="BO24" s="12"/>
      <c r="BP24" s="12"/>
      <c r="BQ24" s="12"/>
    </row>
    <row r="25" spans="1:73" s="3" customFormat="1" ht="30" customHeight="1" x14ac:dyDescent="0.2">
      <c r="A25" s="480"/>
      <c r="B25" s="481"/>
      <c r="C25" s="481"/>
      <c r="D25" s="481"/>
      <c r="E25" s="481"/>
      <c r="F25" s="481"/>
      <c r="G25" s="481"/>
      <c r="H25" s="481"/>
      <c r="I25" s="481"/>
      <c r="J25" s="481"/>
      <c r="K25" s="95"/>
      <c r="L25" s="108"/>
      <c r="M25" s="109"/>
      <c r="N25" s="109"/>
      <c r="P25" s="167"/>
      <c r="AZ25" s="168"/>
      <c r="BM25" s="168"/>
    </row>
    <row r="26" spans="1:73" s="3" customFormat="1" ht="30" customHeight="1" x14ac:dyDescent="0.2">
      <c r="A26" s="480"/>
      <c r="B26" s="481"/>
      <c r="C26" s="481"/>
      <c r="D26" s="481"/>
      <c r="E26" s="481"/>
      <c r="F26" s="481"/>
      <c r="G26" s="481"/>
      <c r="H26" s="481"/>
      <c r="I26" s="481"/>
      <c r="J26" s="481"/>
      <c r="K26" s="95"/>
      <c r="L26" s="108"/>
      <c r="M26" s="109"/>
      <c r="N26" s="109"/>
      <c r="P26" s="167"/>
      <c r="AZ26" s="168"/>
      <c r="BM26" s="168"/>
    </row>
    <row r="27" spans="1:73" s="13" customFormat="1" ht="31.5" customHeight="1" x14ac:dyDescent="0.15">
      <c r="A27" s="458"/>
      <c r="B27" s="482"/>
      <c r="C27" s="484"/>
      <c r="D27" s="485"/>
      <c r="E27" s="485"/>
      <c r="F27" s="485"/>
      <c r="G27" s="485"/>
      <c r="H27" s="485"/>
      <c r="I27" s="486"/>
      <c r="J27" s="487"/>
      <c r="K27" s="488"/>
      <c r="L27" s="3"/>
      <c r="M27" s="3"/>
      <c r="N27" s="3"/>
      <c r="O27" s="3"/>
      <c r="P27" s="167"/>
      <c r="Q27" s="3"/>
      <c r="R27" s="3"/>
      <c r="S27" s="3"/>
      <c r="T27" s="3"/>
      <c r="U27" s="3"/>
      <c r="V27" s="3"/>
      <c r="W27" s="3"/>
      <c r="AB27" s="3"/>
      <c r="AC27" s="3"/>
      <c r="AD27" s="3"/>
      <c r="AE27" s="3"/>
      <c r="AF27" s="12"/>
      <c r="AG27" s="12"/>
      <c r="AH27" s="12"/>
      <c r="AI27" s="12"/>
      <c r="AJ27" s="12"/>
      <c r="AK27" s="12"/>
      <c r="AL27" s="12"/>
      <c r="AM27" s="12"/>
      <c r="AN27" s="12"/>
      <c r="AO27" s="12"/>
      <c r="AP27" s="12"/>
      <c r="AQ27" s="12"/>
      <c r="AR27" s="12"/>
      <c r="AS27" s="12"/>
      <c r="AT27" s="12"/>
      <c r="AU27" s="12"/>
      <c r="AV27" s="12"/>
      <c r="AW27" s="12"/>
      <c r="AX27" s="12"/>
      <c r="AY27" s="12"/>
      <c r="AZ27" s="168"/>
      <c r="BA27" s="3"/>
      <c r="BB27" s="3"/>
      <c r="BC27" s="3"/>
      <c r="BD27" s="3"/>
      <c r="BE27" s="3"/>
      <c r="BF27" s="12"/>
      <c r="BG27" s="12"/>
      <c r="BH27" s="12"/>
      <c r="BI27" s="12"/>
      <c r="BJ27" s="12"/>
      <c r="BK27" s="12"/>
      <c r="BL27" s="12"/>
      <c r="BM27" s="168"/>
      <c r="BN27" s="12"/>
      <c r="BO27" s="12"/>
      <c r="BP27" s="12"/>
      <c r="BQ27" s="12"/>
      <c r="BR27" s="12"/>
      <c r="BS27" s="12"/>
    </row>
    <row r="28" spans="1:73" s="13" customFormat="1" ht="26.25" customHeight="1" x14ac:dyDescent="0.15">
      <c r="A28" s="459"/>
      <c r="B28" s="483"/>
      <c r="C28" s="110"/>
      <c r="D28" s="111"/>
      <c r="E28" s="17"/>
      <c r="F28" s="17"/>
      <c r="G28" s="17"/>
      <c r="H28" s="111"/>
      <c r="I28" s="18"/>
      <c r="J28" s="111"/>
      <c r="K28" s="18"/>
      <c r="L28" s="3"/>
      <c r="M28" s="3"/>
      <c r="N28" s="3"/>
      <c r="O28" s="3"/>
      <c r="P28" s="167"/>
      <c r="Q28" s="3"/>
      <c r="R28" s="3"/>
      <c r="S28" s="3"/>
      <c r="T28" s="3"/>
      <c r="U28" s="3"/>
      <c r="V28" s="3"/>
      <c r="W28" s="3"/>
      <c r="AB28" s="3"/>
      <c r="AC28" s="3"/>
      <c r="AD28" s="3"/>
      <c r="AE28" s="3"/>
      <c r="AF28" s="12"/>
      <c r="AG28" s="12"/>
      <c r="AH28" s="12"/>
      <c r="AI28" s="12"/>
      <c r="AJ28" s="12"/>
      <c r="AK28" s="12"/>
      <c r="AL28" s="12"/>
      <c r="AM28" s="12"/>
      <c r="AN28" s="12"/>
      <c r="AO28" s="12"/>
      <c r="AP28" s="12"/>
      <c r="AQ28" s="12"/>
      <c r="AR28" s="12"/>
      <c r="AS28" s="12"/>
      <c r="AT28" s="12"/>
      <c r="AU28" s="12"/>
      <c r="AV28" s="12"/>
      <c r="AW28" s="12"/>
      <c r="AX28" s="12"/>
      <c r="AY28" s="12"/>
      <c r="AZ28" s="168"/>
      <c r="BA28" s="3"/>
      <c r="BB28" s="3"/>
      <c r="BC28" s="3"/>
      <c r="BD28" s="3"/>
      <c r="BE28" s="3"/>
      <c r="BF28" s="12"/>
      <c r="BG28" s="12"/>
      <c r="BH28" s="12"/>
      <c r="BI28" s="12"/>
      <c r="BJ28" s="12"/>
      <c r="BK28" s="12"/>
      <c r="BL28" s="12"/>
      <c r="BM28" s="168"/>
      <c r="BN28" s="12"/>
      <c r="BO28" s="12"/>
      <c r="BP28" s="12"/>
      <c r="BQ28" s="12"/>
      <c r="BR28" s="12"/>
      <c r="BS28" s="12"/>
    </row>
    <row r="29" spans="1:73" s="13" customFormat="1" ht="16.5" customHeight="1" x14ac:dyDescent="0.15">
      <c r="A29" s="112"/>
      <c r="B29" s="113"/>
      <c r="C29" s="79"/>
      <c r="D29" s="114"/>
      <c r="E29" s="114"/>
      <c r="F29" s="114"/>
      <c r="G29" s="114"/>
      <c r="H29" s="114"/>
      <c r="I29" s="115"/>
      <c r="J29" s="114"/>
      <c r="K29" s="115"/>
      <c r="L29" s="167"/>
      <c r="M29" s="3"/>
      <c r="N29" s="3"/>
      <c r="O29" s="3"/>
      <c r="P29" s="167"/>
      <c r="Q29" s="3"/>
      <c r="R29" s="3"/>
      <c r="S29" s="3"/>
      <c r="T29" s="3"/>
      <c r="U29" s="3"/>
      <c r="V29" s="3"/>
      <c r="W29" s="3"/>
      <c r="AB29" s="3"/>
      <c r="AC29" s="3"/>
      <c r="AD29" s="3"/>
      <c r="AE29" s="3"/>
      <c r="AF29" s="12"/>
      <c r="AG29" s="12"/>
      <c r="AH29" s="12"/>
      <c r="AI29" s="12"/>
      <c r="AJ29" s="12"/>
      <c r="AK29" s="12"/>
      <c r="AL29" s="12"/>
      <c r="AM29" s="12"/>
      <c r="AN29" s="12"/>
      <c r="AO29" s="12"/>
      <c r="AP29" s="12"/>
      <c r="AQ29" s="12"/>
      <c r="AR29" s="12"/>
      <c r="AS29" s="12"/>
      <c r="AT29" s="12"/>
      <c r="AU29" s="12"/>
      <c r="AV29" s="12"/>
      <c r="AW29" s="12"/>
      <c r="AX29" s="12"/>
      <c r="AY29" s="12"/>
      <c r="AZ29" s="168"/>
      <c r="BA29" s="3"/>
      <c r="BB29" s="3"/>
      <c r="BC29" s="3"/>
      <c r="BD29" s="3"/>
      <c r="BE29" s="3"/>
      <c r="BF29" s="12"/>
      <c r="BG29" s="12"/>
      <c r="BH29" s="12"/>
      <c r="BI29" s="12"/>
      <c r="BJ29" s="12"/>
      <c r="BK29" s="12"/>
      <c r="BL29" s="12"/>
      <c r="BM29" s="168"/>
      <c r="BN29" s="12"/>
      <c r="BO29" s="12"/>
      <c r="BP29" s="12"/>
      <c r="BQ29" s="12"/>
      <c r="BR29" s="12"/>
      <c r="BS29" s="12"/>
    </row>
    <row r="30" spans="1:73" s="13" customFormat="1" ht="17.25" customHeight="1" x14ac:dyDescent="0.15">
      <c r="A30" s="112"/>
      <c r="B30" s="113"/>
      <c r="C30" s="79"/>
      <c r="D30" s="114"/>
      <c r="E30" s="114"/>
      <c r="F30" s="114"/>
      <c r="G30" s="114"/>
      <c r="H30" s="114"/>
      <c r="I30" s="115"/>
      <c r="J30" s="174"/>
      <c r="K30" s="175"/>
      <c r="L30" s="3"/>
      <c r="M30" s="3"/>
      <c r="N30" s="3"/>
      <c r="O30" s="3"/>
      <c r="P30" s="167"/>
      <c r="Q30" s="3"/>
      <c r="R30" s="3"/>
      <c r="S30" s="3"/>
      <c r="T30" s="3"/>
      <c r="U30" s="3"/>
      <c r="V30" s="3"/>
      <c r="W30" s="3"/>
      <c r="AB30" s="3"/>
      <c r="AC30" s="3"/>
      <c r="AD30" s="3"/>
      <c r="AE30" s="3"/>
      <c r="AF30" s="12"/>
      <c r="AG30" s="12"/>
      <c r="AH30" s="12"/>
      <c r="AI30" s="12"/>
      <c r="AJ30" s="12"/>
      <c r="AK30" s="12"/>
      <c r="AL30" s="12"/>
      <c r="AM30" s="12"/>
      <c r="AN30" s="12"/>
      <c r="AO30" s="12"/>
      <c r="AP30" s="12"/>
      <c r="AQ30" s="12"/>
      <c r="AR30" s="12"/>
      <c r="AS30" s="12"/>
      <c r="AT30" s="12"/>
      <c r="AU30" s="12"/>
      <c r="AV30" s="12"/>
      <c r="AW30" s="12"/>
      <c r="AX30" s="12"/>
      <c r="AY30" s="12"/>
      <c r="AZ30" s="168"/>
      <c r="BA30" s="37"/>
      <c r="BB30" s="37"/>
      <c r="BC30" s="64"/>
      <c r="BD30" s="3"/>
      <c r="BE30" s="38"/>
      <c r="BF30" s="38"/>
      <c r="BG30" s="12"/>
      <c r="BH30" s="12"/>
      <c r="BI30" s="12"/>
      <c r="BJ30" s="12"/>
      <c r="BK30" s="12"/>
      <c r="BL30" s="12"/>
      <c r="BM30" s="168"/>
      <c r="BN30" s="12"/>
      <c r="BO30" s="12"/>
      <c r="BP30" s="12"/>
      <c r="BQ30" s="12"/>
      <c r="BR30" s="12"/>
      <c r="BS30" s="12"/>
    </row>
    <row r="31" spans="1:73" s="3" customFormat="1" ht="30" customHeight="1" x14ac:dyDescent="0.2">
      <c r="A31" s="116"/>
      <c r="B31" s="117"/>
      <c r="C31" s="117"/>
      <c r="D31" s="117"/>
      <c r="E31" s="117"/>
      <c r="F31" s="117"/>
      <c r="G31" s="117"/>
      <c r="H31" s="117"/>
      <c r="I31" s="117"/>
      <c r="J31" s="117"/>
      <c r="K31" s="95"/>
      <c r="L31" s="108"/>
      <c r="M31" s="109"/>
      <c r="N31" s="109"/>
      <c r="P31" s="167"/>
      <c r="AZ31" s="168"/>
      <c r="BM31" s="168"/>
    </row>
    <row r="32" spans="1:73" s="13" customFormat="1" ht="21" customHeight="1" x14ac:dyDescent="0.15">
      <c r="A32" s="458"/>
      <c r="B32" s="482"/>
      <c r="C32" s="3"/>
      <c r="D32" s="2"/>
      <c r="E32" s="3"/>
      <c r="F32" s="3"/>
      <c r="G32" s="3"/>
      <c r="H32" s="3"/>
      <c r="I32" s="3"/>
      <c r="J32" s="3"/>
      <c r="K32" s="3"/>
      <c r="L32" s="3"/>
      <c r="M32" s="3"/>
      <c r="N32" s="3"/>
      <c r="O32" s="3"/>
      <c r="P32" s="167"/>
      <c r="Q32" s="3"/>
      <c r="R32" s="3"/>
      <c r="S32" s="3"/>
      <c r="T32" s="3"/>
      <c r="U32" s="3"/>
      <c r="V32" s="3"/>
      <c r="W32" s="3"/>
      <c r="AB32" s="3"/>
      <c r="AC32" s="3"/>
      <c r="AD32" s="3"/>
      <c r="AE32" s="3"/>
      <c r="AF32" s="12"/>
      <c r="AG32" s="12"/>
      <c r="AH32" s="12"/>
      <c r="AI32" s="12"/>
      <c r="AJ32" s="12"/>
      <c r="AK32" s="12"/>
      <c r="AL32" s="12"/>
      <c r="AM32" s="12"/>
      <c r="AN32" s="12"/>
      <c r="AO32" s="12"/>
      <c r="AP32" s="12"/>
      <c r="AQ32" s="12"/>
      <c r="AR32" s="12"/>
      <c r="AS32" s="12"/>
      <c r="AT32" s="12"/>
      <c r="AU32" s="12"/>
      <c r="AV32" s="12"/>
      <c r="AW32" s="12"/>
      <c r="AX32" s="12"/>
      <c r="AY32" s="12"/>
      <c r="AZ32" s="168"/>
      <c r="BA32" s="3"/>
      <c r="BB32" s="3"/>
      <c r="BC32" s="3"/>
      <c r="BD32" s="3"/>
      <c r="BE32" s="3"/>
      <c r="BF32" s="12"/>
      <c r="BG32" s="12"/>
      <c r="BH32" s="12"/>
      <c r="BI32" s="12"/>
      <c r="BJ32" s="12"/>
      <c r="BK32" s="12"/>
      <c r="BL32" s="12"/>
      <c r="BM32" s="168"/>
    </row>
    <row r="33" spans="1:71" s="13" customFormat="1" ht="26.25" customHeight="1" x14ac:dyDescent="0.15">
      <c r="A33" s="459"/>
      <c r="B33" s="483"/>
      <c r="C33" s="3"/>
      <c r="D33" s="3"/>
      <c r="E33" s="3"/>
      <c r="F33" s="3"/>
      <c r="G33" s="3"/>
      <c r="H33" s="3"/>
      <c r="I33" s="3"/>
      <c r="J33" s="3"/>
      <c r="K33" s="3"/>
      <c r="L33" s="3"/>
      <c r="M33" s="3"/>
      <c r="N33" s="3"/>
      <c r="O33" s="3"/>
      <c r="P33" s="167"/>
      <c r="Q33" s="3"/>
      <c r="R33" s="3"/>
      <c r="S33" s="3"/>
      <c r="T33" s="3"/>
      <c r="U33" s="3"/>
      <c r="V33" s="3"/>
      <c r="W33" s="3"/>
      <c r="AB33" s="3"/>
      <c r="AC33" s="3"/>
      <c r="AD33" s="3"/>
      <c r="AE33" s="3"/>
      <c r="AF33" s="12"/>
      <c r="AG33" s="12"/>
      <c r="AH33" s="12"/>
      <c r="AI33" s="12"/>
      <c r="AJ33" s="12"/>
      <c r="AK33" s="12"/>
      <c r="AL33" s="12"/>
      <c r="AM33" s="12"/>
      <c r="AN33" s="12"/>
      <c r="AO33" s="12"/>
      <c r="AP33" s="12"/>
      <c r="AQ33" s="12"/>
      <c r="AR33" s="12"/>
      <c r="AS33" s="12"/>
      <c r="AT33" s="12"/>
      <c r="AU33" s="12"/>
      <c r="AV33" s="12"/>
      <c r="AW33" s="12"/>
      <c r="AX33" s="12"/>
      <c r="AY33" s="12"/>
      <c r="AZ33" s="168"/>
      <c r="BA33" s="3"/>
      <c r="BB33" s="3"/>
      <c r="BC33" s="3"/>
      <c r="BD33" s="3"/>
      <c r="BE33" s="3"/>
      <c r="BF33" s="12"/>
      <c r="BG33" s="12"/>
      <c r="BH33" s="12"/>
      <c r="BI33" s="12"/>
      <c r="BJ33" s="12"/>
      <c r="BK33" s="12"/>
      <c r="BL33" s="12"/>
      <c r="BM33" s="168"/>
    </row>
    <row r="34" spans="1:71" s="13" customFormat="1" ht="15.75" customHeight="1" x14ac:dyDescent="0.15">
      <c r="A34" s="118"/>
      <c r="B34" s="101"/>
      <c r="C34" s="176"/>
      <c r="D34" s="119"/>
      <c r="E34" s="120"/>
      <c r="F34" s="120"/>
      <c r="G34" s="121"/>
      <c r="H34" s="121"/>
      <c r="I34" s="3"/>
      <c r="J34" s="3"/>
      <c r="K34" s="3"/>
      <c r="L34" s="3"/>
      <c r="M34" s="3"/>
      <c r="N34" s="3"/>
      <c r="O34" s="3"/>
      <c r="P34" s="167"/>
      <c r="Q34" s="3"/>
      <c r="R34" s="3"/>
      <c r="S34" s="3"/>
      <c r="T34" s="3"/>
      <c r="U34" s="3"/>
      <c r="V34" s="3"/>
      <c r="W34" s="3"/>
      <c r="AB34" s="3"/>
      <c r="AC34" s="3"/>
      <c r="AD34" s="3"/>
      <c r="AE34" s="3"/>
      <c r="AF34" s="12"/>
      <c r="AG34" s="12"/>
      <c r="AH34" s="12"/>
      <c r="AI34" s="12"/>
      <c r="AJ34" s="12"/>
      <c r="AK34" s="12"/>
      <c r="AL34" s="12"/>
      <c r="AM34" s="12"/>
      <c r="AN34" s="12"/>
      <c r="AO34" s="12"/>
      <c r="AP34" s="12"/>
      <c r="AQ34" s="12"/>
      <c r="AR34" s="12"/>
      <c r="AS34" s="12"/>
      <c r="AT34" s="12"/>
      <c r="AU34" s="12"/>
      <c r="AV34" s="12"/>
      <c r="AW34" s="12"/>
      <c r="AX34" s="12"/>
      <c r="AY34" s="12"/>
      <c r="AZ34" s="168"/>
      <c r="BA34" s="37"/>
      <c r="BB34" s="37"/>
      <c r="BD34" s="3"/>
      <c r="BE34" s="38"/>
      <c r="BF34" s="38"/>
      <c r="BG34" s="12"/>
      <c r="BH34" s="12"/>
      <c r="BI34" s="12"/>
      <c r="BJ34" s="12"/>
      <c r="BK34" s="12"/>
      <c r="BL34" s="12"/>
      <c r="BM34" s="168"/>
    </row>
    <row r="35" spans="1:71" s="13" customFormat="1" ht="15.75" customHeight="1" x14ac:dyDescent="0.15">
      <c r="A35" s="122"/>
      <c r="B35" s="123"/>
      <c r="C35" s="177"/>
      <c r="D35" s="124"/>
      <c r="E35" s="124"/>
      <c r="F35" s="125"/>
      <c r="G35" s="124"/>
      <c r="H35" s="124"/>
      <c r="I35" s="124"/>
      <c r="J35" s="3"/>
      <c r="K35" s="107"/>
      <c r="L35" s="3"/>
      <c r="M35" s="3"/>
      <c r="N35" s="3"/>
      <c r="O35" s="3"/>
      <c r="P35" s="167"/>
      <c r="Q35" s="3"/>
      <c r="R35" s="3"/>
      <c r="S35" s="3"/>
      <c r="T35" s="3"/>
      <c r="U35" s="3"/>
      <c r="V35" s="3"/>
      <c r="W35" s="3"/>
      <c r="AB35" s="3"/>
      <c r="AC35" s="3"/>
      <c r="AD35" s="3"/>
      <c r="AE35" s="3"/>
      <c r="AF35" s="12"/>
      <c r="AG35" s="12"/>
      <c r="AH35" s="12"/>
      <c r="AI35" s="12"/>
      <c r="AJ35" s="12"/>
      <c r="AK35" s="12"/>
      <c r="AL35" s="12"/>
      <c r="AM35" s="12"/>
      <c r="AN35" s="12"/>
      <c r="AO35" s="12"/>
      <c r="AP35" s="12"/>
      <c r="AQ35" s="12"/>
      <c r="AR35" s="12"/>
      <c r="AS35" s="12"/>
      <c r="AT35" s="12"/>
      <c r="AU35" s="12"/>
      <c r="AV35" s="12"/>
      <c r="AW35" s="12"/>
      <c r="AX35" s="12"/>
      <c r="AY35" s="12"/>
      <c r="AZ35" s="168"/>
      <c r="BA35" s="3"/>
      <c r="BB35" s="3"/>
      <c r="BC35" s="3"/>
      <c r="BD35" s="3"/>
      <c r="BE35" s="3"/>
      <c r="BF35" s="12"/>
      <c r="BG35" s="12"/>
      <c r="BH35" s="12"/>
      <c r="BI35" s="12"/>
      <c r="BJ35" s="12"/>
      <c r="BK35" s="12"/>
      <c r="BL35" s="12"/>
      <c r="BM35" s="168"/>
      <c r="BN35" s="12"/>
      <c r="BO35" s="12"/>
      <c r="BP35" s="12"/>
      <c r="BQ35" s="12"/>
      <c r="BR35" s="12"/>
      <c r="BS35" s="12"/>
    </row>
    <row r="36" spans="1:71" s="3" customFormat="1" ht="30" customHeight="1" x14ac:dyDescent="0.2">
      <c r="A36" s="9"/>
      <c r="B36" s="126"/>
      <c r="C36" s="127"/>
      <c r="D36" s="127"/>
      <c r="E36" s="127"/>
      <c r="F36" s="128"/>
      <c r="G36" s="127"/>
      <c r="H36" s="127"/>
      <c r="I36" s="127"/>
      <c r="J36" s="127"/>
      <c r="K36" s="9"/>
      <c r="L36" s="108"/>
      <c r="M36" s="109"/>
      <c r="N36" s="109"/>
      <c r="P36" s="167"/>
      <c r="AZ36" s="168"/>
      <c r="BM36" s="168"/>
    </row>
    <row r="37" spans="1:71" s="13" customFormat="1" ht="10.5" x14ac:dyDescent="0.15">
      <c r="A37" s="21"/>
      <c r="B37" s="185"/>
      <c r="C37" s="186"/>
      <c r="D37" s="129"/>
      <c r="E37" s="129"/>
      <c r="F37" s="130"/>
      <c r="G37" s="129"/>
      <c r="H37" s="129"/>
      <c r="I37" s="129"/>
      <c r="J37" s="129"/>
      <c r="K37" s="107"/>
      <c r="L37" s="3"/>
      <c r="M37" s="3"/>
      <c r="N37" s="3"/>
      <c r="O37" s="3"/>
      <c r="P37" s="167"/>
      <c r="Q37" s="3"/>
      <c r="R37" s="3"/>
      <c r="S37" s="3"/>
      <c r="T37" s="3"/>
      <c r="U37" s="3"/>
      <c r="V37" s="3"/>
      <c r="W37" s="3"/>
      <c r="AB37" s="3"/>
      <c r="AC37" s="3"/>
      <c r="AD37" s="3"/>
      <c r="AE37" s="3"/>
      <c r="AF37" s="12"/>
      <c r="AG37" s="12"/>
      <c r="AH37" s="12"/>
      <c r="AI37" s="12"/>
      <c r="AJ37" s="12"/>
      <c r="AK37" s="12"/>
      <c r="AL37" s="12"/>
      <c r="AM37" s="12"/>
      <c r="AN37" s="12"/>
      <c r="AO37" s="12"/>
      <c r="AP37" s="12"/>
      <c r="AQ37" s="12"/>
      <c r="AR37" s="12"/>
      <c r="AS37" s="12"/>
      <c r="AT37" s="12"/>
      <c r="AU37" s="12"/>
      <c r="AV37" s="12"/>
      <c r="AW37" s="12"/>
      <c r="AX37" s="12"/>
      <c r="AY37" s="12"/>
      <c r="AZ37" s="168"/>
      <c r="BA37" s="3"/>
      <c r="BB37" s="3"/>
      <c r="BC37" s="3"/>
      <c r="BD37" s="3"/>
      <c r="BE37" s="3"/>
      <c r="BF37" s="12"/>
      <c r="BG37" s="12"/>
      <c r="BH37" s="12"/>
      <c r="BI37" s="12"/>
      <c r="BJ37" s="12"/>
      <c r="BK37" s="12"/>
      <c r="BL37" s="12"/>
      <c r="BM37" s="168"/>
      <c r="BN37" s="12"/>
      <c r="BO37" s="12"/>
      <c r="BP37" s="12"/>
      <c r="BQ37" s="12"/>
      <c r="BR37" s="12"/>
      <c r="BS37" s="12"/>
    </row>
    <row r="38" spans="1:71" s="13" customFormat="1" ht="15.75" customHeight="1" x14ac:dyDescent="0.15">
      <c r="A38" s="112"/>
      <c r="B38" s="131"/>
      <c r="C38" s="132"/>
      <c r="D38" s="178"/>
      <c r="E38" s="129"/>
      <c r="F38" s="130"/>
      <c r="G38" s="129"/>
      <c r="H38" s="129"/>
      <c r="I38" s="129"/>
      <c r="J38" s="129"/>
      <c r="K38" s="107"/>
      <c r="L38" s="3"/>
      <c r="M38" s="3"/>
      <c r="N38" s="3"/>
      <c r="O38" s="3"/>
      <c r="P38" s="167"/>
      <c r="Q38" s="3"/>
      <c r="R38" s="3"/>
      <c r="S38" s="3"/>
      <c r="T38" s="3"/>
      <c r="U38" s="3"/>
      <c r="V38" s="3"/>
      <c r="W38" s="3"/>
      <c r="AB38" s="3"/>
      <c r="AC38" s="3"/>
      <c r="AD38" s="3"/>
      <c r="AE38" s="3"/>
      <c r="AF38" s="12"/>
      <c r="AG38" s="12"/>
      <c r="AH38" s="12"/>
      <c r="AI38" s="12"/>
      <c r="AJ38" s="12"/>
      <c r="AK38" s="12"/>
      <c r="AL38" s="12"/>
      <c r="AM38" s="12"/>
      <c r="AN38" s="12"/>
      <c r="AO38" s="12"/>
      <c r="AP38" s="12"/>
      <c r="AQ38" s="12"/>
      <c r="AR38" s="12"/>
      <c r="AS38" s="12"/>
      <c r="AT38" s="12"/>
      <c r="AU38" s="12"/>
      <c r="AV38" s="12"/>
      <c r="AW38" s="12"/>
      <c r="AX38" s="12"/>
      <c r="AY38" s="12"/>
      <c r="AZ38" s="168"/>
      <c r="BA38" s="3"/>
      <c r="BB38" s="3"/>
      <c r="BC38" s="3"/>
      <c r="BD38" s="3"/>
      <c r="BE38" s="3"/>
      <c r="BF38" s="12"/>
      <c r="BG38" s="12"/>
      <c r="BH38" s="12"/>
      <c r="BI38" s="12"/>
      <c r="BJ38" s="12"/>
      <c r="BK38" s="12"/>
      <c r="BL38" s="12"/>
      <c r="BM38" s="168"/>
      <c r="BN38" s="12"/>
      <c r="BO38" s="12"/>
      <c r="BP38" s="12"/>
      <c r="BQ38" s="12"/>
      <c r="BR38" s="12"/>
      <c r="BS38" s="12"/>
    </row>
    <row r="39" spans="1:71" s="3" customFormat="1" ht="30" customHeight="1" x14ac:dyDescent="0.2">
      <c r="A39" s="9"/>
      <c r="B39" s="108"/>
      <c r="C39" s="108"/>
      <c r="D39" s="108"/>
      <c r="E39" s="108"/>
      <c r="F39" s="108"/>
      <c r="G39" s="108"/>
      <c r="H39" s="108"/>
      <c r="I39" s="108"/>
      <c r="J39" s="108"/>
      <c r="K39" s="108"/>
      <c r="L39" s="108"/>
      <c r="M39" s="109"/>
      <c r="N39" s="109"/>
      <c r="P39" s="167"/>
      <c r="AZ39" s="168"/>
      <c r="BM39" s="168"/>
    </row>
    <row r="40" spans="1:71" s="13" customFormat="1" ht="14.25" customHeight="1" x14ac:dyDescent="0.15">
      <c r="A40" s="456"/>
      <c r="B40" s="458"/>
      <c r="C40" s="460"/>
      <c r="D40" s="461"/>
      <c r="E40" s="462"/>
      <c r="F40" s="463"/>
      <c r="G40" s="3"/>
      <c r="H40" s="3"/>
      <c r="I40" s="3"/>
      <c r="J40" s="3"/>
      <c r="K40" s="3"/>
      <c r="L40" s="3"/>
      <c r="M40" s="3"/>
      <c r="N40" s="3"/>
      <c r="O40" s="3"/>
      <c r="P40" s="167"/>
      <c r="Q40" s="3"/>
      <c r="R40" s="3"/>
      <c r="S40" s="3"/>
      <c r="T40" s="3"/>
      <c r="U40" s="3"/>
      <c r="V40" s="3"/>
      <c r="W40" s="3"/>
      <c r="AB40" s="3"/>
      <c r="AC40" s="3"/>
      <c r="AD40" s="3"/>
      <c r="AE40" s="3"/>
      <c r="AF40" s="12"/>
      <c r="AG40" s="12"/>
      <c r="AH40" s="12"/>
      <c r="AI40" s="12"/>
      <c r="AJ40" s="12"/>
      <c r="AK40" s="12"/>
      <c r="AL40" s="12"/>
      <c r="AM40" s="12"/>
      <c r="AN40" s="12"/>
      <c r="AO40" s="12"/>
      <c r="AP40" s="12"/>
      <c r="AQ40" s="12"/>
      <c r="AR40" s="12"/>
      <c r="AS40" s="12"/>
      <c r="AT40" s="12"/>
      <c r="AU40" s="12"/>
      <c r="AV40" s="12"/>
      <c r="AW40" s="12"/>
      <c r="AX40" s="12"/>
      <c r="AY40" s="12"/>
      <c r="AZ40" s="168"/>
      <c r="BA40" s="3"/>
      <c r="BB40" s="3"/>
      <c r="BC40" s="3"/>
      <c r="BD40" s="3"/>
      <c r="BE40" s="3"/>
      <c r="BF40" s="12"/>
      <c r="BG40" s="12"/>
      <c r="BH40" s="12"/>
      <c r="BI40" s="12"/>
      <c r="BJ40" s="12"/>
      <c r="BK40" s="12"/>
      <c r="BL40" s="12"/>
      <c r="BM40" s="168"/>
      <c r="BN40" s="12"/>
      <c r="BO40" s="12"/>
      <c r="BP40" s="12"/>
      <c r="BQ40" s="12"/>
      <c r="BR40" s="12"/>
      <c r="BS40" s="12"/>
    </row>
    <row r="41" spans="1:71" s="13" customFormat="1" ht="10.5" x14ac:dyDescent="0.15">
      <c r="A41" s="457"/>
      <c r="B41" s="459"/>
      <c r="C41" s="19"/>
      <c r="D41" s="133"/>
      <c r="E41" s="134"/>
      <c r="F41" s="463"/>
      <c r="G41" s="3"/>
      <c r="H41" s="3"/>
      <c r="I41" s="3"/>
      <c r="J41" s="3"/>
      <c r="K41" s="3"/>
      <c r="L41" s="3"/>
      <c r="M41" s="3"/>
      <c r="N41" s="3"/>
      <c r="O41" s="3"/>
      <c r="P41" s="167"/>
      <c r="Q41" s="3"/>
      <c r="R41" s="3"/>
      <c r="S41" s="3"/>
      <c r="T41" s="3"/>
      <c r="U41" s="3"/>
      <c r="V41" s="3"/>
      <c r="W41" s="3"/>
      <c r="AB41" s="3"/>
      <c r="AC41" s="3"/>
      <c r="AD41" s="3"/>
      <c r="AE41" s="3"/>
      <c r="AF41" s="12"/>
      <c r="AG41" s="12"/>
      <c r="AH41" s="12"/>
      <c r="AI41" s="12"/>
      <c r="AJ41" s="12"/>
      <c r="AK41" s="12"/>
      <c r="AL41" s="12"/>
      <c r="AM41" s="12"/>
      <c r="AN41" s="12"/>
      <c r="AO41" s="12"/>
      <c r="AP41" s="12"/>
      <c r="AQ41" s="12"/>
      <c r="AR41" s="12"/>
      <c r="AS41" s="12"/>
      <c r="AT41" s="12"/>
      <c r="AU41" s="12"/>
      <c r="AV41" s="12"/>
      <c r="AW41" s="12"/>
      <c r="AX41" s="12"/>
      <c r="AY41" s="12"/>
      <c r="AZ41" s="168"/>
      <c r="BA41" s="12"/>
      <c r="BB41" s="12"/>
      <c r="BC41" s="12"/>
      <c r="BD41" s="12"/>
      <c r="BE41" s="12"/>
      <c r="BF41" s="12"/>
      <c r="BG41" s="12"/>
      <c r="BH41" s="12"/>
      <c r="BI41" s="12"/>
      <c r="BJ41" s="12"/>
      <c r="BK41" s="12"/>
      <c r="BL41" s="12"/>
      <c r="BM41" s="168"/>
      <c r="BN41" s="12"/>
      <c r="BO41" s="12"/>
      <c r="BP41" s="12"/>
      <c r="BQ41" s="12"/>
      <c r="BR41" s="12"/>
      <c r="BS41" s="12"/>
    </row>
    <row r="42" spans="1:71" s="13" customFormat="1" ht="15.75" customHeight="1" x14ac:dyDescent="0.15">
      <c r="A42" s="135"/>
      <c r="B42" s="136"/>
      <c r="C42" s="137"/>
      <c r="D42" s="138"/>
      <c r="E42" s="139"/>
      <c r="F42" s="179"/>
      <c r="G42" s="140"/>
      <c r="H42" s="3"/>
      <c r="I42" s="3"/>
      <c r="J42" s="3"/>
      <c r="K42" s="3"/>
      <c r="L42" s="3"/>
      <c r="M42" s="3"/>
      <c r="N42" s="3"/>
      <c r="O42" s="3"/>
      <c r="P42" s="167"/>
      <c r="Q42" s="3"/>
      <c r="R42" s="3"/>
      <c r="S42" s="3"/>
      <c r="T42" s="3"/>
      <c r="U42" s="3"/>
      <c r="V42" s="3"/>
      <c r="W42" s="3"/>
      <c r="AB42" s="3"/>
      <c r="AC42" s="3"/>
      <c r="AD42" s="3"/>
      <c r="AE42" s="3"/>
      <c r="AF42" s="12"/>
      <c r="AG42" s="12"/>
      <c r="AH42" s="12"/>
      <c r="AI42" s="12"/>
      <c r="AJ42" s="12"/>
      <c r="AK42" s="12"/>
      <c r="AL42" s="12"/>
      <c r="AM42" s="12"/>
      <c r="AN42" s="12"/>
      <c r="AO42" s="12"/>
      <c r="AP42" s="12"/>
      <c r="AQ42" s="12"/>
      <c r="AR42" s="12"/>
      <c r="AS42" s="12"/>
      <c r="AT42" s="12"/>
      <c r="AU42" s="12"/>
      <c r="AV42" s="12"/>
      <c r="AW42" s="12"/>
      <c r="AX42" s="12"/>
      <c r="AY42" s="12"/>
      <c r="AZ42" s="168"/>
      <c r="BA42" s="12"/>
      <c r="BB42" s="12"/>
      <c r="BC42" s="12"/>
      <c r="BD42" s="12"/>
      <c r="BE42" s="12"/>
      <c r="BF42" s="12"/>
      <c r="BG42" s="12"/>
      <c r="BH42" s="12"/>
      <c r="BI42" s="12"/>
      <c r="BJ42" s="12"/>
      <c r="BK42" s="12"/>
      <c r="BL42" s="12"/>
      <c r="BM42" s="168"/>
      <c r="BN42" s="12"/>
      <c r="BO42" s="12"/>
      <c r="BP42" s="12"/>
      <c r="BQ42" s="12"/>
      <c r="BR42" s="12"/>
      <c r="BS42" s="12"/>
    </row>
    <row r="43" spans="1:71" s="13" customFormat="1" ht="15.75" customHeight="1" x14ac:dyDescent="0.15">
      <c r="A43" s="141"/>
      <c r="B43" s="142"/>
      <c r="C43" s="143"/>
      <c r="D43" s="144"/>
      <c r="E43" s="145"/>
      <c r="F43" s="179"/>
      <c r="G43" s="140"/>
      <c r="H43" s="3"/>
      <c r="I43" s="3"/>
      <c r="J43" s="3"/>
      <c r="K43" s="3"/>
      <c r="L43" s="3"/>
      <c r="M43" s="3"/>
      <c r="N43" s="3"/>
      <c r="O43" s="3"/>
      <c r="P43" s="167"/>
      <c r="Q43" s="3"/>
      <c r="R43" s="3"/>
      <c r="S43" s="3"/>
      <c r="T43" s="3"/>
      <c r="U43" s="3"/>
      <c r="V43" s="3"/>
      <c r="W43" s="3"/>
      <c r="AB43" s="3"/>
      <c r="AC43" s="3"/>
      <c r="AD43" s="3"/>
      <c r="AE43" s="3"/>
      <c r="AF43" s="12"/>
      <c r="AG43" s="12"/>
      <c r="AH43" s="12"/>
      <c r="AI43" s="12"/>
      <c r="AJ43" s="12"/>
      <c r="AK43" s="12"/>
      <c r="AL43" s="12"/>
      <c r="AM43" s="12"/>
      <c r="AN43" s="12"/>
      <c r="AO43" s="12"/>
      <c r="AP43" s="12"/>
      <c r="AQ43" s="12"/>
      <c r="AR43" s="12"/>
      <c r="AS43" s="12"/>
      <c r="AT43" s="12"/>
      <c r="AU43" s="12"/>
      <c r="AV43" s="12"/>
      <c r="AW43" s="12"/>
      <c r="AX43" s="12"/>
      <c r="AY43" s="12"/>
      <c r="AZ43" s="168"/>
      <c r="BA43" s="12"/>
      <c r="BB43" s="12"/>
      <c r="BC43" s="12"/>
      <c r="BD43" s="12"/>
      <c r="BE43" s="12"/>
      <c r="BF43" s="12"/>
      <c r="BG43" s="12"/>
      <c r="BH43" s="12"/>
      <c r="BI43" s="12"/>
      <c r="BJ43" s="12"/>
      <c r="BK43" s="12"/>
      <c r="BL43" s="12"/>
      <c r="BM43" s="168"/>
      <c r="BN43" s="12"/>
      <c r="BO43" s="12"/>
      <c r="BP43" s="12"/>
      <c r="BQ43" s="12"/>
      <c r="BR43" s="12"/>
      <c r="BS43" s="12"/>
    </row>
    <row r="44" spans="1:71" s="3" customFormat="1" ht="30" customHeight="1" x14ac:dyDescent="0.2">
      <c r="A44" s="146"/>
      <c r="B44" s="147"/>
      <c r="C44" s="147"/>
      <c r="D44" s="148"/>
      <c r="E44" s="147"/>
      <c r="P44" s="167"/>
      <c r="AZ44" s="168"/>
      <c r="BM44" s="168"/>
    </row>
    <row r="45" spans="1:71" s="13" customFormat="1" ht="38.25" customHeight="1" x14ac:dyDescent="0.2">
      <c r="A45" s="149"/>
      <c r="B45" s="150"/>
      <c r="C45" s="150"/>
      <c r="D45" s="147"/>
      <c r="E45" s="147"/>
      <c r="F45" s="3"/>
      <c r="G45" s="3"/>
      <c r="H45" s="3"/>
      <c r="I45" s="3"/>
      <c r="J45" s="3"/>
      <c r="K45" s="3"/>
      <c r="L45" s="3"/>
      <c r="M45" s="3"/>
      <c r="N45" s="3"/>
      <c r="O45" s="3"/>
      <c r="P45" s="167"/>
      <c r="Q45" s="3"/>
      <c r="R45" s="3"/>
      <c r="S45" s="3"/>
      <c r="T45" s="3"/>
      <c r="U45" s="3"/>
      <c r="V45" s="3"/>
      <c r="W45" s="3"/>
      <c r="AB45" s="3"/>
      <c r="AC45" s="3"/>
      <c r="AD45" s="3"/>
      <c r="AE45" s="3"/>
      <c r="AF45" s="12"/>
      <c r="AG45" s="12"/>
      <c r="AH45" s="12"/>
      <c r="AI45" s="12"/>
      <c r="AJ45" s="12"/>
      <c r="AK45" s="12"/>
      <c r="AL45" s="12"/>
      <c r="AM45" s="12"/>
      <c r="AN45" s="12"/>
      <c r="AO45" s="12"/>
      <c r="AP45" s="12"/>
      <c r="AQ45" s="12"/>
      <c r="AR45" s="12"/>
      <c r="AS45" s="12"/>
      <c r="AT45" s="12"/>
      <c r="AU45" s="12"/>
      <c r="AV45" s="12"/>
      <c r="AW45" s="12"/>
      <c r="AX45" s="12"/>
      <c r="AY45" s="12"/>
      <c r="AZ45" s="168"/>
      <c r="BA45" s="3"/>
      <c r="BB45" s="3"/>
      <c r="BC45" s="3"/>
      <c r="BD45" s="3"/>
      <c r="BE45" s="3"/>
      <c r="BF45" s="12"/>
      <c r="BG45" s="12"/>
      <c r="BH45" s="12"/>
      <c r="BI45" s="12"/>
      <c r="BJ45" s="12"/>
      <c r="BK45" s="12"/>
      <c r="BL45" s="12"/>
      <c r="BM45" s="168"/>
      <c r="BN45" s="12"/>
      <c r="BO45" s="12"/>
      <c r="BP45" s="12"/>
      <c r="BQ45" s="12"/>
      <c r="BR45" s="12"/>
      <c r="BS45" s="12"/>
    </row>
    <row r="46" spans="1:71" s="13" customFormat="1" ht="15" customHeight="1" x14ac:dyDescent="0.2">
      <c r="A46" s="151"/>
      <c r="B46" s="101"/>
      <c r="C46" s="152"/>
      <c r="D46" s="180"/>
      <c r="E46" s="147"/>
      <c r="F46" s="3"/>
      <c r="G46" s="3"/>
      <c r="H46" s="3"/>
      <c r="I46" s="3"/>
      <c r="J46" s="3"/>
      <c r="K46" s="3"/>
      <c r="L46" s="3"/>
      <c r="M46" s="3"/>
      <c r="N46" s="3"/>
      <c r="O46" s="3"/>
      <c r="P46" s="167"/>
      <c r="Q46" s="3"/>
      <c r="R46" s="3"/>
      <c r="S46" s="3"/>
      <c r="T46" s="3"/>
      <c r="U46" s="3"/>
      <c r="V46" s="3"/>
      <c r="W46" s="3"/>
      <c r="AB46" s="3"/>
      <c r="AC46" s="3"/>
      <c r="AD46" s="3"/>
      <c r="AE46" s="3"/>
      <c r="AF46" s="12"/>
      <c r="AG46" s="12"/>
      <c r="AH46" s="12"/>
      <c r="AI46" s="12"/>
      <c r="AJ46" s="12"/>
      <c r="AK46" s="12"/>
      <c r="AL46" s="12"/>
      <c r="AM46" s="12"/>
      <c r="AN46" s="12"/>
      <c r="AO46" s="12"/>
      <c r="AP46" s="12"/>
      <c r="AQ46" s="12"/>
      <c r="AR46" s="12"/>
      <c r="AS46" s="12"/>
      <c r="AT46" s="12"/>
      <c r="AU46" s="12"/>
      <c r="AV46" s="12"/>
      <c r="AW46" s="12"/>
      <c r="AX46" s="12"/>
      <c r="AY46" s="12"/>
      <c r="AZ46" s="168"/>
      <c r="BA46" s="3"/>
      <c r="BB46" s="3"/>
      <c r="BC46" s="3"/>
      <c r="BD46" s="3"/>
      <c r="BE46" s="3"/>
      <c r="BF46" s="12"/>
      <c r="BG46" s="12"/>
      <c r="BH46" s="12"/>
      <c r="BI46" s="12"/>
      <c r="BJ46" s="12"/>
      <c r="BK46" s="12"/>
      <c r="BL46" s="12"/>
      <c r="BM46" s="168"/>
      <c r="BN46" s="12"/>
      <c r="BO46" s="12"/>
      <c r="BP46" s="12"/>
      <c r="BQ46" s="12"/>
      <c r="BR46" s="12"/>
      <c r="BS46" s="12"/>
    </row>
    <row r="47" spans="1:71" s="13" customFormat="1" ht="23.25" customHeight="1" x14ac:dyDescent="0.2">
      <c r="A47" s="153"/>
      <c r="B47" s="154"/>
      <c r="C47" s="155"/>
      <c r="D47" s="173"/>
      <c r="E47" s="147"/>
      <c r="F47" s="156"/>
      <c r="G47" s="156"/>
      <c r="H47" s="156"/>
      <c r="I47" s="156"/>
      <c r="J47" s="156"/>
      <c r="K47" s="156"/>
      <c r="L47" s="156"/>
      <c r="M47" s="3"/>
      <c r="N47" s="3"/>
      <c r="O47" s="3"/>
      <c r="P47" s="167"/>
      <c r="Q47" s="3"/>
      <c r="R47" s="3"/>
      <c r="S47" s="3"/>
      <c r="T47" s="3"/>
      <c r="U47" s="3"/>
      <c r="V47" s="3"/>
      <c r="W47" s="3"/>
      <c r="AB47" s="3"/>
      <c r="AC47" s="3"/>
      <c r="AD47" s="3"/>
      <c r="AE47" s="3"/>
      <c r="AZ47" s="168"/>
      <c r="BA47" s="37"/>
      <c r="BB47" s="37"/>
      <c r="BD47" s="3"/>
      <c r="BE47" s="38"/>
      <c r="BF47" s="12"/>
      <c r="BM47" s="168"/>
    </row>
    <row r="48" spans="1:71" s="159" customFormat="1" x14ac:dyDescent="0.2">
      <c r="A48" s="157"/>
      <c r="B48" s="123"/>
      <c r="C48" s="158"/>
      <c r="D48" s="181"/>
      <c r="F48" s="160"/>
      <c r="G48" s="160"/>
      <c r="H48" s="160"/>
      <c r="I48" s="160"/>
      <c r="J48" s="160"/>
      <c r="K48" s="160"/>
      <c r="L48" s="160"/>
      <c r="P48" s="181"/>
      <c r="AZ48" s="182"/>
      <c r="BM48" s="182"/>
    </row>
    <row r="49" spans="1:5" x14ac:dyDescent="0.2">
      <c r="A49" s="159"/>
      <c r="B49" s="159"/>
      <c r="C49" s="159"/>
      <c r="D49" s="159"/>
      <c r="E49" s="159"/>
    </row>
    <row r="50" spans="1:5" x14ac:dyDescent="0.2">
      <c r="A50" s="159"/>
      <c r="B50" s="159"/>
      <c r="C50" s="159"/>
      <c r="D50" s="159"/>
      <c r="E50" s="159"/>
    </row>
    <row r="51" spans="1:5" x14ac:dyDescent="0.2">
      <c r="A51" s="159"/>
      <c r="B51" s="159"/>
      <c r="C51" s="159"/>
      <c r="D51" s="159"/>
      <c r="E51" s="159"/>
    </row>
    <row r="52" spans="1:5" x14ac:dyDescent="0.2">
      <c r="A52" s="159"/>
      <c r="B52" s="159"/>
      <c r="C52" s="159"/>
      <c r="D52" s="159"/>
      <c r="E52" s="159"/>
    </row>
    <row r="53" spans="1:5" x14ac:dyDescent="0.2">
      <c r="A53" s="159"/>
      <c r="B53" s="159"/>
      <c r="C53" s="159"/>
      <c r="D53" s="159"/>
      <c r="E53" s="159"/>
    </row>
    <row r="54" spans="1:5" x14ac:dyDescent="0.2">
      <c r="A54" s="159"/>
      <c r="B54" s="159"/>
      <c r="C54" s="159"/>
      <c r="D54" s="159"/>
      <c r="E54" s="159"/>
    </row>
    <row r="55" spans="1:5" x14ac:dyDescent="0.2">
      <c r="A55" s="159"/>
      <c r="B55" s="159"/>
      <c r="C55" s="159"/>
      <c r="D55" s="159"/>
      <c r="E55" s="159"/>
    </row>
    <row r="201" spans="1:57" ht="15.75" customHeight="1" x14ac:dyDescent="0.2"/>
    <row r="202" spans="1:57" ht="15.75" customHeight="1" x14ac:dyDescent="0.2">
      <c r="A202" s="163"/>
      <c r="BE202" s="164"/>
    </row>
    <row r="203" spans="1:57" ht="15.75" customHeight="1" x14ac:dyDescent="0.2"/>
  </sheetData>
  <mergeCells count="19">
    <mergeCell ref="B40:B41"/>
    <mergeCell ref="C40:E40"/>
    <mergeCell ref="F40:F41"/>
    <mergeCell ref="N8:O8"/>
    <mergeCell ref="A25:J25"/>
    <mergeCell ref="A26:J26"/>
    <mergeCell ref="A27:A28"/>
    <mergeCell ref="B27:B28"/>
    <mergeCell ref="C27:I27"/>
    <mergeCell ref="J27:K27"/>
    <mergeCell ref="A32:A33"/>
    <mergeCell ref="B32:B33"/>
    <mergeCell ref="A40:A41"/>
    <mergeCell ref="A6:L6"/>
    <mergeCell ref="A8:A9"/>
    <mergeCell ref="B8:C8"/>
    <mergeCell ref="D8:E8"/>
    <mergeCell ref="F8:J8"/>
    <mergeCell ref="K8:M8"/>
  </mergeCells>
  <dataValidations count="1">
    <dataValidation allowBlank="1" showInputMessage="1" showErrorMessage="1" errorTitle="Error" error="Por favor ingrese números enteros"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whole" allowBlank="1" showInputMessage="1" showErrorMessage="1" errorTitle="Error" error="Por favor ingrese números enteros">
          <x14:formula1>
            <xm:f>0</xm:f>
          </x14:formula1>
          <x14:formula2>
            <xm:f>10000000000</xm:f>
          </x14:formula2>
          <xm:sqref>C36:C48 IY36:IY48 SU36:SU48 ACQ36:ACQ48 AMM36:AMM48 AWI36:AWI48 BGE36:BGE48 BQA36:BQA48 BZW36:BZW48 CJS36:CJS48 CTO36:CTO48 DDK36:DDK48 DNG36:DNG48 DXC36:DXC48 EGY36:EGY48 EQU36:EQU48 FAQ36:FAQ48 FKM36:FKM48 FUI36:FUI48 GEE36:GEE48 GOA36:GOA48 GXW36:GXW48 HHS36:HHS48 HRO36:HRO48 IBK36:IBK48 ILG36:ILG48 IVC36:IVC48 JEY36:JEY48 JOU36:JOU48 JYQ36:JYQ48 KIM36:KIM48 KSI36:KSI48 LCE36:LCE48 LMA36:LMA48 LVW36:LVW48 MFS36:MFS48 MPO36:MPO48 MZK36:MZK48 NJG36:NJG48 NTC36:NTC48 OCY36:OCY48 OMU36:OMU48 OWQ36:OWQ48 PGM36:PGM48 PQI36:PQI48 QAE36:QAE48 QKA36:QKA48 QTW36:QTW48 RDS36:RDS48 RNO36:RNO48 RXK36:RXK48 SHG36:SHG48 SRC36:SRC48 TAY36:TAY48 TKU36:TKU48 TUQ36:TUQ48 UEM36:UEM48 UOI36:UOI48 UYE36:UYE48 VIA36:VIA48 VRW36:VRW48 WBS36:WBS48 WLO36:WLO48 WVK36:WVK48 C65572:C65584 IY65572:IY65584 SU65572:SU65584 ACQ65572:ACQ65584 AMM65572:AMM65584 AWI65572:AWI65584 BGE65572:BGE65584 BQA65572:BQA65584 BZW65572:BZW65584 CJS65572:CJS65584 CTO65572:CTO65584 DDK65572:DDK65584 DNG65572:DNG65584 DXC65572:DXC65584 EGY65572:EGY65584 EQU65572:EQU65584 FAQ65572:FAQ65584 FKM65572:FKM65584 FUI65572:FUI65584 GEE65572:GEE65584 GOA65572:GOA65584 GXW65572:GXW65584 HHS65572:HHS65584 HRO65572:HRO65584 IBK65572:IBK65584 ILG65572:ILG65584 IVC65572:IVC65584 JEY65572:JEY65584 JOU65572:JOU65584 JYQ65572:JYQ65584 KIM65572:KIM65584 KSI65572:KSI65584 LCE65572:LCE65584 LMA65572:LMA65584 LVW65572:LVW65584 MFS65572:MFS65584 MPO65572:MPO65584 MZK65572:MZK65584 NJG65572:NJG65584 NTC65572:NTC65584 OCY65572:OCY65584 OMU65572:OMU65584 OWQ65572:OWQ65584 PGM65572:PGM65584 PQI65572:PQI65584 QAE65572:QAE65584 QKA65572:QKA65584 QTW65572:QTW65584 RDS65572:RDS65584 RNO65572:RNO65584 RXK65572:RXK65584 SHG65572:SHG65584 SRC65572:SRC65584 TAY65572:TAY65584 TKU65572:TKU65584 TUQ65572:TUQ65584 UEM65572:UEM65584 UOI65572:UOI65584 UYE65572:UYE65584 VIA65572:VIA65584 VRW65572:VRW65584 WBS65572:WBS65584 WLO65572:WLO65584 WVK65572:WVK65584 C131108:C131120 IY131108:IY131120 SU131108:SU131120 ACQ131108:ACQ131120 AMM131108:AMM131120 AWI131108:AWI131120 BGE131108:BGE131120 BQA131108:BQA131120 BZW131108:BZW131120 CJS131108:CJS131120 CTO131108:CTO131120 DDK131108:DDK131120 DNG131108:DNG131120 DXC131108:DXC131120 EGY131108:EGY131120 EQU131108:EQU131120 FAQ131108:FAQ131120 FKM131108:FKM131120 FUI131108:FUI131120 GEE131108:GEE131120 GOA131108:GOA131120 GXW131108:GXW131120 HHS131108:HHS131120 HRO131108:HRO131120 IBK131108:IBK131120 ILG131108:ILG131120 IVC131108:IVC131120 JEY131108:JEY131120 JOU131108:JOU131120 JYQ131108:JYQ131120 KIM131108:KIM131120 KSI131108:KSI131120 LCE131108:LCE131120 LMA131108:LMA131120 LVW131108:LVW131120 MFS131108:MFS131120 MPO131108:MPO131120 MZK131108:MZK131120 NJG131108:NJG131120 NTC131108:NTC131120 OCY131108:OCY131120 OMU131108:OMU131120 OWQ131108:OWQ131120 PGM131108:PGM131120 PQI131108:PQI131120 QAE131108:QAE131120 QKA131108:QKA131120 QTW131108:QTW131120 RDS131108:RDS131120 RNO131108:RNO131120 RXK131108:RXK131120 SHG131108:SHG131120 SRC131108:SRC131120 TAY131108:TAY131120 TKU131108:TKU131120 TUQ131108:TUQ131120 UEM131108:UEM131120 UOI131108:UOI131120 UYE131108:UYE131120 VIA131108:VIA131120 VRW131108:VRW131120 WBS131108:WBS131120 WLO131108:WLO131120 WVK131108:WVK131120 C196644:C196656 IY196644:IY196656 SU196644:SU196656 ACQ196644:ACQ196656 AMM196644:AMM196656 AWI196644:AWI196656 BGE196644:BGE196656 BQA196644:BQA196656 BZW196644:BZW196656 CJS196644:CJS196656 CTO196644:CTO196656 DDK196644:DDK196656 DNG196644:DNG196656 DXC196644:DXC196656 EGY196644:EGY196656 EQU196644:EQU196656 FAQ196644:FAQ196656 FKM196644:FKM196656 FUI196644:FUI196656 GEE196644:GEE196656 GOA196644:GOA196656 GXW196644:GXW196656 HHS196644:HHS196656 HRO196644:HRO196656 IBK196644:IBK196656 ILG196644:ILG196656 IVC196644:IVC196656 JEY196644:JEY196656 JOU196644:JOU196656 JYQ196644:JYQ196656 KIM196644:KIM196656 KSI196644:KSI196656 LCE196644:LCE196656 LMA196644:LMA196656 LVW196644:LVW196656 MFS196644:MFS196656 MPO196644:MPO196656 MZK196644:MZK196656 NJG196644:NJG196656 NTC196644:NTC196656 OCY196644:OCY196656 OMU196644:OMU196656 OWQ196644:OWQ196656 PGM196644:PGM196656 PQI196644:PQI196656 QAE196644:QAE196656 QKA196644:QKA196656 QTW196644:QTW196656 RDS196644:RDS196656 RNO196644:RNO196656 RXK196644:RXK196656 SHG196644:SHG196656 SRC196644:SRC196656 TAY196644:TAY196656 TKU196644:TKU196656 TUQ196644:TUQ196656 UEM196644:UEM196656 UOI196644:UOI196656 UYE196644:UYE196656 VIA196644:VIA196656 VRW196644:VRW196656 WBS196644:WBS196656 WLO196644:WLO196656 WVK196644:WVK196656 C262180:C262192 IY262180:IY262192 SU262180:SU262192 ACQ262180:ACQ262192 AMM262180:AMM262192 AWI262180:AWI262192 BGE262180:BGE262192 BQA262180:BQA262192 BZW262180:BZW262192 CJS262180:CJS262192 CTO262180:CTO262192 DDK262180:DDK262192 DNG262180:DNG262192 DXC262180:DXC262192 EGY262180:EGY262192 EQU262180:EQU262192 FAQ262180:FAQ262192 FKM262180:FKM262192 FUI262180:FUI262192 GEE262180:GEE262192 GOA262180:GOA262192 GXW262180:GXW262192 HHS262180:HHS262192 HRO262180:HRO262192 IBK262180:IBK262192 ILG262180:ILG262192 IVC262180:IVC262192 JEY262180:JEY262192 JOU262180:JOU262192 JYQ262180:JYQ262192 KIM262180:KIM262192 KSI262180:KSI262192 LCE262180:LCE262192 LMA262180:LMA262192 LVW262180:LVW262192 MFS262180:MFS262192 MPO262180:MPO262192 MZK262180:MZK262192 NJG262180:NJG262192 NTC262180:NTC262192 OCY262180:OCY262192 OMU262180:OMU262192 OWQ262180:OWQ262192 PGM262180:PGM262192 PQI262180:PQI262192 QAE262180:QAE262192 QKA262180:QKA262192 QTW262180:QTW262192 RDS262180:RDS262192 RNO262180:RNO262192 RXK262180:RXK262192 SHG262180:SHG262192 SRC262180:SRC262192 TAY262180:TAY262192 TKU262180:TKU262192 TUQ262180:TUQ262192 UEM262180:UEM262192 UOI262180:UOI262192 UYE262180:UYE262192 VIA262180:VIA262192 VRW262180:VRW262192 WBS262180:WBS262192 WLO262180:WLO262192 WVK262180:WVK262192 C327716:C327728 IY327716:IY327728 SU327716:SU327728 ACQ327716:ACQ327728 AMM327716:AMM327728 AWI327716:AWI327728 BGE327716:BGE327728 BQA327716:BQA327728 BZW327716:BZW327728 CJS327716:CJS327728 CTO327716:CTO327728 DDK327716:DDK327728 DNG327716:DNG327728 DXC327716:DXC327728 EGY327716:EGY327728 EQU327716:EQU327728 FAQ327716:FAQ327728 FKM327716:FKM327728 FUI327716:FUI327728 GEE327716:GEE327728 GOA327716:GOA327728 GXW327716:GXW327728 HHS327716:HHS327728 HRO327716:HRO327728 IBK327716:IBK327728 ILG327716:ILG327728 IVC327716:IVC327728 JEY327716:JEY327728 JOU327716:JOU327728 JYQ327716:JYQ327728 KIM327716:KIM327728 KSI327716:KSI327728 LCE327716:LCE327728 LMA327716:LMA327728 LVW327716:LVW327728 MFS327716:MFS327728 MPO327716:MPO327728 MZK327716:MZK327728 NJG327716:NJG327728 NTC327716:NTC327728 OCY327716:OCY327728 OMU327716:OMU327728 OWQ327716:OWQ327728 PGM327716:PGM327728 PQI327716:PQI327728 QAE327716:QAE327728 QKA327716:QKA327728 QTW327716:QTW327728 RDS327716:RDS327728 RNO327716:RNO327728 RXK327716:RXK327728 SHG327716:SHG327728 SRC327716:SRC327728 TAY327716:TAY327728 TKU327716:TKU327728 TUQ327716:TUQ327728 UEM327716:UEM327728 UOI327716:UOI327728 UYE327716:UYE327728 VIA327716:VIA327728 VRW327716:VRW327728 WBS327716:WBS327728 WLO327716:WLO327728 WVK327716:WVK327728 C393252:C393264 IY393252:IY393264 SU393252:SU393264 ACQ393252:ACQ393264 AMM393252:AMM393264 AWI393252:AWI393264 BGE393252:BGE393264 BQA393252:BQA393264 BZW393252:BZW393264 CJS393252:CJS393264 CTO393252:CTO393264 DDK393252:DDK393264 DNG393252:DNG393264 DXC393252:DXC393264 EGY393252:EGY393264 EQU393252:EQU393264 FAQ393252:FAQ393264 FKM393252:FKM393264 FUI393252:FUI393264 GEE393252:GEE393264 GOA393252:GOA393264 GXW393252:GXW393264 HHS393252:HHS393264 HRO393252:HRO393264 IBK393252:IBK393264 ILG393252:ILG393264 IVC393252:IVC393264 JEY393252:JEY393264 JOU393252:JOU393264 JYQ393252:JYQ393264 KIM393252:KIM393264 KSI393252:KSI393264 LCE393252:LCE393264 LMA393252:LMA393264 LVW393252:LVW393264 MFS393252:MFS393264 MPO393252:MPO393264 MZK393252:MZK393264 NJG393252:NJG393264 NTC393252:NTC393264 OCY393252:OCY393264 OMU393252:OMU393264 OWQ393252:OWQ393264 PGM393252:PGM393264 PQI393252:PQI393264 QAE393252:QAE393264 QKA393252:QKA393264 QTW393252:QTW393264 RDS393252:RDS393264 RNO393252:RNO393264 RXK393252:RXK393264 SHG393252:SHG393264 SRC393252:SRC393264 TAY393252:TAY393264 TKU393252:TKU393264 TUQ393252:TUQ393264 UEM393252:UEM393264 UOI393252:UOI393264 UYE393252:UYE393264 VIA393252:VIA393264 VRW393252:VRW393264 WBS393252:WBS393264 WLO393252:WLO393264 WVK393252:WVK393264 C458788:C458800 IY458788:IY458800 SU458788:SU458800 ACQ458788:ACQ458800 AMM458788:AMM458800 AWI458788:AWI458800 BGE458788:BGE458800 BQA458788:BQA458800 BZW458788:BZW458800 CJS458788:CJS458800 CTO458788:CTO458800 DDK458788:DDK458800 DNG458788:DNG458800 DXC458788:DXC458800 EGY458788:EGY458800 EQU458788:EQU458800 FAQ458788:FAQ458800 FKM458788:FKM458800 FUI458788:FUI458800 GEE458788:GEE458800 GOA458788:GOA458800 GXW458788:GXW458800 HHS458788:HHS458800 HRO458788:HRO458800 IBK458788:IBK458800 ILG458788:ILG458800 IVC458788:IVC458800 JEY458788:JEY458800 JOU458788:JOU458800 JYQ458788:JYQ458800 KIM458788:KIM458800 KSI458788:KSI458800 LCE458788:LCE458800 LMA458788:LMA458800 LVW458788:LVW458800 MFS458788:MFS458800 MPO458788:MPO458800 MZK458788:MZK458800 NJG458788:NJG458800 NTC458788:NTC458800 OCY458788:OCY458800 OMU458788:OMU458800 OWQ458788:OWQ458800 PGM458788:PGM458800 PQI458788:PQI458800 QAE458788:QAE458800 QKA458788:QKA458800 QTW458788:QTW458800 RDS458788:RDS458800 RNO458788:RNO458800 RXK458788:RXK458800 SHG458788:SHG458800 SRC458788:SRC458800 TAY458788:TAY458800 TKU458788:TKU458800 TUQ458788:TUQ458800 UEM458788:UEM458800 UOI458788:UOI458800 UYE458788:UYE458800 VIA458788:VIA458800 VRW458788:VRW458800 WBS458788:WBS458800 WLO458788:WLO458800 WVK458788:WVK458800 C524324:C524336 IY524324:IY524336 SU524324:SU524336 ACQ524324:ACQ524336 AMM524324:AMM524336 AWI524324:AWI524336 BGE524324:BGE524336 BQA524324:BQA524336 BZW524324:BZW524336 CJS524324:CJS524336 CTO524324:CTO524336 DDK524324:DDK524336 DNG524324:DNG524336 DXC524324:DXC524336 EGY524324:EGY524336 EQU524324:EQU524336 FAQ524324:FAQ524336 FKM524324:FKM524336 FUI524324:FUI524336 GEE524324:GEE524336 GOA524324:GOA524336 GXW524324:GXW524336 HHS524324:HHS524336 HRO524324:HRO524336 IBK524324:IBK524336 ILG524324:ILG524336 IVC524324:IVC524336 JEY524324:JEY524336 JOU524324:JOU524336 JYQ524324:JYQ524336 KIM524324:KIM524336 KSI524324:KSI524336 LCE524324:LCE524336 LMA524324:LMA524336 LVW524324:LVW524336 MFS524324:MFS524336 MPO524324:MPO524336 MZK524324:MZK524336 NJG524324:NJG524336 NTC524324:NTC524336 OCY524324:OCY524336 OMU524324:OMU524336 OWQ524324:OWQ524336 PGM524324:PGM524336 PQI524324:PQI524336 QAE524324:QAE524336 QKA524324:QKA524336 QTW524324:QTW524336 RDS524324:RDS524336 RNO524324:RNO524336 RXK524324:RXK524336 SHG524324:SHG524336 SRC524324:SRC524336 TAY524324:TAY524336 TKU524324:TKU524336 TUQ524324:TUQ524336 UEM524324:UEM524336 UOI524324:UOI524336 UYE524324:UYE524336 VIA524324:VIA524336 VRW524324:VRW524336 WBS524324:WBS524336 WLO524324:WLO524336 WVK524324:WVK524336 C589860:C589872 IY589860:IY589872 SU589860:SU589872 ACQ589860:ACQ589872 AMM589860:AMM589872 AWI589860:AWI589872 BGE589860:BGE589872 BQA589860:BQA589872 BZW589860:BZW589872 CJS589860:CJS589872 CTO589860:CTO589872 DDK589860:DDK589872 DNG589860:DNG589872 DXC589860:DXC589872 EGY589860:EGY589872 EQU589860:EQU589872 FAQ589860:FAQ589872 FKM589860:FKM589872 FUI589860:FUI589872 GEE589860:GEE589872 GOA589860:GOA589872 GXW589860:GXW589872 HHS589860:HHS589872 HRO589860:HRO589872 IBK589860:IBK589872 ILG589860:ILG589872 IVC589860:IVC589872 JEY589860:JEY589872 JOU589860:JOU589872 JYQ589860:JYQ589872 KIM589860:KIM589872 KSI589860:KSI589872 LCE589860:LCE589872 LMA589860:LMA589872 LVW589860:LVW589872 MFS589860:MFS589872 MPO589860:MPO589872 MZK589860:MZK589872 NJG589860:NJG589872 NTC589860:NTC589872 OCY589860:OCY589872 OMU589860:OMU589872 OWQ589860:OWQ589872 PGM589860:PGM589872 PQI589860:PQI589872 QAE589860:QAE589872 QKA589860:QKA589872 QTW589860:QTW589872 RDS589860:RDS589872 RNO589860:RNO589872 RXK589860:RXK589872 SHG589860:SHG589872 SRC589860:SRC589872 TAY589860:TAY589872 TKU589860:TKU589872 TUQ589860:TUQ589872 UEM589860:UEM589872 UOI589860:UOI589872 UYE589860:UYE589872 VIA589860:VIA589872 VRW589860:VRW589872 WBS589860:WBS589872 WLO589860:WLO589872 WVK589860:WVK589872 C655396:C655408 IY655396:IY655408 SU655396:SU655408 ACQ655396:ACQ655408 AMM655396:AMM655408 AWI655396:AWI655408 BGE655396:BGE655408 BQA655396:BQA655408 BZW655396:BZW655408 CJS655396:CJS655408 CTO655396:CTO655408 DDK655396:DDK655408 DNG655396:DNG655408 DXC655396:DXC655408 EGY655396:EGY655408 EQU655396:EQU655408 FAQ655396:FAQ655408 FKM655396:FKM655408 FUI655396:FUI655408 GEE655396:GEE655408 GOA655396:GOA655408 GXW655396:GXW655408 HHS655396:HHS655408 HRO655396:HRO655408 IBK655396:IBK655408 ILG655396:ILG655408 IVC655396:IVC655408 JEY655396:JEY655408 JOU655396:JOU655408 JYQ655396:JYQ655408 KIM655396:KIM655408 KSI655396:KSI655408 LCE655396:LCE655408 LMA655396:LMA655408 LVW655396:LVW655408 MFS655396:MFS655408 MPO655396:MPO655408 MZK655396:MZK655408 NJG655396:NJG655408 NTC655396:NTC655408 OCY655396:OCY655408 OMU655396:OMU655408 OWQ655396:OWQ655408 PGM655396:PGM655408 PQI655396:PQI655408 QAE655396:QAE655408 QKA655396:QKA655408 QTW655396:QTW655408 RDS655396:RDS655408 RNO655396:RNO655408 RXK655396:RXK655408 SHG655396:SHG655408 SRC655396:SRC655408 TAY655396:TAY655408 TKU655396:TKU655408 TUQ655396:TUQ655408 UEM655396:UEM655408 UOI655396:UOI655408 UYE655396:UYE655408 VIA655396:VIA655408 VRW655396:VRW655408 WBS655396:WBS655408 WLO655396:WLO655408 WVK655396:WVK655408 C720932:C720944 IY720932:IY720944 SU720932:SU720944 ACQ720932:ACQ720944 AMM720932:AMM720944 AWI720932:AWI720944 BGE720932:BGE720944 BQA720932:BQA720944 BZW720932:BZW720944 CJS720932:CJS720944 CTO720932:CTO720944 DDK720932:DDK720944 DNG720932:DNG720944 DXC720932:DXC720944 EGY720932:EGY720944 EQU720932:EQU720944 FAQ720932:FAQ720944 FKM720932:FKM720944 FUI720932:FUI720944 GEE720932:GEE720944 GOA720932:GOA720944 GXW720932:GXW720944 HHS720932:HHS720944 HRO720932:HRO720944 IBK720932:IBK720944 ILG720932:ILG720944 IVC720932:IVC720944 JEY720932:JEY720944 JOU720932:JOU720944 JYQ720932:JYQ720944 KIM720932:KIM720944 KSI720932:KSI720944 LCE720932:LCE720944 LMA720932:LMA720944 LVW720932:LVW720944 MFS720932:MFS720944 MPO720932:MPO720944 MZK720932:MZK720944 NJG720932:NJG720944 NTC720932:NTC720944 OCY720932:OCY720944 OMU720932:OMU720944 OWQ720932:OWQ720944 PGM720932:PGM720944 PQI720932:PQI720944 QAE720932:QAE720944 QKA720932:QKA720944 QTW720932:QTW720944 RDS720932:RDS720944 RNO720932:RNO720944 RXK720932:RXK720944 SHG720932:SHG720944 SRC720932:SRC720944 TAY720932:TAY720944 TKU720932:TKU720944 TUQ720932:TUQ720944 UEM720932:UEM720944 UOI720932:UOI720944 UYE720932:UYE720944 VIA720932:VIA720944 VRW720932:VRW720944 WBS720932:WBS720944 WLO720932:WLO720944 WVK720932:WVK720944 C786468:C786480 IY786468:IY786480 SU786468:SU786480 ACQ786468:ACQ786480 AMM786468:AMM786480 AWI786468:AWI786480 BGE786468:BGE786480 BQA786468:BQA786480 BZW786468:BZW786480 CJS786468:CJS786480 CTO786468:CTO786480 DDK786468:DDK786480 DNG786468:DNG786480 DXC786468:DXC786480 EGY786468:EGY786480 EQU786468:EQU786480 FAQ786468:FAQ786480 FKM786468:FKM786480 FUI786468:FUI786480 GEE786468:GEE786480 GOA786468:GOA786480 GXW786468:GXW786480 HHS786468:HHS786480 HRO786468:HRO786480 IBK786468:IBK786480 ILG786468:ILG786480 IVC786468:IVC786480 JEY786468:JEY786480 JOU786468:JOU786480 JYQ786468:JYQ786480 KIM786468:KIM786480 KSI786468:KSI786480 LCE786468:LCE786480 LMA786468:LMA786480 LVW786468:LVW786480 MFS786468:MFS786480 MPO786468:MPO786480 MZK786468:MZK786480 NJG786468:NJG786480 NTC786468:NTC786480 OCY786468:OCY786480 OMU786468:OMU786480 OWQ786468:OWQ786480 PGM786468:PGM786480 PQI786468:PQI786480 QAE786468:QAE786480 QKA786468:QKA786480 QTW786468:QTW786480 RDS786468:RDS786480 RNO786468:RNO786480 RXK786468:RXK786480 SHG786468:SHG786480 SRC786468:SRC786480 TAY786468:TAY786480 TKU786468:TKU786480 TUQ786468:TUQ786480 UEM786468:UEM786480 UOI786468:UOI786480 UYE786468:UYE786480 VIA786468:VIA786480 VRW786468:VRW786480 WBS786468:WBS786480 WLO786468:WLO786480 WVK786468:WVK786480 C852004:C852016 IY852004:IY852016 SU852004:SU852016 ACQ852004:ACQ852016 AMM852004:AMM852016 AWI852004:AWI852016 BGE852004:BGE852016 BQA852004:BQA852016 BZW852004:BZW852016 CJS852004:CJS852016 CTO852004:CTO852016 DDK852004:DDK852016 DNG852004:DNG852016 DXC852004:DXC852016 EGY852004:EGY852016 EQU852004:EQU852016 FAQ852004:FAQ852016 FKM852004:FKM852016 FUI852004:FUI852016 GEE852004:GEE852016 GOA852004:GOA852016 GXW852004:GXW852016 HHS852004:HHS852016 HRO852004:HRO852016 IBK852004:IBK852016 ILG852004:ILG852016 IVC852004:IVC852016 JEY852004:JEY852016 JOU852004:JOU852016 JYQ852004:JYQ852016 KIM852004:KIM852016 KSI852004:KSI852016 LCE852004:LCE852016 LMA852004:LMA852016 LVW852004:LVW852016 MFS852004:MFS852016 MPO852004:MPO852016 MZK852004:MZK852016 NJG852004:NJG852016 NTC852004:NTC852016 OCY852004:OCY852016 OMU852004:OMU852016 OWQ852004:OWQ852016 PGM852004:PGM852016 PQI852004:PQI852016 QAE852004:QAE852016 QKA852004:QKA852016 QTW852004:QTW852016 RDS852004:RDS852016 RNO852004:RNO852016 RXK852004:RXK852016 SHG852004:SHG852016 SRC852004:SRC852016 TAY852004:TAY852016 TKU852004:TKU852016 TUQ852004:TUQ852016 UEM852004:UEM852016 UOI852004:UOI852016 UYE852004:UYE852016 VIA852004:VIA852016 VRW852004:VRW852016 WBS852004:WBS852016 WLO852004:WLO852016 WVK852004:WVK852016 C917540:C917552 IY917540:IY917552 SU917540:SU917552 ACQ917540:ACQ917552 AMM917540:AMM917552 AWI917540:AWI917552 BGE917540:BGE917552 BQA917540:BQA917552 BZW917540:BZW917552 CJS917540:CJS917552 CTO917540:CTO917552 DDK917540:DDK917552 DNG917540:DNG917552 DXC917540:DXC917552 EGY917540:EGY917552 EQU917540:EQU917552 FAQ917540:FAQ917552 FKM917540:FKM917552 FUI917540:FUI917552 GEE917540:GEE917552 GOA917540:GOA917552 GXW917540:GXW917552 HHS917540:HHS917552 HRO917540:HRO917552 IBK917540:IBK917552 ILG917540:ILG917552 IVC917540:IVC917552 JEY917540:JEY917552 JOU917540:JOU917552 JYQ917540:JYQ917552 KIM917540:KIM917552 KSI917540:KSI917552 LCE917540:LCE917552 LMA917540:LMA917552 LVW917540:LVW917552 MFS917540:MFS917552 MPO917540:MPO917552 MZK917540:MZK917552 NJG917540:NJG917552 NTC917540:NTC917552 OCY917540:OCY917552 OMU917540:OMU917552 OWQ917540:OWQ917552 PGM917540:PGM917552 PQI917540:PQI917552 QAE917540:QAE917552 QKA917540:QKA917552 QTW917540:QTW917552 RDS917540:RDS917552 RNO917540:RNO917552 RXK917540:RXK917552 SHG917540:SHG917552 SRC917540:SRC917552 TAY917540:TAY917552 TKU917540:TKU917552 TUQ917540:TUQ917552 UEM917540:UEM917552 UOI917540:UOI917552 UYE917540:UYE917552 VIA917540:VIA917552 VRW917540:VRW917552 WBS917540:WBS917552 WLO917540:WLO917552 WVK917540:WVK917552 C983076:C983088 IY983076:IY983088 SU983076:SU983088 ACQ983076:ACQ983088 AMM983076:AMM983088 AWI983076:AWI983088 BGE983076:BGE983088 BQA983076:BQA983088 BZW983076:BZW983088 CJS983076:CJS983088 CTO983076:CTO983088 DDK983076:DDK983088 DNG983076:DNG983088 DXC983076:DXC983088 EGY983076:EGY983088 EQU983076:EQU983088 FAQ983076:FAQ983088 FKM983076:FKM983088 FUI983076:FUI983088 GEE983076:GEE983088 GOA983076:GOA983088 GXW983076:GXW983088 HHS983076:HHS983088 HRO983076:HRO983088 IBK983076:IBK983088 ILG983076:ILG983088 IVC983076:IVC983088 JEY983076:JEY983088 JOU983076:JOU983088 JYQ983076:JYQ983088 KIM983076:KIM983088 KSI983076:KSI983088 LCE983076:LCE983088 LMA983076:LMA983088 LVW983076:LVW983088 MFS983076:MFS983088 MPO983076:MPO983088 MZK983076:MZK983088 NJG983076:NJG983088 NTC983076:NTC983088 OCY983076:OCY983088 OMU983076:OMU983088 OWQ983076:OWQ983088 PGM983076:PGM983088 PQI983076:PQI983088 QAE983076:QAE983088 QKA983076:QKA983088 QTW983076:QTW983088 RDS983076:RDS983088 RNO983076:RNO983088 RXK983076:RXK983088 SHG983076:SHG983088 SRC983076:SRC983088 TAY983076:TAY983088 TKU983076:TKU983088 TUQ983076:TUQ983088 UEM983076:UEM983088 UOI983076:UOI983088 UYE983076:UYE983088 VIA983076:VIA983088 VRW983076:VRW983088 WBS983076:WBS983088 WLO983076:WLO983088 WVK983076:WVK983088 A12:A48 IW12:IW48 SS12:SS48 ACO12:ACO48 AMK12:AMK48 AWG12:AWG48 BGC12:BGC48 BPY12:BPY48 BZU12:BZU48 CJQ12:CJQ48 CTM12:CTM48 DDI12:DDI48 DNE12:DNE48 DXA12:DXA48 EGW12:EGW48 EQS12:EQS48 FAO12:FAO48 FKK12:FKK48 FUG12:FUG48 GEC12:GEC48 GNY12:GNY48 GXU12:GXU48 HHQ12:HHQ48 HRM12:HRM48 IBI12:IBI48 ILE12:ILE48 IVA12:IVA48 JEW12:JEW48 JOS12:JOS48 JYO12:JYO48 KIK12:KIK48 KSG12:KSG48 LCC12:LCC48 LLY12:LLY48 LVU12:LVU48 MFQ12:MFQ48 MPM12:MPM48 MZI12:MZI48 NJE12:NJE48 NTA12:NTA48 OCW12:OCW48 OMS12:OMS48 OWO12:OWO48 PGK12:PGK48 PQG12:PQG48 QAC12:QAC48 QJY12:QJY48 QTU12:QTU48 RDQ12:RDQ48 RNM12:RNM48 RXI12:RXI48 SHE12:SHE48 SRA12:SRA48 TAW12:TAW48 TKS12:TKS48 TUO12:TUO48 UEK12:UEK48 UOG12:UOG48 UYC12:UYC48 VHY12:VHY48 VRU12:VRU48 WBQ12:WBQ48 WLM12:WLM48 WVI12:WVI48 A65548:A65584 IW65548:IW65584 SS65548:SS65584 ACO65548:ACO65584 AMK65548:AMK65584 AWG65548:AWG65584 BGC65548:BGC65584 BPY65548:BPY65584 BZU65548:BZU65584 CJQ65548:CJQ65584 CTM65548:CTM65584 DDI65548:DDI65584 DNE65548:DNE65584 DXA65548:DXA65584 EGW65548:EGW65584 EQS65548:EQS65584 FAO65548:FAO65584 FKK65548:FKK65584 FUG65548:FUG65584 GEC65548:GEC65584 GNY65548:GNY65584 GXU65548:GXU65584 HHQ65548:HHQ65584 HRM65548:HRM65584 IBI65548:IBI65584 ILE65548:ILE65584 IVA65548:IVA65584 JEW65548:JEW65584 JOS65548:JOS65584 JYO65548:JYO65584 KIK65548:KIK65584 KSG65548:KSG65584 LCC65548:LCC65584 LLY65548:LLY65584 LVU65548:LVU65584 MFQ65548:MFQ65584 MPM65548:MPM65584 MZI65548:MZI65584 NJE65548:NJE65584 NTA65548:NTA65584 OCW65548:OCW65584 OMS65548:OMS65584 OWO65548:OWO65584 PGK65548:PGK65584 PQG65548:PQG65584 QAC65548:QAC65584 QJY65548:QJY65584 QTU65548:QTU65584 RDQ65548:RDQ65584 RNM65548:RNM65584 RXI65548:RXI65584 SHE65548:SHE65584 SRA65548:SRA65584 TAW65548:TAW65584 TKS65548:TKS65584 TUO65548:TUO65584 UEK65548:UEK65584 UOG65548:UOG65584 UYC65548:UYC65584 VHY65548:VHY65584 VRU65548:VRU65584 WBQ65548:WBQ65584 WLM65548:WLM65584 WVI65548:WVI65584 A131084:A131120 IW131084:IW131120 SS131084:SS131120 ACO131084:ACO131120 AMK131084:AMK131120 AWG131084:AWG131120 BGC131084:BGC131120 BPY131084:BPY131120 BZU131084:BZU131120 CJQ131084:CJQ131120 CTM131084:CTM131120 DDI131084:DDI131120 DNE131084:DNE131120 DXA131084:DXA131120 EGW131084:EGW131120 EQS131084:EQS131120 FAO131084:FAO131120 FKK131084:FKK131120 FUG131084:FUG131120 GEC131084:GEC131120 GNY131084:GNY131120 GXU131084:GXU131120 HHQ131084:HHQ131120 HRM131084:HRM131120 IBI131084:IBI131120 ILE131084:ILE131120 IVA131084:IVA131120 JEW131084:JEW131120 JOS131084:JOS131120 JYO131084:JYO131120 KIK131084:KIK131120 KSG131084:KSG131120 LCC131084:LCC131120 LLY131084:LLY131120 LVU131084:LVU131120 MFQ131084:MFQ131120 MPM131084:MPM131120 MZI131084:MZI131120 NJE131084:NJE131120 NTA131084:NTA131120 OCW131084:OCW131120 OMS131084:OMS131120 OWO131084:OWO131120 PGK131084:PGK131120 PQG131084:PQG131120 QAC131084:QAC131120 QJY131084:QJY131120 QTU131084:QTU131120 RDQ131084:RDQ131120 RNM131084:RNM131120 RXI131084:RXI131120 SHE131084:SHE131120 SRA131084:SRA131120 TAW131084:TAW131120 TKS131084:TKS131120 TUO131084:TUO131120 UEK131084:UEK131120 UOG131084:UOG131120 UYC131084:UYC131120 VHY131084:VHY131120 VRU131084:VRU131120 WBQ131084:WBQ131120 WLM131084:WLM131120 WVI131084:WVI131120 A196620:A196656 IW196620:IW196656 SS196620:SS196656 ACO196620:ACO196656 AMK196620:AMK196656 AWG196620:AWG196656 BGC196620:BGC196656 BPY196620:BPY196656 BZU196620:BZU196656 CJQ196620:CJQ196656 CTM196620:CTM196656 DDI196620:DDI196656 DNE196620:DNE196656 DXA196620:DXA196656 EGW196620:EGW196656 EQS196620:EQS196656 FAO196620:FAO196656 FKK196620:FKK196656 FUG196620:FUG196656 GEC196620:GEC196656 GNY196620:GNY196656 GXU196620:GXU196656 HHQ196620:HHQ196656 HRM196620:HRM196656 IBI196620:IBI196656 ILE196620:ILE196656 IVA196620:IVA196656 JEW196620:JEW196656 JOS196620:JOS196656 JYO196620:JYO196656 KIK196620:KIK196656 KSG196620:KSG196656 LCC196620:LCC196656 LLY196620:LLY196656 LVU196620:LVU196656 MFQ196620:MFQ196656 MPM196620:MPM196656 MZI196620:MZI196656 NJE196620:NJE196656 NTA196620:NTA196656 OCW196620:OCW196656 OMS196620:OMS196656 OWO196620:OWO196656 PGK196620:PGK196656 PQG196620:PQG196656 QAC196620:QAC196656 QJY196620:QJY196656 QTU196620:QTU196656 RDQ196620:RDQ196656 RNM196620:RNM196656 RXI196620:RXI196656 SHE196620:SHE196656 SRA196620:SRA196656 TAW196620:TAW196656 TKS196620:TKS196656 TUO196620:TUO196656 UEK196620:UEK196656 UOG196620:UOG196656 UYC196620:UYC196656 VHY196620:VHY196656 VRU196620:VRU196656 WBQ196620:WBQ196656 WLM196620:WLM196656 WVI196620:WVI196656 A262156:A262192 IW262156:IW262192 SS262156:SS262192 ACO262156:ACO262192 AMK262156:AMK262192 AWG262156:AWG262192 BGC262156:BGC262192 BPY262156:BPY262192 BZU262156:BZU262192 CJQ262156:CJQ262192 CTM262156:CTM262192 DDI262156:DDI262192 DNE262156:DNE262192 DXA262156:DXA262192 EGW262156:EGW262192 EQS262156:EQS262192 FAO262156:FAO262192 FKK262156:FKK262192 FUG262156:FUG262192 GEC262156:GEC262192 GNY262156:GNY262192 GXU262156:GXU262192 HHQ262156:HHQ262192 HRM262156:HRM262192 IBI262156:IBI262192 ILE262156:ILE262192 IVA262156:IVA262192 JEW262156:JEW262192 JOS262156:JOS262192 JYO262156:JYO262192 KIK262156:KIK262192 KSG262156:KSG262192 LCC262156:LCC262192 LLY262156:LLY262192 LVU262156:LVU262192 MFQ262156:MFQ262192 MPM262156:MPM262192 MZI262156:MZI262192 NJE262156:NJE262192 NTA262156:NTA262192 OCW262156:OCW262192 OMS262156:OMS262192 OWO262156:OWO262192 PGK262156:PGK262192 PQG262156:PQG262192 QAC262156:QAC262192 QJY262156:QJY262192 QTU262156:QTU262192 RDQ262156:RDQ262192 RNM262156:RNM262192 RXI262156:RXI262192 SHE262156:SHE262192 SRA262156:SRA262192 TAW262156:TAW262192 TKS262156:TKS262192 TUO262156:TUO262192 UEK262156:UEK262192 UOG262156:UOG262192 UYC262156:UYC262192 VHY262156:VHY262192 VRU262156:VRU262192 WBQ262156:WBQ262192 WLM262156:WLM262192 WVI262156:WVI262192 A327692:A327728 IW327692:IW327728 SS327692:SS327728 ACO327692:ACO327728 AMK327692:AMK327728 AWG327692:AWG327728 BGC327692:BGC327728 BPY327692:BPY327728 BZU327692:BZU327728 CJQ327692:CJQ327728 CTM327692:CTM327728 DDI327692:DDI327728 DNE327692:DNE327728 DXA327692:DXA327728 EGW327692:EGW327728 EQS327692:EQS327728 FAO327692:FAO327728 FKK327692:FKK327728 FUG327692:FUG327728 GEC327692:GEC327728 GNY327692:GNY327728 GXU327692:GXU327728 HHQ327692:HHQ327728 HRM327692:HRM327728 IBI327692:IBI327728 ILE327692:ILE327728 IVA327692:IVA327728 JEW327692:JEW327728 JOS327692:JOS327728 JYO327692:JYO327728 KIK327692:KIK327728 KSG327692:KSG327728 LCC327692:LCC327728 LLY327692:LLY327728 LVU327692:LVU327728 MFQ327692:MFQ327728 MPM327692:MPM327728 MZI327692:MZI327728 NJE327692:NJE327728 NTA327692:NTA327728 OCW327692:OCW327728 OMS327692:OMS327728 OWO327692:OWO327728 PGK327692:PGK327728 PQG327692:PQG327728 QAC327692:QAC327728 QJY327692:QJY327728 QTU327692:QTU327728 RDQ327692:RDQ327728 RNM327692:RNM327728 RXI327692:RXI327728 SHE327692:SHE327728 SRA327692:SRA327728 TAW327692:TAW327728 TKS327692:TKS327728 TUO327692:TUO327728 UEK327692:UEK327728 UOG327692:UOG327728 UYC327692:UYC327728 VHY327692:VHY327728 VRU327692:VRU327728 WBQ327692:WBQ327728 WLM327692:WLM327728 WVI327692:WVI327728 A393228:A393264 IW393228:IW393264 SS393228:SS393264 ACO393228:ACO393264 AMK393228:AMK393264 AWG393228:AWG393264 BGC393228:BGC393264 BPY393228:BPY393264 BZU393228:BZU393264 CJQ393228:CJQ393264 CTM393228:CTM393264 DDI393228:DDI393264 DNE393228:DNE393264 DXA393228:DXA393264 EGW393228:EGW393264 EQS393228:EQS393264 FAO393228:FAO393264 FKK393228:FKK393264 FUG393228:FUG393264 GEC393228:GEC393264 GNY393228:GNY393264 GXU393228:GXU393264 HHQ393228:HHQ393264 HRM393228:HRM393264 IBI393228:IBI393264 ILE393228:ILE393264 IVA393228:IVA393264 JEW393228:JEW393264 JOS393228:JOS393264 JYO393228:JYO393264 KIK393228:KIK393264 KSG393228:KSG393264 LCC393228:LCC393264 LLY393228:LLY393264 LVU393228:LVU393264 MFQ393228:MFQ393264 MPM393228:MPM393264 MZI393228:MZI393264 NJE393228:NJE393264 NTA393228:NTA393264 OCW393228:OCW393264 OMS393228:OMS393264 OWO393228:OWO393264 PGK393228:PGK393264 PQG393228:PQG393264 QAC393228:QAC393264 QJY393228:QJY393264 QTU393228:QTU393264 RDQ393228:RDQ393264 RNM393228:RNM393264 RXI393228:RXI393264 SHE393228:SHE393264 SRA393228:SRA393264 TAW393228:TAW393264 TKS393228:TKS393264 TUO393228:TUO393264 UEK393228:UEK393264 UOG393228:UOG393264 UYC393228:UYC393264 VHY393228:VHY393264 VRU393228:VRU393264 WBQ393228:WBQ393264 WLM393228:WLM393264 WVI393228:WVI393264 A458764:A458800 IW458764:IW458800 SS458764:SS458800 ACO458764:ACO458800 AMK458764:AMK458800 AWG458764:AWG458800 BGC458764:BGC458800 BPY458764:BPY458800 BZU458764:BZU458800 CJQ458764:CJQ458800 CTM458764:CTM458800 DDI458764:DDI458800 DNE458764:DNE458800 DXA458764:DXA458800 EGW458764:EGW458800 EQS458764:EQS458800 FAO458764:FAO458800 FKK458764:FKK458800 FUG458764:FUG458800 GEC458764:GEC458800 GNY458764:GNY458800 GXU458764:GXU458800 HHQ458764:HHQ458800 HRM458764:HRM458800 IBI458764:IBI458800 ILE458764:ILE458800 IVA458764:IVA458800 JEW458764:JEW458800 JOS458764:JOS458800 JYO458764:JYO458800 KIK458764:KIK458800 KSG458764:KSG458800 LCC458764:LCC458800 LLY458764:LLY458800 LVU458764:LVU458800 MFQ458764:MFQ458800 MPM458764:MPM458800 MZI458764:MZI458800 NJE458764:NJE458800 NTA458764:NTA458800 OCW458764:OCW458800 OMS458764:OMS458800 OWO458764:OWO458800 PGK458764:PGK458800 PQG458764:PQG458800 QAC458764:QAC458800 QJY458764:QJY458800 QTU458764:QTU458800 RDQ458764:RDQ458800 RNM458764:RNM458800 RXI458764:RXI458800 SHE458764:SHE458800 SRA458764:SRA458800 TAW458764:TAW458800 TKS458764:TKS458800 TUO458764:TUO458800 UEK458764:UEK458800 UOG458764:UOG458800 UYC458764:UYC458800 VHY458764:VHY458800 VRU458764:VRU458800 WBQ458764:WBQ458800 WLM458764:WLM458800 WVI458764:WVI458800 A524300:A524336 IW524300:IW524336 SS524300:SS524336 ACO524300:ACO524336 AMK524300:AMK524336 AWG524300:AWG524336 BGC524300:BGC524336 BPY524300:BPY524336 BZU524300:BZU524336 CJQ524300:CJQ524336 CTM524300:CTM524336 DDI524300:DDI524336 DNE524300:DNE524336 DXA524300:DXA524336 EGW524300:EGW524336 EQS524300:EQS524336 FAO524300:FAO524336 FKK524300:FKK524336 FUG524300:FUG524336 GEC524300:GEC524336 GNY524300:GNY524336 GXU524300:GXU524336 HHQ524300:HHQ524336 HRM524300:HRM524336 IBI524300:IBI524336 ILE524300:ILE524336 IVA524300:IVA524336 JEW524300:JEW524336 JOS524300:JOS524336 JYO524300:JYO524336 KIK524300:KIK524336 KSG524300:KSG524336 LCC524300:LCC524336 LLY524300:LLY524336 LVU524300:LVU524336 MFQ524300:MFQ524336 MPM524300:MPM524336 MZI524300:MZI524336 NJE524300:NJE524336 NTA524300:NTA524336 OCW524300:OCW524336 OMS524300:OMS524336 OWO524300:OWO524336 PGK524300:PGK524336 PQG524300:PQG524336 QAC524300:QAC524336 QJY524300:QJY524336 QTU524300:QTU524336 RDQ524300:RDQ524336 RNM524300:RNM524336 RXI524300:RXI524336 SHE524300:SHE524336 SRA524300:SRA524336 TAW524300:TAW524336 TKS524300:TKS524336 TUO524300:TUO524336 UEK524300:UEK524336 UOG524300:UOG524336 UYC524300:UYC524336 VHY524300:VHY524336 VRU524300:VRU524336 WBQ524300:WBQ524336 WLM524300:WLM524336 WVI524300:WVI524336 A589836:A589872 IW589836:IW589872 SS589836:SS589872 ACO589836:ACO589872 AMK589836:AMK589872 AWG589836:AWG589872 BGC589836:BGC589872 BPY589836:BPY589872 BZU589836:BZU589872 CJQ589836:CJQ589872 CTM589836:CTM589872 DDI589836:DDI589872 DNE589836:DNE589872 DXA589836:DXA589872 EGW589836:EGW589872 EQS589836:EQS589872 FAO589836:FAO589872 FKK589836:FKK589872 FUG589836:FUG589872 GEC589836:GEC589872 GNY589836:GNY589872 GXU589836:GXU589872 HHQ589836:HHQ589872 HRM589836:HRM589872 IBI589836:IBI589872 ILE589836:ILE589872 IVA589836:IVA589872 JEW589836:JEW589872 JOS589836:JOS589872 JYO589836:JYO589872 KIK589836:KIK589872 KSG589836:KSG589872 LCC589836:LCC589872 LLY589836:LLY589872 LVU589836:LVU589872 MFQ589836:MFQ589872 MPM589836:MPM589872 MZI589836:MZI589872 NJE589836:NJE589872 NTA589836:NTA589872 OCW589836:OCW589872 OMS589836:OMS589872 OWO589836:OWO589872 PGK589836:PGK589872 PQG589836:PQG589872 QAC589836:QAC589872 QJY589836:QJY589872 QTU589836:QTU589872 RDQ589836:RDQ589872 RNM589836:RNM589872 RXI589836:RXI589872 SHE589836:SHE589872 SRA589836:SRA589872 TAW589836:TAW589872 TKS589836:TKS589872 TUO589836:TUO589872 UEK589836:UEK589872 UOG589836:UOG589872 UYC589836:UYC589872 VHY589836:VHY589872 VRU589836:VRU589872 WBQ589836:WBQ589872 WLM589836:WLM589872 WVI589836:WVI589872 A655372:A655408 IW655372:IW655408 SS655372:SS655408 ACO655372:ACO655408 AMK655372:AMK655408 AWG655372:AWG655408 BGC655372:BGC655408 BPY655372:BPY655408 BZU655372:BZU655408 CJQ655372:CJQ655408 CTM655372:CTM655408 DDI655372:DDI655408 DNE655372:DNE655408 DXA655372:DXA655408 EGW655372:EGW655408 EQS655372:EQS655408 FAO655372:FAO655408 FKK655372:FKK655408 FUG655372:FUG655408 GEC655372:GEC655408 GNY655372:GNY655408 GXU655372:GXU655408 HHQ655372:HHQ655408 HRM655372:HRM655408 IBI655372:IBI655408 ILE655372:ILE655408 IVA655372:IVA655408 JEW655372:JEW655408 JOS655372:JOS655408 JYO655372:JYO655408 KIK655372:KIK655408 KSG655372:KSG655408 LCC655372:LCC655408 LLY655372:LLY655408 LVU655372:LVU655408 MFQ655372:MFQ655408 MPM655372:MPM655408 MZI655372:MZI655408 NJE655372:NJE655408 NTA655372:NTA655408 OCW655372:OCW655408 OMS655372:OMS655408 OWO655372:OWO655408 PGK655372:PGK655408 PQG655372:PQG655408 QAC655372:QAC655408 QJY655372:QJY655408 QTU655372:QTU655408 RDQ655372:RDQ655408 RNM655372:RNM655408 RXI655372:RXI655408 SHE655372:SHE655408 SRA655372:SRA655408 TAW655372:TAW655408 TKS655372:TKS655408 TUO655372:TUO655408 UEK655372:UEK655408 UOG655372:UOG655408 UYC655372:UYC655408 VHY655372:VHY655408 VRU655372:VRU655408 WBQ655372:WBQ655408 WLM655372:WLM655408 WVI655372:WVI655408 A720908:A720944 IW720908:IW720944 SS720908:SS720944 ACO720908:ACO720944 AMK720908:AMK720944 AWG720908:AWG720944 BGC720908:BGC720944 BPY720908:BPY720944 BZU720908:BZU720944 CJQ720908:CJQ720944 CTM720908:CTM720944 DDI720908:DDI720944 DNE720908:DNE720944 DXA720908:DXA720944 EGW720908:EGW720944 EQS720908:EQS720944 FAO720908:FAO720944 FKK720908:FKK720944 FUG720908:FUG720944 GEC720908:GEC720944 GNY720908:GNY720944 GXU720908:GXU720944 HHQ720908:HHQ720944 HRM720908:HRM720944 IBI720908:IBI720944 ILE720908:ILE720944 IVA720908:IVA720944 JEW720908:JEW720944 JOS720908:JOS720944 JYO720908:JYO720944 KIK720908:KIK720944 KSG720908:KSG720944 LCC720908:LCC720944 LLY720908:LLY720944 LVU720908:LVU720944 MFQ720908:MFQ720944 MPM720908:MPM720944 MZI720908:MZI720944 NJE720908:NJE720944 NTA720908:NTA720944 OCW720908:OCW720944 OMS720908:OMS720944 OWO720908:OWO720944 PGK720908:PGK720944 PQG720908:PQG720944 QAC720908:QAC720944 QJY720908:QJY720944 QTU720908:QTU720944 RDQ720908:RDQ720944 RNM720908:RNM720944 RXI720908:RXI720944 SHE720908:SHE720944 SRA720908:SRA720944 TAW720908:TAW720944 TKS720908:TKS720944 TUO720908:TUO720944 UEK720908:UEK720944 UOG720908:UOG720944 UYC720908:UYC720944 VHY720908:VHY720944 VRU720908:VRU720944 WBQ720908:WBQ720944 WLM720908:WLM720944 WVI720908:WVI720944 A786444:A786480 IW786444:IW786480 SS786444:SS786480 ACO786444:ACO786480 AMK786444:AMK786480 AWG786444:AWG786480 BGC786444:BGC786480 BPY786444:BPY786480 BZU786444:BZU786480 CJQ786444:CJQ786480 CTM786444:CTM786480 DDI786444:DDI786480 DNE786444:DNE786480 DXA786444:DXA786480 EGW786444:EGW786480 EQS786444:EQS786480 FAO786444:FAO786480 FKK786444:FKK786480 FUG786444:FUG786480 GEC786444:GEC786480 GNY786444:GNY786480 GXU786444:GXU786480 HHQ786444:HHQ786480 HRM786444:HRM786480 IBI786444:IBI786480 ILE786444:ILE786480 IVA786444:IVA786480 JEW786444:JEW786480 JOS786444:JOS786480 JYO786444:JYO786480 KIK786444:KIK786480 KSG786444:KSG786480 LCC786444:LCC786480 LLY786444:LLY786480 LVU786444:LVU786480 MFQ786444:MFQ786480 MPM786444:MPM786480 MZI786444:MZI786480 NJE786444:NJE786480 NTA786444:NTA786480 OCW786444:OCW786480 OMS786444:OMS786480 OWO786444:OWO786480 PGK786444:PGK786480 PQG786444:PQG786480 QAC786444:QAC786480 QJY786444:QJY786480 QTU786444:QTU786480 RDQ786444:RDQ786480 RNM786444:RNM786480 RXI786444:RXI786480 SHE786444:SHE786480 SRA786444:SRA786480 TAW786444:TAW786480 TKS786444:TKS786480 TUO786444:TUO786480 UEK786444:UEK786480 UOG786444:UOG786480 UYC786444:UYC786480 VHY786444:VHY786480 VRU786444:VRU786480 WBQ786444:WBQ786480 WLM786444:WLM786480 WVI786444:WVI786480 A851980:A852016 IW851980:IW852016 SS851980:SS852016 ACO851980:ACO852016 AMK851980:AMK852016 AWG851980:AWG852016 BGC851980:BGC852016 BPY851980:BPY852016 BZU851980:BZU852016 CJQ851980:CJQ852016 CTM851980:CTM852016 DDI851980:DDI852016 DNE851980:DNE852016 DXA851980:DXA852016 EGW851980:EGW852016 EQS851980:EQS852016 FAO851980:FAO852016 FKK851980:FKK852016 FUG851980:FUG852016 GEC851980:GEC852016 GNY851980:GNY852016 GXU851980:GXU852016 HHQ851980:HHQ852016 HRM851980:HRM852016 IBI851980:IBI852016 ILE851980:ILE852016 IVA851980:IVA852016 JEW851980:JEW852016 JOS851980:JOS852016 JYO851980:JYO852016 KIK851980:KIK852016 KSG851980:KSG852016 LCC851980:LCC852016 LLY851980:LLY852016 LVU851980:LVU852016 MFQ851980:MFQ852016 MPM851980:MPM852016 MZI851980:MZI852016 NJE851980:NJE852016 NTA851980:NTA852016 OCW851980:OCW852016 OMS851980:OMS852016 OWO851980:OWO852016 PGK851980:PGK852016 PQG851980:PQG852016 QAC851980:QAC852016 QJY851980:QJY852016 QTU851980:QTU852016 RDQ851980:RDQ852016 RNM851980:RNM852016 RXI851980:RXI852016 SHE851980:SHE852016 SRA851980:SRA852016 TAW851980:TAW852016 TKS851980:TKS852016 TUO851980:TUO852016 UEK851980:UEK852016 UOG851980:UOG852016 UYC851980:UYC852016 VHY851980:VHY852016 VRU851980:VRU852016 WBQ851980:WBQ852016 WLM851980:WLM852016 WVI851980:WVI852016 A917516:A917552 IW917516:IW917552 SS917516:SS917552 ACO917516:ACO917552 AMK917516:AMK917552 AWG917516:AWG917552 BGC917516:BGC917552 BPY917516:BPY917552 BZU917516:BZU917552 CJQ917516:CJQ917552 CTM917516:CTM917552 DDI917516:DDI917552 DNE917516:DNE917552 DXA917516:DXA917552 EGW917516:EGW917552 EQS917516:EQS917552 FAO917516:FAO917552 FKK917516:FKK917552 FUG917516:FUG917552 GEC917516:GEC917552 GNY917516:GNY917552 GXU917516:GXU917552 HHQ917516:HHQ917552 HRM917516:HRM917552 IBI917516:IBI917552 ILE917516:ILE917552 IVA917516:IVA917552 JEW917516:JEW917552 JOS917516:JOS917552 JYO917516:JYO917552 KIK917516:KIK917552 KSG917516:KSG917552 LCC917516:LCC917552 LLY917516:LLY917552 LVU917516:LVU917552 MFQ917516:MFQ917552 MPM917516:MPM917552 MZI917516:MZI917552 NJE917516:NJE917552 NTA917516:NTA917552 OCW917516:OCW917552 OMS917516:OMS917552 OWO917516:OWO917552 PGK917516:PGK917552 PQG917516:PQG917552 QAC917516:QAC917552 QJY917516:QJY917552 QTU917516:QTU917552 RDQ917516:RDQ917552 RNM917516:RNM917552 RXI917516:RXI917552 SHE917516:SHE917552 SRA917516:SRA917552 TAW917516:TAW917552 TKS917516:TKS917552 TUO917516:TUO917552 UEK917516:UEK917552 UOG917516:UOG917552 UYC917516:UYC917552 VHY917516:VHY917552 VRU917516:VRU917552 WBQ917516:WBQ917552 WLM917516:WLM917552 WVI917516:WVI917552 A983052:A983088 IW983052:IW983088 SS983052:SS983088 ACO983052:ACO983088 AMK983052:AMK983088 AWG983052:AWG983088 BGC983052:BGC983088 BPY983052:BPY983088 BZU983052:BZU983088 CJQ983052:CJQ983088 CTM983052:CTM983088 DDI983052:DDI983088 DNE983052:DNE983088 DXA983052:DXA983088 EGW983052:EGW983088 EQS983052:EQS983088 FAO983052:FAO983088 FKK983052:FKK983088 FUG983052:FUG983088 GEC983052:GEC983088 GNY983052:GNY983088 GXU983052:GXU983088 HHQ983052:HHQ983088 HRM983052:HRM983088 IBI983052:IBI983088 ILE983052:ILE983088 IVA983052:IVA983088 JEW983052:JEW983088 JOS983052:JOS983088 JYO983052:JYO983088 KIK983052:KIK983088 KSG983052:KSG983088 LCC983052:LCC983088 LLY983052:LLY983088 LVU983052:LVU983088 MFQ983052:MFQ983088 MPM983052:MPM983088 MZI983052:MZI983088 NJE983052:NJE983088 NTA983052:NTA983088 OCW983052:OCW983088 OMS983052:OMS983088 OWO983052:OWO983088 PGK983052:PGK983088 PQG983052:PQG983088 QAC983052:QAC983088 QJY983052:QJY983088 QTU983052:QTU983088 RDQ983052:RDQ983088 RNM983052:RNM983088 RXI983052:RXI983088 SHE983052:SHE983088 SRA983052:SRA983088 TAW983052:TAW983088 TKS983052:TKS983088 TUO983052:TUO983088 UEK983052:UEK983088 UOG983052:UOG983088 UYC983052:UYC983088 VHY983052:VHY983088 VRU983052:VRU983088 WBQ983052:WBQ983088 WLM983052:WLM983088 WVI983052:WVI983088 C11:C34 IY11:IY34 SU11:SU34 ACQ11:ACQ34 AMM11:AMM34 AWI11:AWI34 BGE11:BGE34 BQA11:BQA34 BZW11:BZW34 CJS11:CJS34 CTO11:CTO34 DDK11:DDK34 DNG11:DNG34 DXC11:DXC34 EGY11:EGY34 EQU11:EQU34 FAQ11:FAQ34 FKM11:FKM34 FUI11:FUI34 GEE11:GEE34 GOA11:GOA34 GXW11:GXW34 HHS11:HHS34 HRO11:HRO34 IBK11:IBK34 ILG11:ILG34 IVC11:IVC34 JEY11:JEY34 JOU11:JOU34 JYQ11:JYQ34 KIM11:KIM34 KSI11:KSI34 LCE11:LCE34 LMA11:LMA34 LVW11:LVW34 MFS11:MFS34 MPO11:MPO34 MZK11:MZK34 NJG11:NJG34 NTC11:NTC34 OCY11:OCY34 OMU11:OMU34 OWQ11:OWQ34 PGM11:PGM34 PQI11:PQI34 QAE11:QAE34 QKA11:QKA34 QTW11:QTW34 RDS11:RDS34 RNO11:RNO34 RXK11:RXK34 SHG11:SHG34 SRC11:SRC34 TAY11:TAY34 TKU11:TKU34 TUQ11:TUQ34 UEM11:UEM34 UOI11:UOI34 UYE11:UYE34 VIA11:VIA34 VRW11:VRW34 WBS11:WBS34 WLO11:WLO34 WVK11:WVK34 C65547:C65570 IY65547:IY65570 SU65547:SU65570 ACQ65547:ACQ65570 AMM65547:AMM65570 AWI65547:AWI65570 BGE65547:BGE65570 BQA65547:BQA65570 BZW65547:BZW65570 CJS65547:CJS65570 CTO65547:CTO65570 DDK65547:DDK65570 DNG65547:DNG65570 DXC65547:DXC65570 EGY65547:EGY65570 EQU65547:EQU65570 FAQ65547:FAQ65570 FKM65547:FKM65570 FUI65547:FUI65570 GEE65547:GEE65570 GOA65547:GOA65570 GXW65547:GXW65570 HHS65547:HHS65570 HRO65547:HRO65570 IBK65547:IBK65570 ILG65547:ILG65570 IVC65547:IVC65570 JEY65547:JEY65570 JOU65547:JOU65570 JYQ65547:JYQ65570 KIM65547:KIM65570 KSI65547:KSI65570 LCE65547:LCE65570 LMA65547:LMA65570 LVW65547:LVW65570 MFS65547:MFS65570 MPO65547:MPO65570 MZK65547:MZK65570 NJG65547:NJG65570 NTC65547:NTC65570 OCY65547:OCY65570 OMU65547:OMU65570 OWQ65547:OWQ65570 PGM65547:PGM65570 PQI65547:PQI65570 QAE65547:QAE65570 QKA65547:QKA65570 QTW65547:QTW65570 RDS65547:RDS65570 RNO65547:RNO65570 RXK65547:RXK65570 SHG65547:SHG65570 SRC65547:SRC65570 TAY65547:TAY65570 TKU65547:TKU65570 TUQ65547:TUQ65570 UEM65547:UEM65570 UOI65547:UOI65570 UYE65547:UYE65570 VIA65547:VIA65570 VRW65547:VRW65570 WBS65547:WBS65570 WLO65547:WLO65570 WVK65547:WVK65570 C131083:C131106 IY131083:IY131106 SU131083:SU131106 ACQ131083:ACQ131106 AMM131083:AMM131106 AWI131083:AWI131106 BGE131083:BGE131106 BQA131083:BQA131106 BZW131083:BZW131106 CJS131083:CJS131106 CTO131083:CTO131106 DDK131083:DDK131106 DNG131083:DNG131106 DXC131083:DXC131106 EGY131083:EGY131106 EQU131083:EQU131106 FAQ131083:FAQ131106 FKM131083:FKM131106 FUI131083:FUI131106 GEE131083:GEE131106 GOA131083:GOA131106 GXW131083:GXW131106 HHS131083:HHS131106 HRO131083:HRO131106 IBK131083:IBK131106 ILG131083:ILG131106 IVC131083:IVC131106 JEY131083:JEY131106 JOU131083:JOU131106 JYQ131083:JYQ131106 KIM131083:KIM131106 KSI131083:KSI131106 LCE131083:LCE131106 LMA131083:LMA131106 LVW131083:LVW131106 MFS131083:MFS131106 MPO131083:MPO131106 MZK131083:MZK131106 NJG131083:NJG131106 NTC131083:NTC131106 OCY131083:OCY131106 OMU131083:OMU131106 OWQ131083:OWQ131106 PGM131083:PGM131106 PQI131083:PQI131106 QAE131083:QAE131106 QKA131083:QKA131106 QTW131083:QTW131106 RDS131083:RDS131106 RNO131083:RNO131106 RXK131083:RXK131106 SHG131083:SHG131106 SRC131083:SRC131106 TAY131083:TAY131106 TKU131083:TKU131106 TUQ131083:TUQ131106 UEM131083:UEM131106 UOI131083:UOI131106 UYE131083:UYE131106 VIA131083:VIA131106 VRW131083:VRW131106 WBS131083:WBS131106 WLO131083:WLO131106 WVK131083:WVK131106 C196619:C196642 IY196619:IY196642 SU196619:SU196642 ACQ196619:ACQ196642 AMM196619:AMM196642 AWI196619:AWI196642 BGE196619:BGE196642 BQA196619:BQA196642 BZW196619:BZW196642 CJS196619:CJS196642 CTO196619:CTO196642 DDK196619:DDK196642 DNG196619:DNG196642 DXC196619:DXC196642 EGY196619:EGY196642 EQU196619:EQU196642 FAQ196619:FAQ196642 FKM196619:FKM196642 FUI196619:FUI196642 GEE196619:GEE196642 GOA196619:GOA196642 GXW196619:GXW196642 HHS196619:HHS196642 HRO196619:HRO196642 IBK196619:IBK196642 ILG196619:ILG196642 IVC196619:IVC196642 JEY196619:JEY196642 JOU196619:JOU196642 JYQ196619:JYQ196642 KIM196619:KIM196642 KSI196619:KSI196642 LCE196619:LCE196642 LMA196619:LMA196642 LVW196619:LVW196642 MFS196619:MFS196642 MPO196619:MPO196642 MZK196619:MZK196642 NJG196619:NJG196642 NTC196619:NTC196642 OCY196619:OCY196642 OMU196619:OMU196642 OWQ196619:OWQ196642 PGM196619:PGM196642 PQI196619:PQI196642 QAE196619:QAE196642 QKA196619:QKA196642 QTW196619:QTW196642 RDS196619:RDS196642 RNO196619:RNO196642 RXK196619:RXK196642 SHG196619:SHG196642 SRC196619:SRC196642 TAY196619:TAY196642 TKU196619:TKU196642 TUQ196619:TUQ196642 UEM196619:UEM196642 UOI196619:UOI196642 UYE196619:UYE196642 VIA196619:VIA196642 VRW196619:VRW196642 WBS196619:WBS196642 WLO196619:WLO196642 WVK196619:WVK196642 C262155:C262178 IY262155:IY262178 SU262155:SU262178 ACQ262155:ACQ262178 AMM262155:AMM262178 AWI262155:AWI262178 BGE262155:BGE262178 BQA262155:BQA262178 BZW262155:BZW262178 CJS262155:CJS262178 CTO262155:CTO262178 DDK262155:DDK262178 DNG262155:DNG262178 DXC262155:DXC262178 EGY262155:EGY262178 EQU262155:EQU262178 FAQ262155:FAQ262178 FKM262155:FKM262178 FUI262155:FUI262178 GEE262155:GEE262178 GOA262155:GOA262178 GXW262155:GXW262178 HHS262155:HHS262178 HRO262155:HRO262178 IBK262155:IBK262178 ILG262155:ILG262178 IVC262155:IVC262178 JEY262155:JEY262178 JOU262155:JOU262178 JYQ262155:JYQ262178 KIM262155:KIM262178 KSI262155:KSI262178 LCE262155:LCE262178 LMA262155:LMA262178 LVW262155:LVW262178 MFS262155:MFS262178 MPO262155:MPO262178 MZK262155:MZK262178 NJG262155:NJG262178 NTC262155:NTC262178 OCY262155:OCY262178 OMU262155:OMU262178 OWQ262155:OWQ262178 PGM262155:PGM262178 PQI262155:PQI262178 QAE262155:QAE262178 QKA262155:QKA262178 QTW262155:QTW262178 RDS262155:RDS262178 RNO262155:RNO262178 RXK262155:RXK262178 SHG262155:SHG262178 SRC262155:SRC262178 TAY262155:TAY262178 TKU262155:TKU262178 TUQ262155:TUQ262178 UEM262155:UEM262178 UOI262155:UOI262178 UYE262155:UYE262178 VIA262155:VIA262178 VRW262155:VRW262178 WBS262155:WBS262178 WLO262155:WLO262178 WVK262155:WVK262178 C327691:C327714 IY327691:IY327714 SU327691:SU327714 ACQ327691:ACQ327714 AMM327691:AMM327714 AWI327691:AWI327714 BGE327691:BGE327714 BQA327691:BQA327714 BZW327691:BZW327714 CJS327691:CJS327714 CTO327691:CTO327714 DDK327691:DDK327714 DNG327691:DNG327714 DXC327691:DXC327714 EGY327691:EGY327714 EQU327691:EQU327714 FAQ327691:FAQ327714 FKM327691:FKM327714 FUI327691:FUI327714 GEE327691:GEE327714 GOA327691:GOA327714 GXW327691:GXW327714 HHS327691:HHS327714 HRO327691:HRO327714 IBK327691:IBK327714 ILG327691:ILG327714 IVC327691:IVC327714 JEY327691:JEY327714 JOU327691:JOU327714 JYQ327691:JYQ327714 KIM327691:KIM327714 KSI327691:KSI327714 LCE327691:LCE327714 LMA327691:LMA327714 LVW327691:LVW327714 MFS327691:MFS327714 MPO327691:MPO327714 MZK327691:MZK327714 NJG327691:NJG327714 NTC327691:NTC327714 OCY327691:OCY327714 OMU327691:OMU327714 OWQ327691:OWQ327714 PGM327691:PGM327714 PQI327691:PQI327714 QAE327691:QAE327714 QKA327691:QKA327714 QTW327691:QTW327714 RDS327691:RDS327714 RNO327691:RNO327714 RXK327691:RXK327714 SHG327691:SHG327714 SRC327691:SRC327714 TAY327691:TAY327714 TKU327691:TKU327714 TUQ327691:TUQ327714 UEM327691:UEM327714 UOI327691:UOI327714 UYE327691:UYE327714 VIA327691:VIA327714 VRW327691:VRW327714 WBS327691:WBS327714 WLO327691:WLO327714 WVK327691:WVK327714 C393227:C393250 IY393227:IY393250 SU393227:SU393250 ACQ393227:ACQ393250 AMM393227:AMM393250 AWI393227:AWI393250 BGE393227:BGE393250 BQA393227:BQA393250 BZW393227:BZW393250 CJS393227:CJS393250 CTO393227:CTO393250 DDK393227:DDK393250 DNG393227:DNG393250 DXC393227:DXC393250 EGY393227:EGY393250 EQU393227:EQU393250 FAQ393227:FAQ393250 FKM393227:FKM393250 FUI393227:FUI393250 GEE393227:GEE393250 GOA393227:GOA393250 GXW393227:GXW393250 HHS393227:HHS393250 HRO393227:HRO393250 IBK393227:IBK393250 ILG393227:ILG393250 IVC393227:IVC393250 JEY393227:JEY393250 JOU393227:JOU393250 JYQ393227:JYQ393250 KIM393227:KIM393250 KSI393227:KSI393250 LCE393227:LCE393250 LMA393227:LMA393250 LVW393227:LVW393250 MFS393227:MFS393250 MPO393227:MPO393250 MZK393227:MZK393250 NJG393227:NJG393250 NTC393227:NTC393250 OCY393227:OCY393250 OMU393227:OMU393250 OWQ393227:OWQ393250 PGM393227:PGM393250 PQI393227:PQI393250 QAE393227:QAE393250 QKA393227:QKA393250 QTW393227:QTW393250 RDS393227:RDS393250 RNO393227:RNO393250 RXK393227:RXK393250 SHG393227:SHG393250 SRC393227:SRC393250 TAY393227:TAY393250 TKU393227:TKU393250 TUQ393227:TUQ393250 UEM393227:UEM393250 UOI393227:UOI393250 UYE393227:UYE393250 VIA393227:VIA393250 VRW393227:VRW393250 WBS393227:WBS393250 WLO393227:WLO393250 WVK393227:WVK393250 C458763:C458786 IY458763:IY458786 SU458763:SU458786 ACQ458763:ACQ458786 AMM458763:AMM458786 AWI458763:AWI458786 BGE458763:BGE458786 BQA458763:BQA458786 BZW458763:BZW458786 CJS458763:CJS458786 CTO458763:CTO458786 DDK458763:DDK458786 DNG458763:DNG458786 DXC458763:DXC458786 EGY458763:EGY458786 EQU458763:EQU458786 FAQ458763:FAQ458786 FKM458763:FKM458786 FUI458763:FUI458786 GEE458763:GEE458786 GOA458763:GOA458786 GXW458763:GXW458786 HHS458763:HHS458786 HRO458763:HRO458786 IBK458763:IBK458786 ILG458763:ILG458786 IVC458763:IVC458786 JEY458763:JEY458786 JOU458763:JOU458786 JYQ458763:JYQ458786 KIM458763:KIM458786 KSI458763:KSI458786 LCE458763:LCE458786 LMA458763:LMA458786 LVW458763:LVW458786 MFS458763:MFS458786 MPO458763:MPO458786 MZK458763:MZK458786 NJG458763:NJG458786 NTC458763:NTC458786 OCY458763:OCY458786 OMU458763:OMU458786 OWQ458763:OWQ458786 PGM458763:PGM458786 PQI458763:PQI458786 QAE458763:QAE458786 QKA458763:QKA458786 QTW458763:QTW458786 RDS458763:RDS458786 RNO458763:RNO458786 RXK458763:RXK458786 SHG458763:SHG458786 SRC458763:SRC458786 TAY458763:TAY458786 TKU458763:TKU458786 TUQ458763:TUQ458786 UEM458763:UEM458786 UOI458763:UOI458786 UYE458763:UYE458786 VIA458763:VIA458786 VRW458763:VRW458786 WBS458763:WBS458786 WLO458763:WLO458786 WVK458763:WVK458786 C524299:C524322 IY524299:IY524322 SU524299:SU524322 ACQ524299:ACQ524322 AMM524299:AMM524322 AWI524299:AWI524322 BGE524299:BGE524322 BQA524299:BQA524322 BZW524299:BZW524322 CJS524299:CJS524322 CTO524299:CTO524322 DDK524299:DDK524322 DNG524299:DNG524322 DXC524299:DXC524322 EGY524299:EGY524322 EQU524299:EQU524322 FAQ524299:FAQ524322 FKM524299:FKM524322 FUI524299:FUI524322 GEE524299:GEE524322 GOA524299:GOA524322 GXW524299:GXW524322 HHS524299:HHS524322 HRO524299:HRO524322 IBK524299:IBK524322 ILG524299:ILG524322 IVC524299:IVC524322 JEY524299:JEY524322 JOU524299:JOU524322 JYQ524299:JYQ524322 KIM524299:KIM524322 KSI524299:KSI524322 LCE524299:LCE524322 LMA524299:LMA524322 LVW524299:LVW524322 MFS524299:MFS524322 MPO524299:MPO524322 MZK524299:MZK524322 NJG524299:NJG524322 NTC524299:NTC524322 OCY524299:OCY524322 OMU524299:OMU524322 OWQ524299:OWQ524322 PGM524299:PGM524322 PQI524299:PQI524322 QAE524299:QAE524322 QKA524299:QKA524322 QTW524299:QTW524322 RDS524299:RDS524322 RNO524299:RNO524322 RXK524299:RXK524322 SHG524299:SHG524322 SRC524299:SRC524322 TAY524299:TAY524322 TKU524299:TKU524322 TUQ524299:TUQ524322 UEM524299:UEM524322 UOI524299:UOI524322 UYE524299:UYE524322 VIA524299:VIA524322 VRW524299:VRW524322 WBS524299:WBS524322 WLO524299:WLO524322 WVK524299:WVK524322 C589835:C589858 IY589835:IY589858 SU589835:SU589858 ACQ589835:ACQ589858 AMM589835:AMM589858 AWI589835:AWI589858 BGE589835:BGE589858 BQA589835:BQA589858 BZW589835:BZW589858 CJS589835:CJS589858 CTO589835:CTO589858 DDK589835:DDK589858 DNG589835:DNG589858 DXC589835:DXC589858 EGY589835:EGY589858 EQU589835:EQU589858 FAQ589835:FAQ589858 FKM589835:FKM589858 FUI589835:FUI589858 GEE589835:GEE589858 GOA589835:GOA589858 GXW589835:GXW589858 HHS589835:HHS589858 HRO589835:HRO589858 IBK589835:IBK589858 ILG589835:ILG589858 IVC589835:IVC589858 JEY589835:JEY589858 JOU589835:JOU589858 JYQ589835:JYQ589858 KIM589835:KIM589858 KSI589835:KSI589858 LCE589835:LCE589858 LMA589835:LMA589858 LVW589835:LVW589858 MFS589835:MFS589858 MPO589835:MPO589858 MZK589835:MZK589858 NJG589835:NJG589858 NTC589835:NTC589858 OCY589835:OCY589858 OMU589835:OMU589858 OWQ589835:OWQ589858 PGM589835:PGM589858 PQI589835:PQI589858 QAE589835:QAE589858 QKA589835:QKA589858 QTW589835:QTW589858 RDS589835:RDS589858 RNO589835:RNO589858 RXK589835:RXK589858 SHG589835:SHG589858 SRC589835:SRC589858 TAY589835:TAY589858 TKU589835:TKU589858 TUQ589835:TUQ589858 UEM589835:UEM589858 UOI589835:UOI589858 UYE589835:UYE589858 VIA589835:VIA589858 VRW589835:VRW589858 WBS589835:WBS589858 WLO589835:WLO589858 WVK589835:WVK589858 C655371:C655394 IY655371:IY655394 SU655371:SU655394 ACQ655371:ACQ655394 AMM655371:AMM655394 AWI655371:AWI655394 BGE655371:BGE655394 BQA655371:BQA655394 BZW655371:BZW655394 CJS655371:CJS655394 CTO655371:CTO655394 DDK655371:DDK655394 DNG655371:DNG655394 DXC655371:DXC655394 EGY655371:EGY655394 EQU655371:EQU655394 FAQ655371:FAQ655394 FKM655371:FKM655394 FUI655371:FUI655394 GEE655371:GEE655394 GOA655371:GOA655394 GXW655371:GXW655394 HHS655371:HHS655394 HRO655371:HRO655394 IBK655371:IBK655394 ILG655371:ILG655394 IVC655371:IVC655394 JEY655371:JEY655394 JOU655371:JOU655394 JYQ655371:JYQ655394 KIM655371:KIM655394 KSI655371:KSI655394 LCE655371:LCE655394 LMA655371:LMA655394 LVW655371:LVW655394 MFS655371:MFS655394 MPO655371:MPO655394 MZK655371:MZK655394 NJG655371:NJG655394 NTC655371:NTC655394 OCY655371:OCY655394 OMU655371:OMU655394 OWQ655371:OWQ655394 PGM655371:PGM655394 PQI655371:PQI655394 QAE655371:QAE655394 QKA655371:QKA655394 QTW655371:QTW655394 RDS655371:RDS655394 RNO655371:RNO655394 RXK655371:RXK655394 SHG655371:SHG655394 SRC655371:SRC655394 TAY655371:TAY655394 TKU655371:TKU655394 TUQ655371:TUQ655394 UEM655371:UEM655394 UOI655371:UOI655394 UYE655371:UYE655394 VIA655371:VIA655394 VRW655371:VRW655394 WBS655371:WBS655394 WLO655371:WLO655394 WVK655371:WVK655394 C720907:C720930 IY720907:IY720930 SU720907:SU720930 ACQ720907:ACQ720930 AMM720907:AMM720930 AWI720907:AWI720930 BGE720907:BGE720930 BQA720907:BQA720930 BZW720907:BZW720930 CJS720907:CJS720930 CTO720907:CTO720930 DDK720907:DDK720930 DNG720907:DNG720930 DXC720907:DXC720930 EGY720907:EGY720930 EQU720907:EQU720930 FAQ720907:FAQ720930 FKM720907:FKM720930 FUI720907:FUI720930 GEE720907:GEE720930 GOA720907:GOA720930 GXW720907:GXW720930 HHS720907:HHS720930 HRO720907:HRO720930 IBK720907:IBK720930 ILG720907:ILG720930 IVC720907:IVC720930 JEY720907:JEY720930 JOU720907:JOU720930 JYQ720907:JYQ720930 KIM720907:KIM720930 KSI720907:KSI720930 LCE720907:LCE720930 LMA720907:LMA720930 LVW720907:LVW720930 MFS720907:MFS720930 MPO720907:MPO720930 MZK720907:MZK720930 NJG720907:NJG720930 NTC720907:NTC720930 OCY720907:OCY720930 OMU720907:OMU720930 OWQ720907:OWQ720930 PGM720907:PGM720930 PQI720907:PQI720930 QAE720907:QAE720930 QKA720907:QKA720930 QTW720907:QTW720930 RDS720907:RDS720930 RNO720907:RNO720930 RXK720907:RXK720930 SHG720907:SHG720930 SRC720907:SRC720930 TAY720907:TAY720930 TKU720907:TKU720930 TUQ720907:TUQ720930 UEM720907:UEM720930 UOI720907:UOI720930 UYE720907:UYE720930 VIA720907:VIA720930 VRW720907:VRW720930 WBS720907:WBS720930 WLO720907:WLO720930 WVK720907:WVK720930 C786443:C786466 IY786443:IY786466 SU786443:SU786466 ACQ786443:ACQ786466 AMM786443:AMM786466 AWI786443:AWI786466 BGE786443:BGE786466 BQA786443:BQA786466 BZW786443:BZW786466 CJS786443:CJS786466 CTO786443:CTO786466 DDK786443:DDK786466 DNG786443:DNG786466 DXC786443:DXC786466 EGY786443:EGY786466 EQU786443:EQU786466 FAQ786443:FAQ786466 FKM786443:FKM786466 FUI786443:FUI786466 GEE786443:GEE786466 GOA786443:GOA786466 GXW786443:GXW786466 HHS786443:HHS786466 HRO786443:HRO786466 IBK786443:IBK786466 ILG786443:ILG786466 IVC786443:IVC786466 JEY786443:JEY786466 JOU786443:JOU786466 JYQ786443:JYQ786466 KIM786443:KIM786466 KSI786443:KSI786466 LCE786443:LCE786466 LMA786443:LMA786466 LVW786443:LVW786466 MFS786443:MFS786466 MPO786443:MPO786466 MZK786443:MZK786466 NJG786443:NJG786466 NTC786443:NTC786466 OCY786443:OCY786466 OMU786443:OMU786466 OWQ786443:OWQ786466 PGM786443:PGM786466 PQI786443:PQI786466 QAE786443:QAE786466 QKA786443:QKA786466 QTW786443:QTW786466 RDS786443:RDS786466 RNO786443:RNO786466 RXK786443:RXK786466 SHG786443:SHG786466 SRC786443:SRC786466 TAY786443:TAY786466 TKU786443:TKU786466 TUQ786443:TUQ786466 UEM786443:UEM786466 UOI786443:UOI786466 UYE786443:UYE786466 VIA786443:VIA786466 VRW786443:VRW786466 WBS786443:WBS786466 WLO786443:WLO786466 WVK786443:WVK786466 C851979:C852002 IY851979:IY852002 SU851979:SU852002 ACQ851979:ACQ852002 AMM851979:AMM852002 AWI851979:AWI852002 BGE851979:BGE852002 BQA851979:BQA852002 BZW851979:BZW852002 CJS851979:CJS852002 CTO851979:CTO852002 DDK851979:DDK852002 DNG851979:DNG852002 DXC851979:DXC852002 EGY851979:EGY852002 EQU851979:EQU852002 FAQ851979:FAQ852002 FKM851979:FKM852002 FUI851979:FUI852002 GEE851979:GEE852002 GOA851979:GOA852002 GXW851979:GXW852002 HHS851979:HHS852002 HRO851979:HRO852002 IBK851979:IBK852002 ILG851979:ILG852002 IVC851979:IVC852002 JEY851979:JEY852002 JOU851979:JOU852002 JYQ851979:JYQ852002 KIM851979:KIM852002 KSI851979:KSI852002 LCE851979:LCE852002 LMA851979:LMA852002 LVW851979:LVW852002 MFS851979:MFS852002 MPO851979:MPO852002 MZK851979:MZK852002 NJG851979:NJG852002 NTC851979:NTC852002 OCY851979:OCY852002 OMU851979:OMU852002 OWQ851979:OWQ852002 PGM851979:PGM852002 PQI851979:PQI852002 QAE851979:QAE852002 QKA851979:QKA852002 QTW851979:QTW852002 RDS851979:RDS852002 RNO851979:RNO852002 RXK851979:RXK852002 SHG851979:SHG852002 SRC851979:SRC852002 TAY851979:TAY852002 TKU851979:TKU852002 TUQ851979:TUQ852002 UEM851979:UEM852002 UOI851979:UOI852002 UYE851979:UYE852002 VIA851979:VIA852002 VRW851979:VRW852002 WBS851979:WBS852002 WLO851979:WLO852002 WVK851979:WVK852002 C917515:C917538 IY917515:IY917538 SU917515:SU917538 ACQ917515:ACQ917538 AMM917515:AMM917538 AWI917515:AWI917538 BGE917515:BGE917538 BQA917515:BQA917538 BZW917515:BZW917538 CJS917515:CJS917538 CTO917515:CTO917538 DDK917515:DDK917538 DNG917515:DNG917538 DXC917515:DXC917538 EGY917515:EGY917538 EQU917515:EQU917538 FAQ917515:FAQ917538 FKM917515:FKM917538 FUI917515:FUI917538 GEE917515:GEE917538 GOA917515:GOA917538 GXW917515:GXW917538 HHS917515:HHS917538 HRO917515:HRO917538 IBK917515:IBK917538 ILG917515:ILG917538 IVC917515:IVC917538 JEY917515:JEY917538 JOU917515:JOU917538 JYQ917515:JYQ917538 KIM917515:KIM917538 KSI917515:KSI917538 LCE917515:LCE917538 LMA917515:LMA917538 LVW917515:LVW917538 MFS917515:MFS917538 MPO917515:MPO917538 MZK917515:MZK917538 NJG917515:NJG917538 NTC917515:NTC917538 OCY917515:OCY917538 OMU917515:OMU917538 OWQ917515:OWQ917538 PGM917515:PGM917538 PQI917515:PQI917538 QAE917515:QAE917538 QKA917515:QKA917538 QTW917515:QTW917538 RDS917515:RDS917538 RNO917515:RNO917538 RXK917515:RXK917538 SHG917515:SHG917538 SRC917515:SRC917538 TAY917515:TAY917538 TKU917515:TKU917538 TUQ917515:TUQ917538 UEM917515:UEM917538 UOI917515:UOI917538 UYE917515:UYE917538 VIA917515:VIA917538 VRW917515:VRW917538 WBS917515:WBS917538 WLO917515:WLO917538 WVK917515:WVK917538 C983051:C983074 IY983051:IY983074 SU983051:SU983074 ACQ983051:ACQ983074 AMM983051:AMM983074 AWI983051:AWI983074 BGE983051:BGE983074 BQA983051:BQA983074 BZW983051:BZW983074 CJS983051:CJS983074 CTO983051:CTO983074 DDK983051:DDK983074 DNG983051:DNG983074 DXC983051:DXC983074 EGY983051:EGY983074 EQU983051:EQU983074 FAQ983051:FAQ983074 FKM983051:FKM983074 FUI983051:FUI983074 GEE983051:GEE983074 GOA983051:GOA983074 GXW983051:GXW983074 HHS983051:HHS983074 HRO983051:HRO983074 IBK983051:IBK983074 ILG983051:ILG983074 IVC983051:IVC983074 JEY983051:JEY983074 JOU983051:JOU983074 JYQ983051:JYQ983074 KIM983051:KIM983074 KSI983051:KSI983074 LCE983051:LCE983074 LMA983051:LMA983074 LVW983051:LVW983074 MFS983051:MFS983074 MPO983051:MPO983074 MZK983051:MZK983074 NJG983051:NJG983074 NTC983051:NTC983074 OCY983051:OCY983074 OMU983051:OMU983074 OWQ983051:OWQ983074 PGM983051:PGM983074 PQI983051:PQI983074 QAE983051:QAE983074 QKA983051:QKA983074 QTW983051:QTW983074 RDS983051:RDS983074 RNO983051:RNO983074 RXK983051:RXK983074 SHG983051:SHG983074 SRC983051:SRC983074 TAY983051:TAY983074 TKU983051:TKU983074 TUQ983051:TUQ983074 UEM983051:UEM983074 UOI983051:UOI983074 UYE983051:UYE983074 VIA983051:VIA983074 VRW983051:VRW983074 WBS983051:WBS983074 WLO983051:WLO983074 WVK983051:WVK983074 B21:B48 IX21:IX48 ST21:ST48 ACP21:ACP48 AML21:AML48 AWH21:AWH48 BGD21:BGD48 BPZ21:BPZ48 BZV21:BZV48 CJR21:CJR48 CTN21:CTN48 DDJ21:DDJ48 DNF21:DNF48 DXB21:DXB48 EGX21:EGX48 EQT21:EQT48 FAP21:FAP48 FKL21:FKL48 FUH21:FUH48 GED21:GED48 GNZ21:GNZ48 GXV21:GXV48 HHR21:HHR48 HRN21:HRN48 IBJ21:IBJ48 ILF21:ILF48 IVB21:IVB48 JEX21:JEX48 JOT21:JOT48 JYP21:JYP48 KIL21:KIL48 KSH21:KSH48 LCD21:LCD48 LLZ21:LLZ48 LVV21:LVV48 MFR21:MFR48 MPN21:MPN48 MZJ21:MZJ48 NJF21:NJF48 NTB21:NTB48 OCX21:OCX48 OMT21:OMT48 OWP21:OWP48 PGL21:PGL48 PQH21:PQH48 QAD21:QAD48 QJZ21:QJZ48 QTV21:QTV48 RDR21:RDR48 RNN21:RNN48 RXJ21:RXJ48 SHF21:SHF48 SRB21:SRB48 TAX21:TAX48 TKT21:TKT48 TUP21:TUP48 UEL21:UEL48 UOH21:UOH48 UYD21:UYD48 VHZ21:VHZ48 VRV21:VRV48 WBR21:WBR48 WLN21:WLN48 WVJ21:WVJ48 B65557:B65584 IX65557:IX65584 ST65557:ST65584 ACP65557:ACP65584 AML65557:AML65584 AWH65557:AWH65584 BGD65557:BGD65584 BPZ65557:BPZ65584 BZV65557:BZV65584 CJR65557:CJR65584 CTN65557:CTN65584 DDJ65557:DDJ65584 DNF65557:DNF65584 DXB65557:DXB65584 EGX65557:EGX65584 EQT65557:EQT65584 FAP65557:FAP65584 FKL65557:FKL65584 FUH65557:FUH65584 GED65557:GED65584 GNZ65557:GNZ65584 GXV65557:GXV65584 HHR65557:HHR65584 HRN65557:HRN65584 IBJ65557:IBJ65584 ILF65557:ILF65584 IVB65557:IVB65584 JEX65557:JEX65584 JOT65557:JOT65584 JYP65557:JYP65584 KIL65557:KIL65584 KSH65557:KSH65584 LCD65557:LCD65584 LLZ65557:LLZ65584 LVV65557:LVV65584 MFR65557:MFR65584 MPN65557:MPN65584 MZJ65557:MZJ65584 NJF65557:NJF65584 NTB65557:NTB65584 OCX65557:OCX65584 OMT65557:OMT65584 OWP65557:OWP65584 PGL65557:PGL65584 PQH65557:PQH65584 QAD65557:QAD65584 QJZ65557:QJZ65584 QTV65557:QTV65584 RDR65557:RDR65584 RNN65557:RNN65584 RXJ65557:RXJ65584 SHF65557:SHF65584 SRB65557:SRB65584 TAX65557:TAX65584 TKT65557:TKT65584 TUP65557:TUP65584 UEL65557:UEL65584 UOH65557:UOH65584 UYD65557:UYD65584 VHZ65557:VHZ65584 VRV65557:VRV65584 WBR65557:WBR65584 WLN65557:WLN65584 WVJ65557:WVJ65584 B131093:B131120 IX131093:IX131120 ST131093:ST131120 ACP131093:ACP131120 AML131093:AML131120 AWH131093:AWH131120 BGD131093:BGD131120 BPZ131093:BPZ131120 BZV131093:BZV131120 CJR131093:CJR131120 CTN131093:CTN131120 DDJ131093:DDJ131120 DNF131093:DNF131120 DXB131093:DXB131120 EGX131093:EGX131120 EQT131093:EQT131120 FAP131093:FAP131120 FKL131093:FKL131120 FUH131093:FUH131120 GED131093:GED131120 GNZ131093:GNZ131120 GXV131093:GXV131120 HHR131093:HHR131120 HRN131093:HRN131120 IBJ131093:IBJ131120 ILF131093:ILF131120 IVB131093:IVB131120 JEX131093:JEX131120 JOT131093:JOT131120 JYP131093:JYP131120 KIL131093:KIL131120 KSH131093:KSH131120 LCD131093:LCD131120 LLZ131093:LLZ131120 LVV131093:LVV131120 MFR131093:MFR131120 MPN131093:MPN131120 MZJ131093:MZJ131120 NJF131093:NJF131120 NTB131093:NTB131120 OCX131093:OCX131120 OMT131093:OMT131120 OWP131093:OWP131120 PGL131093:PGL131120 PQH131093:PQH131120 QAD131093:QAD131120 QJZ131093:QJZ131120 QTV131093:QTV131120 RDR131093:RDR131120 RNN131093:RNN131120 RXJ131093:RXJ131120 SHF131093:SHF131120 SRB131093:SRB131120 TAX131093:TAX131120 TKT131093:TKT131120 TUP131093:TUP131120 UEL131093:UEL131120 UOH131093:UOH131120 UYD131093:UYD131120 VHZ131093:VHZ131120 VRV131093:VRV131120 WBR131093:WBR131120 WLN131093:WLN131120 WVJ131093:WVJ131120 B196629:B196656 IX196629:IX196656 ST196629:ST196656 ACP196629:ACP196656 AML196629:AML196656 AWH196629:AWH196656 BGD196629:BGD196656 BPZ196629:BPZ196656 BZV196629:BZV196656 CJR196629:CJR196656 CTN196629:CTN196656 DDJ196629:DDJ196656 DNF196629:DNF196656 DXB196629:DXB196656 EGX196629:EGX196656 EQT196629:EQT196656 FAP196629:FAP196656 FKL196629:FKL196656 FUH196629:FUH196656 GED196629:GED196656 GNZ196629:GNZ196656 GXV196629:GXV196656 HHR196629:HHR196656 HRN196629:HRN196656 IBJ196629:IBJ196656 ILF196629:ILF196656 IVB196629:IVB196656 JEX196629:JEX196656 JOT196629:JOT196656 JYP196629:JYP196656 KIL196629:KIL196656 KSH196629:KSH196656 LCD196629:LCD196656 LLZ196629:LLZ196656 LVV196629:LVV196656 MFR196629:MFR196656 MPN196629:MPN196656 MZJ196629:MZJ196656 NJF196629:NJF196656 NTB196629:NTB196656 OCX196629:OCX196656 OMT196629:OMT196656 OWP196629:OWP196656 PGL196629:PGL196656 PQH196629:PQH196656 QAD196629:QAD196656 QJZ196629:QJZ196656 QTV196629:QTV196656 RDR196629:RDR196656 RNN196629:RNN196656 RXJ196629:RXJ196656 SHF196629:SHF196656 SRB196629:SRB196656 TAX196629:TAX196656 TKT196629:TKT196656 TUP196629:TUP196656 UEL196629:UEL196656 UOH196629:UOH196656 UYD196629:UYD196656 VHZ196629:VHZ196656 VRV196629:VRV196656 WBR196629:WBR196656 WLN196629:WLN196656 WVJ196629:WVJ196656 B262165:B262192 IX262165:IX262192 ST262165:ST262192 ACP262165:ACP262192 AML262165:AML262192 AWH262165:AWH262192 BGD262165:BGD262192 BPZ262165:BPZ262192 BZV262165:BZV262192 CJR262165:CJR262192 CTN262165:CTN262192 DDJ262165:DDJ262192 DNF262165:DNF262192 DXB262165:DXB262192 EGX262165:EGX262192 EQT262165:EQT262192 FAP262165:FAP262192 FKL262165:FKL262192 FUH262165:FUH262192 GED262165:GED262192 GNZ262165:GNZ262192 GXV262165:GXV262192 HHR262165:HHR262192 HRN262165:HRN262192 IBJ262165:IBJ262192 ILF262165:ILF262192 IVB262165:IVB262192 JEX262165:JEX262192 JOT262165:JOT262192 JYP262165:JYP262192 KIL262165:KIL262192 KSH262165:KSH262192 LCD262165:LCD262192 LLZ262165:LLZ262192 LVV262165:LVV262192 MFR262165:MFR262192 MPN262165:MPN262192 MZJ262165:MZJ262192 NJF262165:NJF262192 NTB262165:NTB262192 OCX262165:OCX262192 OMT262165:OMT262192 OWP262165:OWP262192 PGL262165:PGL262192 PQH262165:PQH262192 QAD262165:QAD262192 QJZ262165:QJZ262192 QTV262165:QTV262192 RDR262165:RDR262192 RNN262165:RNN262192 RXJ262165:RXJ262192 SHF262165:SHF262192 SRB262165:SRB262192 TAX262165:TAX262192 TKT262165:TKT262192 TUP262165:TUP262192 UEL262165:UEL262192 UOH262165:UOH262192 UYD262165:UYD262192 VHZ262165:VHZ262192 VRV262165:VRV262192 WBR262165:WBR262192 WLN262165:WLN262192 WVJ262165:WVJ262192 B327701:B327728 IX327701:IX327728 ST327701:ST327728 ACP327701:ACP327728 AML327701:AML327728 AWH327701:AWH327728 BGD327701:BGD327728 BPZ327701:BPZ327728 BZV327701:BZV327728 CJR327701:CJR327728 CTN327701:CTN327728 DDJ327701:DDJ327728 DNF327701:DNF327728 DXB327701:DXB327728 EGX327701:EGX327728 EQT327701:EQT327728 FAP327701:FAP327728 FKL327701:FKL327728 FUH327701:FUH327728 GED327701:GED327728 GNZ327701:GNZ327728 GXV327701:GXV327728 HHR327701:HHR327728 HRN327701:HRN327728 IBJ327701:IBJ327728 ILF327701:ILF327728 IVB327701:IVB327728 JEX327701:JEX327728 JOT327701:JOT327728 JYP327701:JYP327728 KIL327701:KIL327728 KSH327701:KSH327728 LCD327701:LCD327728 LLZ327701:LLZ327728 LVV327701:LVV327728 MFR327701:MFR327728 MPN327701:MPN327728 MZJ327701:MZJ327728 NJF327701:NJF327728 NTB327701:NTB327728 OCX327701:OCX327728 OMT327701:OMT327728 OWP327701:OWP327728 PGL327701:PGL327728 PQH327701:PQH327728 QAD327701:QAD327728 QJZ327701:QJZ327728 QTV327701:QTV327728 RDR327701:RDR327728 RNN327701:RNN327728 RXJ327701:RXJ327728 SHF327701:SHF327728 SRB327701:SRB327728 TAX327701:TAX327728 TKT327701:TKT327728 TUP327701:TUP327728 UEL327701:UEL327728 UOH327701:UOH327728 UYD327701:UYD327728 VHZ327701:VHZ327728 VRV327701:VRV327728 WBR327701:WBR327728 WLN327701:WLN327728 WVJ327701:WVJ327728 B393237:B393264 IX393237:IX393264 ST393237:ST393264 ACP393237:ACP393264 AML393237:AML393264 AWH393237:AWH393264 BGD393237:BGD393264 BPZ393237:BPZ393264 BZV393237:BZV393264 CJR393237:CJR393264 CTN393237:CTN393264 DDJ393237:DDJ393264 DNF393237:DNF393264 DXB393237:DXB393264 EGX393237:EGX393264 EQT393237:EQT393264 FAP393237:FAP393264 FKL393237:FKL393264 FUH393237:FUH393264 GED393237:GED393264 GNZ393237:GNZ393264 GXV393237:GXV393264 HHR393237:HHR393264 HRN393237:HRN393264 IBJ393237:IBJ393264 ILF393237:ILF393264 IVB393237:IVB393264 JEX393237:JEX393264 JOT393237:JOT393264 JYP393237:JYP393264 KIL393237:KIL393264 KSH393237:KSH393264 LCD393237:LCD393264 LLZ393237:LLZ393264 LVV393237:LVV393264 MFR393237:MFR393264 MPN393237:MPN393264 MZJ393237:MZJ393264 NJF393237:NJF393264 NTB393237:NTB393264 OCX393237:OCX393264 OMT393237:OMT393264 OWP393237:OWP393264 PGL393237:PGL393264 PQH393237:PQH393264 QAD393237:QAD393264 QJZ393237:QJZ393264 QTV393237:QTV393264 RDR393237:RDR393264 RNN393237:RNN393264 RXJ393237:RXJ393264 SHF393237:SHF393264 SRB393237:SRB393264 TAX393237:TAX393264 TKT393237:TKT393264 TUP393237:TUP393264 UEL393237:UEL393264 UOH393237:UOH393264 UYD393237:UYD393264 VHZ393237:VHZ393264 VRV393237:VRV393264 WBR393237:WBR393264 WLN393237:WLN393264 WVJ393237:WVJ393264 B458773:B458800 IX458773:IX458800 ST458773:ST458800 ACP458773:ACP458800 AML458773:AML458800 AWH458773:AWH458800 BGD458773:BGD458800 BPZ458773:BPZ458800 BZV458773:BZV458800 CJR458773:CJR458800 CTN458773:CTN458800 DDJ458773:DDJ458800 DNF458773:DNF458800 DXB458773:DXB458800 EGX458773:EGX458800 EQT458773:EQT458800 FAP458773:FAP458800 FKL458773:FKL458800 FUH458773:FUH458800 GED458773:GED458800 GNZ458773:GNZ458800 GXV458773:GXV458800 HHR458773:HHR458800 HRN458773:HRN458800 IBJ458773:IBJ458800 ILF458773:ILF458800 IVB458773:IVB458800 JEX458773:JEX458800 JOT458773:JOT458800 JYP458773:JYP458800 KIL458773:KIL458800 KSH458773:KSH458800 LCD458773:LCD458800 LLZ458773:LLZ458800 LVV458773:LVV458800 MFR458773:MFR458800 MPN458773:MPN458800 MZJ458773:MZJ458800 NJF458773:NJF458800 NTB458773:NTB458800 OCX458773:OCX458800 OMT458773:OMT458800 OWP458773:OWP458800 PGL458773:PGL458800 PQH458773:PQH458800 QAD458773:QAD458800 QJZ458773:QJZ458800 QTV458773:QTV458800 RDR458773:RDR458800 RNN458773:RNN458800 RXJ458773:RXJ458800 SHF458773:SHF458800 SRB458773:SRB458800 TAX458773:TAX458800 TKT458773:TKT458800 TUP458773:TUP458800 UEL458773:UEL458800 UOH458773:UOH458800 UYD458773:UYD458800 VHZ458773:VHZ458800 VRV458773:VRV458800 WBR458773:WBR458800 WLN458773:WLN458800 WVJ458773:WVJ458800 B524309:B524336 IX524309:IX524336 ST524309:ST524336 ACP524309:ACP524336 AML524309:AML524336 AWH524309:AWH524336 BGD524309:BGD524336 BPZ524309:BPZ524336 BZV524309:BZV524336 CJR524309:CJR524336 CTN524309:CTN524336 DDJ524309:DDJ524336 DNF524309:DNF524336 DXB524309:DXB524336 EGX524309:EGX524336 EQT524309:EQT524336 FAP524309:FAP524336 FKL524309:FKL524336 FUH524309:FUH524336 GED524309:GED524336 GNZ524309:GNZ524336 GXV524309:GXV524336 HHR524309:HHR524336 HRN524309:HRN524336 IBJ524309:IBJ524336 ILF524309:ILF524336 IVB524309:IVB524336 JEX524309:JEX524336 JOT524309:JOT524336 JYP524309:JYP524336 KIL524309:KIL524336 KSH524309:KSH524336 LCD524309:LCD524336 LLZ524309:LLZ524336 LVV524309:LVV524336 MFR524309:MFR524336 MPN524309:MPN524336 MZJ524309:MZJ524336 NJF524309:NJF524336 NTB524309:NTB524336 OCX524309:OCX524336 OMT524309:OMT524336 OWP524309:OWP524336 PGL524309:PGL524336 PQH524309:PQH524336 QAD524309:QAD524336 QJZ524309:QJZ524336 QTV524309:QTV524336 RDR524309:RDR524336 RNN524309:RNN524336 RXJ524309:RXJ524336 SHF524309:SHF524336 SRB524309:SRB524336 TAX524309:TAX524336 TKT524309:TKT524336 TUP524309:TUP524336 UEL524309:UEL524336 UOH524309:UOH524336 UYD524309:UYD524336 VHZ524309:VHZ524336 VRV524309:VRV524336 WBR524309:WBR524336 WLN524309:WLN524336 WVJ524309:WVJ524336 B589845:B589872 IX589845:IX589872 ST589845:ST589872 ACP589845:ACP589872 AML589845:AML589872 AWH589845:AWH589872 BGD589845:BGD589872 BPZ589845:BPZ589872 BZV589845:BZV589872 CJR589845:CJR589872 CTN589845:CTN589872 DDJ589845:DDJ589872 DNF589845:DNF589872 DXB589845:DXB589872 EGX589845:EGX589872 EQT589845:EQT589872 FAP589845:FAP589872 FKL589845:FKL589872 FUH589845:FUH589872 GED589845:GED589872 GNZ589845:GNZ589872 GXV589845:GXV589872 HHR589845:HHR589872 HRN589845:HRN589872 IBJ589845:IBJ589872 ILF589845:ILF589872 IVB589845:IVB589872 JEX589845:JEX589872 JOT589845:JOT589872 JYP589845:JYP589872 KIL589845:KIL589872 KSH589845:KSH589872 LCD589845:LCD589872 LLZ589845:LLZ589872 LVV589845:LVV589872 MFR589845:MFR589872 MPN589845:MPN589872 MZJ589845:MZJ589872 NJF589845:NJF589872 NTB589845:NTB589872 OCX589845:OCX589872 OMT589845:OMT589872 OWP589845:OWP589872 PGL589845:PGL589872 PQH589845:PQH589872 QAD589845:QAD589872 QJZ589845:QJZ589872 QTV589845:QTV589872 RDR589845:RDR589872 RNN589845:RNN589872 RXJ589845:RXJ589872 SHF589845:SHF589872 SRB589845:SRB589872 TAX589845:TAX589872 TKT589845:TKT589872 TUP589845:TUP589872 UEL589845:UEL589872 UOH589845:UOH589872 UYD589845:UYD589872 VHZ589845:VHZ589872 VRV589845:VRV589872 WBR589845:WBR589872 WLN589845:WLN589872 WVJ589845:WVJ589872 B655381:B655408 IX655381:IX655408 ST655381:ST655408 ACP655381:ACP655408 AML655381:AML655408 AWH655381:AWH655408 BGD655381:BGD655408 BPZ655381:BPZ655408 BZV655381:BZV655408 CJR655381:CJR655408 CTN655381:CTN655408 DDJ655381:DDJ655408 DNF655381:DNF655408 DXB655381:DXB655408 EGX655381:EGX655408 EQT655381:EQT655408 FAP655381:FAP655408 FKL655381:FKL655408 FUH655381:FUH655408 GED655381:GED655408 GNZ655381:GNZ655408 GXV655381:GXV655408 HHR655381:HHR655408 HRN655381:HRN655408 IBJ655381:IBJ655408 ILF655381:ILF655408 IVB655381:IVB655408 JEX655381:JEX655408 JOT655381:JOT655408 JYP655381:JYP655408 KIL655381:KIL655408 KSH655381:KSH655408 LCD655381:LCD655408 LLZ655381:LLZ655408 LVV655381:LVV655408 MFR655381:MFR655408 MPN655381:MPN655408 MZJ655381:MZJ655408 NJF655381:NJF655408 NTB655381:NTB655408 OCX655381:OCX655408 OMT655381:OMT655408 OWP655381:OWP655408 PGL655381:PGL655408 PQH655381:PQH655408 QAD655381:QAD655408 QJZ655381:QJZ655408 QTV655381:QTV655408 RDR655381:RDR655408 RNN655381:RNN655408 RXJ655381:RXJ655408 SHF655381:SHF655408 SRB655381:SRB655408 TAX655381:TAX655408 TKT655381:TKT655408 TUP655381:TUP655408 UEL655381:UEL655408 UOH655381:UOH655408 UYD655381:UYD655408 VHZ655381:VHZ655408 VRV655381:VRV655408 WBR655381:WBR655408 WLN655381:WLN655408 WVJ655381:WVJ655408 B720917:B720944 IX720917:IX720944 ST720917:ST720944 ACP720917:ACP720944 AML720917:AML720944 AWH720917:AWH720944 BGD720917:BGD720944 BPZ720917:BPZ720944 BZV720917:BZV720944 CJR720917:CJR720944 CTN720917:CTN720944 DDJ720917:DDJ720944 DNF720917:DNF720944 DXB720917:DXB720944 EGX720917:EGX720944 EQT720917:EQT720944 FAP720917:FAP720944 FKL720917:FKL720944 FUH720917:FUH720944 GED720917:GED720944 GNZ720917:GNZ720944 GXV720917:GXV720944 HHR720917:HHR720944 HRN720917:HRN720944 IBJ720917:IBJ720944 ILF720917:ILF720944 IVB720917:IVB720944 JEX720917:JEX720944 JOT720917:JOT720944 JYP720917:JYP720944 KIL720917:KIL720944 KSH720917:KSH720944 LCD720917:LCD720944 LLZ720917:LLZ720944 LVV720917:LVV720944 MFR720917:MFR720944 MPN720917:MPN720944 MZJ720917:MZJ720944 NJF720917:NJF720944 NTB720917:NTB720944 OCX720917:OCX720944 OMT720917:OMT720944 OWP720917:OWP720944 PGL720917:PGL720944 PQH720917:PQH720944 QAD720917:QAD720944 QJZ720917:QJZ720944 QTV720917:QTV720944 RDR720917:RDR720944 RNN720917:RNN720944 RXJ720917:RXJ720944 SHF720917:SHF720944 SRB720917:SRB720944 TAX720917:TAX720944 TKT720917:TKT720944 TUP720917:TUP720944 UEL720917:UEL720944 UOH720917:UOH720944 UYD720917:UYD720944 VHZ720917:VHZ720944 VRV720917:VRV720944 WBR720917:WBR720944 WLN720917:WLN720944 WVJ720917:WVJ720944 B786453:B786480 IX786453:IX786480 ST786453:ST786480 ACP786453:ACP786480 AML786453:AML786480 AWH786453:AWH786480 BGD786453:BGD786480 BPZ786453:BPZ786480 BZV786453:BZV786480 CJR786453:CJR786480 CTN786453:CTN786480 DDJ786453:DDJ786480 DNF786453:DNF786480 DXB786453:DXB786480 EGX786453:EGX786480 EQT786453:EQT786480 FAP786453:FAP786480 FKL786453:FKL786480 FUH786453:FUH786480 GED786453:GED786480 GNZ786453:GNZ786480 GXV786453:GXV786480 HHR786453:HHR786480 HRN786453:HRN786480 IBJ786453:IBJ786480 ILF786453:ILF786480 IVB786453:IVB786480 JEX786453:JEX786480 JOT786453:JOT786480 JYP786453:JYP786480 KIL786453:KIL786480 KSH786453:KSH786480 LCD786453:LCD786480 LLZ786453:LLZ786480 LVV786453:LVV786480 MFR786453:MFR786480 MPN786453:MPN786480 MZJ786453:MZJ786480 NJF786453:NJF786480 NTB786453:NTB786480 OCX786453:OCX786480 OMT786453:OMT786480 OWP786453:OWP786480 PGL786453:PGL786480 PQH786453:PQH786480 QAD786453:QAD786480 QJZ786453:QJZ786480 QTV786453:QTV786480 RDR786453:RDR786480 RNN786453:RNN786480 RXJ786453:RXJ786480 SHF786453:SHF786480 SRB786453:SRB786480 TAX786453:TAX786480 TKT786453:TKT786480 TUP786453:TUP786480 UEL786453:UEL786480 UOH786453:UOH786480 UYD786453:UYD786480 VHZ786453:VHZ786480 VRV786453:VRV786480 WBR786453:WBR786480 WLN786453:WLN786480 WVJ786453:WVJ786480 B851989:B852016 IX851989:IX852016 ST851989:ST852016 ACP851989:ACP852016 AML851989:AML852016 AWH851989:AWH852016 BGD851989:BGD852016 BPZ851989:BPZ852016 BZV851989:BZV852016 CJR851989:CJR852016 CTN851989:CTN852016 DDJ851989:DDJ852016 DNF851989:DNF852016 DXB851989:DXB852016 EGX851989:EGX852016 EQT851989:EQT852016 FAP851989:FAP852016 FKL851989:FKL852016 FUH851989:FUH852016 GED851989:GED852016 GNZ851989:GNZ852016 GXV851989:GXV852016 HHR851989:HHR852016 HRN851989:HRN852016 IBJ851989:IBJ852016 ILF851989:ILF852016 IVB851989:IVB852016 JEX851989:JEX852016 JOT851989:JOT852016 JYP851989:JYP852016 KIL851989:KIL852016 KSH851989:KSH852016 LCD851989:LCD852016 LLZ851989:LLZ852016 LVV851989:LVV852016 MFR851989:MFR852016 MPN851989:MPN852016 MZJ851989:MZJ852016 NJF851989:NJF852016 NTB851989:NTB852016 OCX851989:OCX852016 OMT851989:OMT852016 OWP851989:OWP852016 PGL851989:PGL852016 PQH851989:PQH852016 QAD851989:QAD852016 QJZ851989:QJZ852016 QTV851989:QTV852016 RDR851989:RDR852016 RNN851989:RNN852016 RXJ851989:RXJ852016 SHF851989:SHF852016 SRB851989:SRB852016 TAX851989:TAX852016 TKT851989:TKT852016 TUP851989:TUP852016 UEL851989:UEL852016 UOH851989:UOH852016 UYD851989:UYD852016 VHZ851989:VHZ852016 VRV851989:VRV852016 WBR851989:WBR852016 WLN851989:WLN852016 WVJ851989:WVJ852016 B917525:B917552 IX917525:IX917552 ST917525:ST917552 ACP917525:ACP917552 AML917525:AML917552 AWH917525:AWH917552 BGD917525:BGD917552 BPZ917525:BPZ917552 BZV917525:BZV917552 CJR917525:CJR917552 CTN917525:CTN917552 DDJ917525:DDJ917552 DNF917525:DNF917552 DXB917525:DXB917552 EGX917525:EGX917552 EQT917525:EQT917552 FAP917525:FAP917552 FKL917525:FKL917552 FUH917525:FUH917552 GED917525:GED917552 GNZ917525:GNZ917552 GXV917525:GXV917552 HHR917525:HHR917552 HRN917525:HRN917552 IBJ917525:IBJ917552 ILF917525:ILF917552 IVB917525:IVB917552 JEX917525:JEX917552 JOT917525:JOT917552 JYP917525:JYP917552 KIL917525:KIL917552 KSH917525:KSH917552 LCD917525:LCD917552 LLZ917525:LLZ917552 LVV917525:LVV917552 MFR917525:MFR917552 MPN917525:MPN917552 MZJ917525:MZJ917552 NJF917525:NJF917552 NTB917525:NTB917552 OCX917525:OCX917552 OMT917525:OMT917552 OWP917525:OWP917552 PGL917525:PGL917552 PQH917525:PQH917552 QAD917525:QAD917552 QJZ917525:QJZ917552 QTV917525:QTV917552 RDR917525:RDR917552 RNN917525:RNN917552 RXJ917525:RXJ917552 SHF917525:SHF917552 SRB917525:SRB917552 TAX917525:TAX917552 TKT917525:TKT917552 TUP917525:TUP917552 UEL917525:UEL917552 UOH917525:UOH917552 UYD917525:UYD917552 VHZ917525:VHZ917552 VRV917525:VRV917552 WBR917525:WBR917552 WLN917525:WLN917552 WVJ917525:WVJ917552 B983061:B983088 IX983061:IX983088 ST983061:ST983088 ACP983061:ACP983088 AML983061:AML983088 AWH983061:AWH983088 BGD983061:BGD983088 BPZ983061:BPZ983088 BZV983061:BZV983088 CJR983061:CJR983088 CTN983061:CTN983088 DDJ983061:DDJ983088 DNF983061:DNF983088 DXB983061:DXB983088 EGX983061:EGX983088 EQT983061:EQT983088 FAP983061:FAP983088 FKL983061:FKL983088 FUH983061:FUH983088 GED983061:GED983088 GNZ983061:GNZ983088 GXV983061:GXV983088 HHR983061:HHR983088 HRN983061:HRN983088 IBJ983061:IBJ983088 ILF983061:ILF983088 IVB983061:IVB983088 JEX983061:JEX983088 JOT983061:JOT983088 JYP983061:JYP983088 KIL983061:KIL983088 KSH983061:KSH983088 LCD983061:LCD983088 LLZ983061:LLZ983088 LVV983061:LVV983088 MFR983061:MFR983088 MPN983061:MPN983088 MZJ983061:MZJ983088 NJF983061:NJF983088 NTB983061:NTB983088 OCX983061:OCX983088 OMT983061:OMT983088 OWP983061:OWP983088 PGL983061:PGL983088 PQH983061:PQH983088 QAD983061:QAD983088 QJZ983061:QJZ983088 QTV983061:QTV983088 RDR983061:RDR983088 RNN983061:RNN983088 RXJ983061:RXJ983088 SHF983061:SHF983088 SRB983061:SRB983088 TAX983061:TAX983088 TKT983061:TKT983088 TUP983061:TUP983088 UEL983061:UEL983088 UOH983061:UOH983088 UYD983061:UYD983088 VHZ983061:VHZ983088 VRV983061:VRV983088 WBR983061:WBR983088 WLN983061:WLN983088 WVJ983061:WVJ983088 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D11:K48 IZ11:JG48 SV11:TC48 ACR11:ACY48 AMN11:AMU48 AWJ11:AWQ48 BGF11:BGM48 BQB11:BQI48 BZX11:CAE48 CJT11:CKA48 CTP11:CTW48 DDL11:DDS48 DNH11:DNO48 DXD11:DXK48 EGZ11:EHG48 EQV11:ERC48 FAR11:FAY48 FKN11:FKU48 FUJ11:FUQ48 GEF11:GEM48 GOB11:GOI48 GXX11:GYE48 HHT11:HIA48 HRP11:HRW48 IBL11:IBS48 ILH11:ILO48 IVD11:IVK48 JEZ11:JFG48 JOV11:JPC48 JYR11:JYY48 KIN11:KIU48 KSJ11:KSQ48 LCF11:LCM48 LMB11:LMI48 LVX11:LWE48 MFT11:MGA48 MPP11:MPW48 MZL11:MZS48 NJH11:NJO48 NTD11:NTK48 OCZ11:ODG48 OMV11:ONC48 OWR11:OWY48 PGN11:PGU48 PQJ11:PQQ48 QAF11:QAM48 QKB11:QKI48 QTX11:QUE48 RDT11:REA48 RNP11:RNW48 RXL11:RXS48 SHH11:SHO48 SRD11:SRK48 TAZ11:TBG48 TKV11:TLC48 TUR11:TUY48 UEN11:UEU48 UOJ11:UOQ48 UYF11:UYM48 VIB11:VII48 VRX11:VSE48 WBT11:WCA48 WLP11:WLW48 WVL11:WVS48 D65547:K65584 IZ65547:JG65584 SV65547:TC65584 ACR65547:ACY65584 AMN65547:AMU65584 AWJ65547:AWQ65584 BGF65547:BGM65584 BQB65547:BQI65584 BZX65547:CAE65584 CJT65547:CKA65584 CTP65547:CTW65584 DDL65547:DDS65584 DNH65547:DNO65584 DXD65547:DXK65584 EGZ65547:EHG65584 EQV65547:ERC65584 FAR65547:FAY65584 FKN65547:FKU65584 FUJ65547:FUQ65584 GEF65547:GEM65584 GOB65547:GOI65584 GXX65547:GYE65584 HHT65547:HIA65584 HRP65547:HRW65584 IBL65547:IBS65584 ILH65547:ILO65584 IVD65547:IVK65584 JEZ65547:JFG65584 JOV65547:JPC65584 JYR65547:JYY65584 KIN65547:KIU65584 KSJ65547:KSQ65584 LCF65547:LCM65584 LMB65547:LMI65584 LVX65547:LWE65584 MFT65547:MGA65584 MPP65547:MPW65584 MZL65547:MZS65584 NJH65547:NJO65584 NTD65547:NTK65584 OCZ65547:ODG65584 OMV65547:ONC65584 OWR65547:OWY65584 PGN65547:PGU65584 PQJ65547:PQQ65584 QAF65547:QAM65584 QKB65547:QKI65584 QTX65547:QUE65584 RDT65547:REA65584 RNP65547:RNW65584 RXL65547:RXS65584 SHH65547:SHO65584 SRD65547:SRK65584 TAZ65547:TBG65584 TKV65547:TLC65584 TUR65547:TUY65584 UEN65547:UEU65584 UOJ65547:UOQ65584 UYF65547:UYM65584 VIB65547:VII65584 VRX65547:VSE65584 WBT65547:WCA65584 WLP65547:WLW65584 WVL65547:WVS65584 D131083:K131120 IZ131083:JG131120 SV131083:TC131120 ACR131083:ACY131120 AMN131083:AMU131120 AWJ131083:AWQ131120 BGF131083:BGM131120 BQB131083:BQI131120 BZX131083:CAE131120 CJT131083:CKA131120 CTP131083:CTW131120 DDL131083:DDS131120 DNH131083:DNO131120 DXD131083:DXK131120 EGZ131083:EHG131120 EQV131083:ERC131120 FAR131083:FAY131120 FKN131083:FKU131120 FUJ131083:FUQ131120 GEF131083:GEM131120 GOB131083:GOI131120 GXX131083:GYE131120 HHT131083:HIA131120 HRP131083:HRW131120 IBL131083:IBS131120 ILH131083:ILO131120 IVD131083:IVK131120 JEZ131083:JFG131120 JOV131083:JPC131120 JYR131083:JYY131120 KIN131083:KIU131120 KSJ131083:KSQ131120 LCF131083:LCM131120 LMB131083:LMI131120 LVX131083:LWE131120 MFT131083:MGA131120 MPP131083:MPW131120 MZL131083:MZS131120 NJH131083:NJO131120 NTD131083:NTK131120 OCZ131083:ODG131120 OMV131083:ONC131120 OWR131083:OWY131120 PGN131083:PGU131120 PQJ131083:PQQ131120 QAF131083:QAM131120 QKB131083:QKI131120 QTX131083:QUE131120 RDT131083:REA131120 RNP131083:RNW131120 RXL131083:RXS131120 SHH131083:SHO131120 SRD131083:SRK131120 TAZ131083:TBG131120 TKV131083:TLC131120 TUR131083:TUY131120 UEN131083:UEU131120 UOJ131083:UOQ131120 UYF131083:UYM131120 VIB131083:VII131120 VRX131083:VSE131120 WBT131083:WCA131120 WLP131083:WLW131120 WVL131083:WVS131120 D196619:K196656 IZ196619:JG196656 SV196619:TC196656 ACR196619:ACY196656 AMN196619:AMU196656 AWJ196619:AWQ196656 BGF196619:BGM196656 BQB196619:BQI196656 BZX196619:CAE196656 CJT196619:CKA196656 CTP196619:CTW196656 DDL196619:DDS196656 DNH196619:DNO196656 DXD196619:DXK196656 EGZ196619:EHG196656 EQV196619:ERC196656 FAR196619:FAY196656 FKN196619:FKU196656 FUJ196619:FUQ196656 GEF196619:GEM196656 GOB196619:GOI196656 GXX196619:GYE196656 HHT196619:HIA196656 HRP196619:HRW196656 IBL196619:IBS196656 ILH196619:ILO196656 IVD196619:IVK196656 JEZ196619:JFG196656 JOV196619:JPC196656 JYR196619:JYY196656 KIN196619:KIU196656 KSJ196619:KSQ196656 LCF196619:LCM196656 LMB196619:LMI196656 LVX196619:LWE196656 MFT196619:MGA196656 MPP196619:MPW196656 MZL196619:MZS196656 NJH196619:NJO196656 NTD196619:NTK196656 OCZ196619:ODG196656 OMV196619:ONC196656 OWR196619:OWY196656 PGN196619:PGU196656 PQJ196619:PQQ196656 QAF196619:QAM196656 QKB196619:QKI196656 QTX196619:QUE196656 RDT196619:REA196656 RNP196619:RNW196656 RXL196619:RXS196656 SHH196619:SHO196656 SRD196619:SRK196656 TAZ196619:TBG196656 TKV196619:TLC196656 TUR196619:TUY196656 UEN196619:UEU196656 UOJ196619:UOQ196656 UYF196619:UYM196656 VIB196619:VII196656 VRX196619:VSE196656 WBT196619:WCA196656 WLP196619:WLW196656 WVL196619:WVS196656 D262155:K262192 IZ262155:JG262192 SV262155:TC262192 ACR262155:ACY262192 AMN262155:AMU262192 AWJ262155:AWQ262192 BGF262155:BGM262192 BQB262155:BQI262192 BZX262155:CAE262192 CJT262155:CKA262192 CTP262155:CTW262192 DDL262155:DDS262192 DNH262155:DNO262192 DXD262155:DXK262192 EGZ262155:EHG262192 EQV262155:ERC262192 FAR262155:FAY262192 FKN262155:FKU262192 FUJ262155:FUQ262192 GEF262155:GEM262192 GOB262155:GOI262192 GXX262155:GYE262192 HHT262155:HIA262192 HRP262155:HRW262192 IBL262155:IBS262192 ILH262155:ILO262192 IVD262155:IVK262192 JEZ262155:JFG262192 JOV262155:JPC262192 JYR262155:JYY262192 KIN262155:KIU262192 KSJ262155:KSQ262192 LCF262155:LCM262192 LMB262155:LMI262192 LVX262155:LWE262192 MFT262155:MGA262192 MPP262155:MPW262192 MZL262155:MZS262192 NJH262155:NJO262192 NTD262155:NTK262192 OCZ262155:ODG262192 OMV262155:ONC262192 OWR262155:OWY262192 PGN262155:PGU262192 PQJ262155:PQQ262192 QAF262155:QAM262192 QKB262155:QKI262192 QTX262155:QUE262192 RDT262155:REA262192 RNP262155:RNW262192 RXL262155:RXS262192 SHH262155:SHO262192 SRD262155:SRK262192 TAZ262155:TBG262192 TKV262155:TLC262192 TUR262155:TUY262192 UEN262155:UEU262192 UOJ262155:UOQ262192 UYF262155:UYM262192 VIB262155:VII262192 VRX262155:VSE262192 WBT262155:WCA262192 WLP262155:WLW262192 WVL262155:WVS262192 D327691:K327728 IZ327691:JG327728 SV327691:TC327728 ACR327691:ACY327728 AMN327691:AMU327728 AWJ327691:AWQ327728 BGF327691:BGM327728 BQB327691:BQI327728 BZX327691:CAE327728 CJT327691:CKA327728 CTP327691:CTW327728 DDL327691:DDS327728 DNH327691:DNO327728 DXD327691:DXK327728 EGZ327691:EHG327728 EQV327691:ERC327728 FAR327691:FAY327728 FKN327691:FKU327728 FUJ327691:FUQ327728 GEF327691:GEM327728 GOB327691:GOI327728 GXX327691:GYE327728 HHT327691:HIA327728 HRP327691:HRW327728 IBL327691:IBS327728 ILH327691:ILO327728 IVD327691:IVK327728 JEZ327691:JFG327728 JOV327691:JPC327728 JYR327691:JYY327728 KIN327691:KIU327728 KSJ327691:KSQ327728 LCF327691:LCM327728 LMB327691:LMI327728 LVX327691:LWE327728 MFT327691:MGA327728 MPP327691:MPW327728 MZL327691:MZS327728 NJH327691:NJO327728 NTD327691:NTK327728 OCZ327691:ODG327728 OMV327691:ONC327728 OWR327691:OWY327728 PGN327691:PGU327728 PQJ327691:PQQ327728 QAF327691:QAM327728 QKB327691:QKI327728 QTX327691:QUE327728 RDT327691:REA327728 RNP327691:RNW327728 RXL327691:RXS327728 SHH327691:SHO327728 SRD327691:SRK327728 TAZ327691:TBG327728 TKV327691:TLC327728 TUR327691:TUY327728 UEN327691:UEU327728 UOJ327691:UOQ327728 UYF327691:UYM327728 VIB327691:VII327728 VRX327691:VSE327728 WBT327691:WCA327728 WLP327691:WLW327728 WVL327691:WVS327728 D393227:K393264 IZ393227:JG393264 SV393227:TC393264 ACR393227:ACY393264 AMN393227:AMU393264 AWJ393227:AWQ393264 BGF393227:BGM393264 BQB393227:BQI393264 BZX393227:CAE393264 CJT393227:CKA393264 CTP393227:CTW393264 DDL393227:DDS393264 DNH393227:DNO393264 DXD393227:DXK393264 EGZ393227:EHG393264 EQV393227:ERC393264 FAR393227:FAY393264 FKN393227:FKU393264 FUJ393227:FUQ393264 GEF393227:GEM393264 GOB393227:GOI393264 GXX393227:GYE393264 HHT393227:HIA393264 HRP393227:HRW393264 IBL393227:IBS393264 ILH393227:ILO393264 IVD393227:IVK393264 JEZ393227:JFG393264 JOV393227:JPC393264 JYR393227:JYY393264 KIN393227:KIU393264 KSJ393227:KSQ393264 LCF393227:LCM393264 LMB393227:LMI393264 LVX393227:LWE393264 MFT393227:MGA393264 MPP393227:MPW393264 MZL393227:MZS393264 NJH393227:NJO393264 NTD393227:NTK393264 OCZ393227:ODG393264 OMV393227:ONC393264 OWR393227:OWY393264 PGN393227:PGU393264 PQJ393227:PQQ393264 QAF393227:QAM393264 QKB393227:QKI393264 QTX393227:QUE393264 RDT393227:REA393264 RNP393227:RNW393264 RXL393227:RXS393264 SHH393227:SHO393264 SRD393227:SRK393264 TAZ393227:TBG393264 TKV393227:TLC393264 TUR393227:TUY393264 UEN393227:UEU393264 UOJ393227:UOQ393264 UYF393227:UYM393264 VIB393227:VII393264 VRX393227:VSE393264 WBT393227:WCA393264 WLP393227:WLW393264 WVL393227:WVS393264 D458763:K458800 IZ458763:JG458800 SV458763:TC458800 ACR458763:ACY458800 AMN458763:AMU458800 AWJ458763:AWQ458800 BGF458763:BGM458800 BQB458763:BQI458800 BZX458763:CAE458800 CJT458763:CKA458800 CTP458763:CTW458800 DDL458763:DDS458800 DNH458763:DNO458800 DXD458763:DXK458800 EGZ458763:EHG458800 EQV458763:ERC458800 FAR458763:FAY458800 FKN458763:FKU458800 FUJ458763:FUQ458800 GEF458763:GEM458800 GOB458763:GOI458800 GXX458763:GYE458800 HHT458763:HIA458800 HRP458763:HRW458800 IBL458763:IBS458800 ILH458763:ILO458800 IVD458763:IVK458800 JEZ458763:JFG458800 JOV458763:JPC458800 JYR458763:JYY458800 KIN458763:KIU458800 KSJ458763:KSQ458800 LCF458763:LCM458800 LMB458763:LMI458800 LVX458763:LWE458800 MFT458763:MGA458800 MPP458763:MPW458800 MZL458763:MZS458800 NJH458763:NJO458800 NTD458763:NTK458800 OCZ458763:ODG458800 OMV458763:ONC458800 OWR458763:OWY458800 PGN458763:PGU458800 PQJ458763:PQQ458800 QAF458763:QAM458800 QKB458763:QKI458800 QTX458763:QUE458800 RDT458763:REA458800 RNP458763:RNW458800 RXL458763:RXS458800 SHH458763:SHO458800 SRD458763:SRK458800 TAZ458763:TBG458800 TKV458763:TLC458800 TUR458763:TUY458800 UEN458763:UEU458800 UOJ458763:UOQ458800 UYF458763:UYM458800 VIB458763:VII458800 VRX458763:VSE458800 WBT458763:WCA458800 WLP458763:WLW458800 WVL458763:WVS458800 D524299:K524336 IZ524299:JG524336 SV524299:TC524336 ACR524299:ACY524336 AMN524299:AMU524336 AWJ524299:AWQ524336 BGF524299:BGM524336 BQB524299:BQI524336 BZX524299:CAE524336 CJT524299:CKA524336 CTP524299:CTW524336 DDL524299:DDS524336 DNH524299:DNO524336 DXD524299:DXK524336 EGZ524299:EHG524336 EQV524299:ERC524336 FAR524299:FAY524336 FKN524299:FKU524336 FUJ524299:FUQ524336 GEF524299:GEM524336 GOB524299:GOI524336 GXX524299:GYE524336 HHT524299:HIA524336 HRP524299:HRW524336 IBL524299:IBS524336 ILH524299:ILO524336 IVD524299:IVK524336 JEZ524299:JFG524336 JOV524299:JPC524336 JYR524299:JYY524336 KIN524299:KIU524336 KSJ524299:KSQ524336 LCF524299:LCM524336 LMB524299:LMI524336 LVX524299:LWE524336 MFT524299:MGA524336 MPP524299:MPW524336 MZL524299:MZS524336 NJH524299:NJO524336 NTD524299:NTK524336 OCZ524299:ODG524336 OMV524299:ONC524336 OWR524299:OWY524336 PGN524299:PGU524336 PQJ524299:PQQ524336 QAF524299:QAM524336 QKB524299:QKI524336 QTX524299:QUE524336 RDT524299:REA524336 RNP524299:RNW524336 RXL524299:RXS524336 SHH524299:SHO524336 SRD524299:SRK524336 TAZ524299:TBG524336 TKV524299:TLC524336 TUR524299:TUY524336 UEN524299:UEU524336 UOJ524299:UOQ524336 UYF524299:UYM524336 VIB524299:VII524336 VRX524299:VSE524336 WBT524299:WCA524336 WLP524299:WLW524336 WVL524299:WVS524336 D589835:K589872 IZ589835:JG589872 SV589835:TC589872 ACR589835:ACY589872 AMN589835:AMU589872 AWJ589835:AWQ589872 BGF589835:BGM589872 BQB589835:BQI589872 BZX589835:CAE589872 CJT589835:CKA589872 CTP589835:CTW589872 DDL589835:DDS589872 DNH589835:DNO589872 DXD589835:DXK589872 EGZ589835:EHG589872 EQV589835:ERC589872 FAR589835:FAY589872 FKN589835:FKU589872 FUJ589835:FUQ589872 GEF589835:GEM589872 GOB589835:GOI589872 GXX589835:GYE589872 HHT589835:HIA589872 HRP589835:HRW589872 IBL589835:IBS589872 ILH589835:ILO589872 IVD589835:IVK589872 JEZ589835:JFG589872 JOV589835:JPC589872 JYR589835:JYY589872 KIN589835:KIU589872 KSJ589835:KSQ589872 LCF589835:LCM589872 LMB589835:LMI589872 LVX589835:LWE589872 MFT589835:MGA589872 MPP589835:MPW589872 MZL589835:MZS589872 NJH589835:NJO589872 NTD589835:NTK589872 OCZ589835:ODG589872 OMV589835:ONC589872 OWR589835:OWY589872 PGN589835:PGU589872 PQJ589835:PQQ589872 QAF589835:QAM589872 QKB589835:QKI589872 QTX589835:QUE589872 RDT589835:REA589872 RNP589835:RNW589872 RXL589835:RXS589872 SHH589835:SHO589872 SRD589835:SRK589872 TAZ589835:TBG589872 TKV589835:TLC589872 TUR589835:TUY589872 UEN589835:UEU589872 UOJ589835:UOQ589872 UYF589835:UYM589872 VIB589835:VII589872 VRX589835:VSE589872 WBT589835:WCA589872 WLP589835:WLW589872 WVL589835:WVS589872 D655371:K655408 IZ655371:JG655408 SV655371:TC655408 ACR655371:ACY655408 AMN655371:AMU655408 AWJ655371:AWQ655408 BGF655371:BGM655408 BQB655371:BQI655408 BZX655371:CAE655408 CJT655371:CKA655408 CTP655371:CTW655408 DDL655371:DDS655408 DNH655371:DNO655408 DXD655371:DXK655408 EGZ655371:EHG655408 EQV655371:ERC655408 FAR655371:FAY655408 FKN655371:FKU655408 FUJ655371:FUQ655408 GEF655371:GEM655408 GOB655371:GOI655408 GXX655371:GYE655408 HHT655371:HIA655408 HRP655371:HRW655408 IBL655371:IBS655408 ILH655371:ILO655408 IVD655371:IVK655408 JEZ655371:JFG655408 JOV655371:JPC655408 JYR655371:JYY655408 KIN655371:KIU655408 KSJ655371:KSQ655408 LCF655371:LCM655408 LMB655371:LMI655408 LVX655371:LWE655408 MFT655371:MGA655408 MPP655371:MPW655408 MZL655371:MZS655408 NJH655371:NJO655408 NTD655371:NTK655408 OCZ655371:ODG655408 OMV655371:ONC655408 OWR655371:OWY655408 PGN655371:PGU655408 PQJ655371:PQQ655408 QAF655371:QAM655408 QKB655371:QKI655408 QTX655371:QUE655408 RDT655371:REA655408 RNP655371:RNW655408 RXL655371:RXS655408 SHH655371:SHO655408 SRD655371:SRK655408 TAZ655371:TBG655408 TKV655371:TLC655408 TUR655371:TUY655408 UEN655371:UEU655408 UOJ655371:UOQ655408 UYF655371:UYM655408 VIB655371:VII655408 VRX655371:VSE655408 WBT655371:WCA655408 WLP655371:WLW655408 WVL655371:WVS655408 D720907:K720944 IZ720907:JG720944 SV720907:TC720944 ACR720907:ACY720944 AMN720907:AMU720944 AWJ720907:AWQ720944 BGF720907:BGM720944 BQB720907:BQI720944 BZX720907:CAE720944 CJT720907:CKA720944 CTP720907:CTW720944 DDL720907:DDS720944 DNH720907:DNO720944 DXD720907:DXK720944 EGZ720907:EHG720944 EQV720907:ERC720944 FAR720907:FAY720944 FKN720907:FKU720944 FUJ720907:FUQ720944 GEF720907:GEM720944 GOB720907:GOI720944 GXX720907:GYE720944 HHT720907:HIA720944 HRP720907:HRW720944 IBL720907:IBS720944 ILH720907:ILO720944 IVD720907:IVK720944 JEZ720907:JFG720944 JOV720907:JPC720944 JYR720907:JYY720944 KIN720907:KIU720944 KSJ720907:KSQ720944 LCF720907:LCM720944 LMB720907:LMI720944 LVX720907:LWE720944 MFT720907:MGA720944 MPP720907:MPW720944 MZL720907:MZS720944 NJH720907:NJO720944 NTD720907:NTK720944 OCZ720907:ODG720944 OMV720907:ONC720944 OWR720907:OWY720944 PGN720907:PGU720944 PQJ720907:PQQ720944 QAF720907:QAM720944 QKB720907:QKI720944 QTX720907:QUE720944 RDT720907:REA720944 RNP720907:RNW720944 RXL720907:RXS720944 SHH720907:SHO720944 SRD720907:SRK720944 TAZ720907:TBG720944 TKV720907:TLC720944 TUR720907:TUY720944 UEN720907:UEU720944 UOJ720907:UOQ720944 UYF720907:UYM720944 VIB720907:VII720944 VRX720907:VSE720944 WBT720907:WCA720944 WLP720907:WLW720944 WVL720907:WVS720944 D786443:K786480 IZ786443:JG786480 SV786443:TC786480 ACR786443:ACY786480 AMN786443:AMU786480 AWJ786443:AWQ786480 BGF786443:BGM786480 BQB786443:BQI786480 BZX786443:CAE786480 CJT786443:CKA786480 CTP786443:CTW786480 DDL786443:DDS786480 DNH786443:DNO786480 DXD786443:DXK786480 EGZ786443:EHG786480 EQV786443:ERC786480 FAR786443:FAY786480 FKN786443:FKU786480 FUJ786443:FUQ786480 GEF786443:GEM786480 GOB786443:GOI786480 GXX786443:GYE786480 HHT786443:HIA786480 HRP786443:HRW786480 IBL786443:IBS786480 ILH786443:ILO786480 IVD786443:IVK786480 JEZ786443:JFG786480 JOV786443:JPC786480 JYR786443:JYY786480 KIN786443:KIU786480 KSJ786443:KSQ786480 LCF786443:LCM786480 LMB786443:LMI786480 LVX786443:LWE786480 MFT786443:MGA786480 MPP786443:MPW786480 MZL786443:MZS786480 NJH786443:NJO786480 NTD786443:NTK786480 OCZ786443:ODG786480 OMV786443:ONC786480 OWR786443:OWY786480 PGN786443:PGU786480 PQJ786443:PQQ786480 QAF786443:QAM786480 QKB786443:QKI786480 QTX786443:QUE786480 RDT786443:REA786480 RNP786443:RNW786480 RXL786443:RXS786480 SHH786443:SHO786480 SRD786443:SRK786480 TAZ786443:TBG786480 TKV786443:TLC786480 TUR786443:TUY786480 UEN786443:UEU786480 UOJ786443:UOQ786480 UYF786443:UYM786480 VIB786443:VII786480 VRX786443:VSE786480 WBT786443:WCA786480 WLP786443:WLW786480 WVL786443:WVS786480 D851979:K852016 IZ851979:JG852016 SV851979:TC852016 ACR851979:ACY852016 AMN851979:AMU852016 AWJ851979:AWQ852016 BGF851979:BGM852016 BQB851979:BQI852016 BZX851979:CAE852016 CJT851979:CKA852016 CTP851979:CTW852016 DDL851979:DDS852016 DNH851979:DNO852016 DXD851979:DXK852016 EGZ851979:EHG852016 EQV851979:ERC852016 FAR851979:FAY852016 FKN851979:FKU852016 FUJ851979:FUQ852016 GEF851979:GEM852016 GOB851979:GOI852016 GXX851979:GYE852016 HHT851979:HIA852016 HRP851979:HRW852016 IBL851979:IBS852016 ILH851979:ILO852016 IVD851979:IVK852016 JEZ851979:JFG852016 JOV851979:JPC852016 JYR851979:JYY852016 KIN851979:KIU852016 KSJ851979:KSQ852016 LCF851979:LCM852016 LMB851979:LMI852016 LVX851979:LWE852016 MFT851979:MGA852016 MPP851979:MPW852016 MZL851979:MZS852016 NJH851979:NJO852016 NTD851979:NTK852016 OCZ851979:ODG852016 OMV851979:ONC852016 OWR851979:OWY852016 PGN851979:PGU852016 PQJ851979:PQQ852016 QAF851979:QAM852016 QKB851979:QKI852016 QTX851979:QUE852016 RDT851979:REA852016 RNP851979:RNW852016 RXL851979:RXS852016 SHH851979:SHO852016 SRD851979:SRK852016 TAZ851979:TBG852016 TKV851979:TLC852016 TUR851979:TUY852016 UEN851979:UEU852016 UOJ851979:UOQ852016 UYF851979:UYM852016 VIB851979:VII852016 VRX851979:VSE852016 WBT851979:WCA852016 WLP851979:WLW852016 WVL851979:WVS852016 D917515:K917552 IZ917515:JG917552 SV917515:TC917552 ACR917515:ACY917552 AMN917515:AMU917552 AWJ917515:AWQ917552 BGF917515:BGM917552 BQB917515:BQI917552 BZX917515:CAE917552 CJT917515:CKA917552 CTP917515:CTW917552 DDL917515:DDS917552 DNH917515:DNO917552 DXD917515:DXK917552 EGZ917515:EHG917552 EQV917515:ERC917552 FAR917515:FAY917552 FKN917515:FKU917552 FUJ917515:FUQ917552 GEF917515:GEM917552 GOB917515:GOI917552 GXX917515:GYE917552 HHT917515:HIA917552 HRP917515:HRW917552 IBL917515:IBS917552 ILH917515:ILO917552 IVD917515:IVK917552 JEZ917515:JFG917552 JOV917515:JPC917552 JYR917515:JYY917552 KIN917515:KIU917552 KSJ917515:KSQ917552 LCF917515:LCM917552 LMB917515:LMI917552 LVX917515:LWE917552 MFT917515:MGA917552 MPP917515:MPW917552 MZL917515:MZS917552 NJH917515:NJO917552 NTD917515:NTK917552 OCZ917515:ODG917552 OMV917515:ONC917552 OWR917515:OWY917552 PGN917515:PGU917552 PQJ917515:PQQ917552 QAF917515:QAM917552 QKB917515:QKI917552 QTX917515:QUE917552 RDT917515:REA917552 RNP917515:RNW917552 RXL917515:RXS917552 SHH917515:SHO917552 SRD917515:SRK917552 TAZ917515:TBG917552 TKV917515:TLC917552 TUR917515:TUY917552 UEN917515:UEU917552 UOJ917515:UOQ917552 UYF917515:UYM917552 VIB917515:VII917552 VRX917515:VSE917552 WBT917515:WCA917552 WLP917515:WLW917552 WVL917515:WVS917552 D983051:K983088 IZ983051:JG983088 SV983051:TC983088 ACR983051:ACY983088 AMN983051:AMU983088 AWJ983051:AWQ983088 BGF983051:BGM983088 BQB983051:BQI983088 BZX983051:CAE983088 CJT983051:CKA983088 CTP983051:CTW983088 DDL983051:DDS983088 DNH983051:DNO983088 DXD983051:DXK983088 EGZ983051:EHG983088 EQV983051:ERC983088 FAR983051:FAY983088 FKN983051:FKU983088 FUJ983051:FUQ983088 GEF983051:GEM983088 GOB983051:GOI983088 GXX983051:GYE983088 HHT983051:HIA983088 HRP983051:HRW983088 IBL983051:IBS983088 ILH983051:ILO983088 IVD983051:IVK983088 JEZ983051:JFG983088 JOV983051:JPC983088 JYR983051:JYY983088 KIN983051:KIU983088 KSJ983051:KSQ983088 LCF983051:LCM983088 LMB983051:LMI983088 LVX983051:LWE983088 MFT983051:MGA983088 MPP983051:MPW983088 MZL983051:MZS983088 NJH983051:NJO983088 NTD983051:NTK983088 OCZ983051:ODG983088 OMV983051:ONC983088 OWR983051:OWY983088 PGN983051:PGU983088 PQJ983051:PQQ983088 QAF983051:QAM983088 QKB983051:QKI983088 QTX983051:QUE983088 RDT983051:REA983088 RNP983051:RNW983088 RXL983051:RXS983088 SHH983051:SHO983088 SRD983051:SRK983088 TAZ983051:TBG983088 TKV983051:TLC983088 TUR983051:TUY983088 UEN983051:UEU983088 UOJ983051:UOQ983088 UYF983051:UYM983088 VIB983051:VII983088 VRX983051:VSE983088 WBT983051:WCA983088 WLP983051:WLW983088 WVL983051:WVS983088 M11:O48 JI11:JK48 TE11:TG48 ADA11:ADC48 AMW11:AMY48 AWS11:AWU48 BGO11:BGQ48 BQK11:BQM48 CAG11:CAI48 CKC11:CKE48 CTY11:CUA48 DDU11:DDW48 DNQ11:DNS48 DXM11:DXO48 EHI11:EHK48 ERE11:ERG48 FBA11:FBC48 FKW11:FKY48 FUS11:FUU48 GEO11:GEQ48 GOK11:GOM48 GYG11:GYI48 HIC11:HIE48 HRY11:HSA48 IBU11:IBW48 ILQ11:ILS48 IVM11:IVO48 JFI11:JFK48 JPE11:JPG48 JZA11:JZC48 KIW11:KIY48 KSS11:KSU48 LCO11:LCQ48 LMK11:LMM48 LWG11:LWI48 MGC11:MGE48 MPY11:MQA48 MZU11:MZW48 NJQ11:NJS48 NTM11:NTO48 ODI11:ODK48 ONE11:ONG48 OXA11:OXC48 PGW11:PGY48 PQS11:PQU48 QAO11:QAQ48 QKK11:QKM48 QUG11:QUI48 REC11:REE48 RNY11:ROA48 RXU11:RXW48 SHQ11:SHS48 SRM11:SRO48 TBI11:TBK48 TLE11:TLG48 TVA11:TVC48 UEW11:UEY48 UOS11:UOU48 UYO11:UYQ48 VIK11:VIM48 VSG11:VSI48 WCC11:WCE48 WLY11:WMA48 WVU11:WVW48 M65547:O65584 JI65547:JK65584 TE65547:TG65584 ADA65547:ADC65584 AMW65547:AMY65584 AWS65547:AWU65584 BGO65547:BGQ65584 BQK65547:BQM65584 CAG65547:CAI65584 CKC65547:CKE65584 CTY65547:CUA65584 DDU65547:DDW65584 DNQ65547:DNS65584 DXM65547:DXO65584 EHI65547:EHK65584 ERE65547:ERG65584 FBA65547:FBC65584 FKW65547:FKY65584 FUS65547:FUU65584 GEO65547:GEQ65584 GOK65547:GOM65584 GYG65547:GYI65584 HIC65547:HIE65584 HRY65547:HSA65584 IBU65547:IBW65584 ILQ65547:ILS65584 IVM65547:IVO65584 JFI65547:JFK65584 JPE65547:JPG65584 JZA65547:JZC65584 KIW65547:KIY65584 KSS65547:KSU65584 LCO65547:LCQ65584 LMK65547:LMM65584 LWG65547:LWI65584 MGC65547:MGE65584 MPY65547:MQA65584 MZU65547:MZW65584 NJQ65547:NJS65584 NTM65547:NTO65584 ODI65547:ODK65584 ONE65547:ONG65584 OXA65547:OXC65584 PGW65547:PGY65584 PQS65547:PQU65584 QAO65547:QAQ65584 QKK65547:QKM65584 QUG65547:QUI65584 REC65547:REE65584 RNY65547:ROA65584 RXU65547:RXW65584 SHQ65547:SHS65584 SRM65547:SRO65584 TBI65547:TBK65584 TLE65547:TLG65584 TVA65547:TVC65584 UEW65547:UEY65584 UOS65547:UOU65584 UYO65547:UYQ65584 VIK65547:VIM65584 VSG65547:VSI65584 WCC65547:WCE65584 WLY65547:WMA65584 WVU65547:WVW65584 M131083:O131120 JI131083:JK131120 TE131083:TG131120 ADA131083:ADC131120 AMW131083:AMY131120 AWS131083:AWU131120 BGO131083:BGQ131120 BQK131083:BQM131120 CAG131083:CAI131120 CKC131083:CKE131120 CTY131083:CUA131120 DDU131083:DDW131120 DNQ131083:DNS131120 DXM131083:DXO131120 EHI131083:EHK131120 ERE131083:ERG131120 FBA131083:FBC131120 FKW131083:FKY131120 FUS131083:FUU131120 GEO131083:GEQ131120 GOK131083:GOM131120 GYG131083:GYI131120 HIC131083:HIE131120 HRY131083:HSA131120 IBU131083:IBW131120 ILQ131083:ILS131120 IVM131083:IVO131120 JFI131083:JFK131120 JPE131083:JPG131120 JZA131083:JZC131120 KIW131083:KIY131120 KSS131083:KSU131120 LCO131083:LCQ131120 LMK131083:LMM131120 LWG131083:LWI131120 MGC131083:MGE131120 MPY131083:MQA131120 MZU131083:MZW131120 NJQ131083:NJS131120 NTM131083:NTO131120 ODI131083:ODK131120 ONE131083:ONG131120 OXA131083:OXC131120 PGW131083:PGY131120 PQS131083:PQU131120 QAO131083:QAQ131120 QKK131083:QKM131120 QUG131083:QUI131120 REC131083:REE131120 RNY131083:ROA131120 RXU131083:RXW131120 SHQ131083:SHS131120 SRM131083:SRO131120 TBI131083:TBK131120 TLE131083:TLG131120 TVA131083:TVC131120 UEW131083:UEY131120 UOS131083:UOU131120 UYO131083:UYQ131120 VIK131083:VIM131120 VSG131083:VSI131120 WCC131083:WCE131120 WLY131083:WMA131120 WVU131083:WVW131120 M196619:O196656 JI196619:JK196656 TE196619:TG196656 ADA196619:ADC196656 AMW196619:AMY196656 AWS196619:AWU196656 BGO196619:BGQ196656 BQK196619:BQM196656 CAG196619:CAI196656 CKC196619:CKE196656 CTY196619:CUA196656 DDU196619:DDW196656 DNQ196619:DNS196656 DXM196619:DXO196656 EHI196619:EHK196656 ERE196619:ERG196656 FBA196619:FBC196656 FKW196619:FKY196656 FUS196619:FUU196656 GEO196619:GEQ196656 GOK196619:GOM196656 GYG196619:GYI196656 HIC196619:HIE196656 HRY196619:HSA196656 IBU196619:IBW196656 ILQ196619:ILS196656 IVM196619:IVO196656 JFI196619:JFK196656 JPE196619:JPG196656 JZA196619:JZC196656 KIW196619:KIY196656 KSS196619:KSU196656 LCO196619:LCQ196656 LMK196619:LMM196656 LWG196619:LWI196656 MGC196619:MGE196656 MPY196619:MQA196656 MZU196619:MZW196656 NJQ196619:NJS196656 NTM196619:NTO196656 ODI196619:ODK196656 ONE196619:ONG196656 OXA196619:OXC196656 PGW196619:PGY196656 PQS196619:PQU196656 QAO196619:QAQ196656 QKK196619:QKM196656 QUG196619:QUI196656 REC196619:REE196656 RNY196619:ROA196656 RXU196619:RXW196656 SHQ196619:SHS196656 SRM196619:SRO196656 TBI196619:TBK196656 TLE196619:TLG196656 TVA196619:TVC196656 UEW196619:UEY196656 UOS196619:UOU196656 UYO196619:UYQ196656 VIK196619:VIM196656 VSG196619:VSI196656 WCC196619:WCE196656 WLY196619:WMA196656 WVU196619:WVW196656 M262155:O262192 JI262155:JK262192 TE262155:TG262192 ADA262155:ADC262192 AMW262155:AMY262192 AWS262155:AWU262192 BGO262155:BGQ262192 BQK262155:BQM262192 CAG262155:CAI262192 CKC262155:CKE262192 CTY262155:CUA262192 DDU262155:DDW262192 DNQ262155:DNS262192 DXM262155:DXO262192 EHI262155:EHK262192 ERE262155:ERG262192 FBA262155:FBC262192 FKW262155:FKY262192 FUS262155:FUU262192 GEO262155:GEQ262192 GOK262155:GOM262192 GYG262155:GYI262192 HIC262155:HIE262192 HRY262155:HSA262192 IBU262155:IBW262192 ILQ262155:ILS262192 IVM262155:IVO262192 JFI262155:JFK262192 JPE262155:JPG262192 JZA262155:JZC262192 KIW262155:KIY262192 KSS262155:KSU262192 LCO262155:LCQ262192 LMK262155:LMM262192 LWG262155:LWI262192 MGC262155:MGE262192 MPY262155:MQA262192 MZU262155:MZW262192 NJQ262155:NJS262192 NTM262155:NTO262192 ODI262155:ODK262192 ONE262155:ONG262192 OXA262155:OXC262192 PGW262155:PGY262192 PQS262155:PQU262192 QAO262155:QAQ262192 QKK262155:QKM262192 QUG262155:QUI262192 REC262155:REE262192 RNY262155:ROA262192 RXU262155:RXW262192 SHQ262155:SHS262192 SRM262155:SRO262192 TBI262155:TBK262192 TLE262155:TLG262192 TVA262155:TVC262192 UEW262155:UEY262192 UOS262155:UOU262192 UYO262155:UYQ262192 VIK262155:VIM262192 VSG262155:VSI262192 WCC262155:WCE262192 WLY262155:WMA262192 WVU262155:WVW262192 M327691:O327728 JI327691:JK327728 TE327691:TG327728 ADA327691:ADC327728 AMW327691:AMY327728 AWS327691:AWU327728 BGO327691:BGQ327728 BQK327691:BQM327728 CAG327691:CAI327728 CKC327691:CKE327728 CTY327691:CUA327728 DDU327691:DDW327728 DNQ327691:DNS327728 DXM327691:DXO327728 EHI327691:EHK327728 ERE327691:ERG327728 FBA327691:FBC327728 FKW327691:FKY327728 FUS327691:FUU327728 GEO327691:GEQ327728 GOK327691:GOM327728 GYG327691:GYI327728 HIC327691:HIE327728 HRY327691:HSA327728 IBU327691:IBW327728 ILQ327691:ILS327728 IVM327691:IVO327728 JFI327691:JFK327728 JPE327691:JPG327728 JZA327691:JZC327728 KIW327691:KIY327728 KSS327691:KSU327728 LCO327691:LCQ327728 LMK327691:LMM327728 LWG327691:LWI327728 MGC327691:MGE327728 MPY327691:MQA327728 MZU327691:MZW327728 NJQ327691:NJS327728 NTM327691:NTO327728 ODI327691:ODK327728 ONE327691:ONG327728 OXA327691:OXC327728 PGW327691:PGY327728 PQS327691:PQU327728 QAO327691:QAQ327728 QKK327691:QKM327728 QUG327691:QUI327728 REC327691:REE327728 RNY327691:ROA327728 RXU327691:RXW327728 SHQ327691:SHS327728 SRM327691:SRO327728 TBI327691:TBK327728 TLE327691:TLG327728 TVA327691:TVC327728 UEW327691:UEY327728 UOS327691:UOU327728 UYO327691:UYQ327728 VIK327691:VIM327728 VSG327691:VSI327728 WCC327691:WCE327728 WLY327691:WMA327728 WVU327691:WVW327728 M393227:O393264 JI393227:JK393264 TE393227:TG393264 ADA393227:ADC393264 AMW393227:AMY393264 AWS393227:AWU393264 BGO393227:BGQ393264 BQK393227:BQM393264 CAG393227:CAI393264 CKC393227:CKE393264 CTY393227:CUA393264 DDU393227:DDW393264 DNQ393227:DNS393264 DXM393227:DXO393264 EHI393227:EHK393264 ERE393227:ERG393264 FBA393227:FBC393264 FKW393227:FKY393264 FUS393227:FUU393264 GEO393227:GEQ393264 GOK393227:GOM393264 GYG393227:GYI393264 HIC393227:HIE393264 HRY393227:HSA393264 IBU393227:IBW393264 ILQ393227:ILS393264 IVM393227:IVO393264 JFI393227:JFK393264 JPE393227:JPG393264 JZA393227:JZC393264 KIW393227:KIY393264 KSS393227:KSU393264 LCO393227:LCQ393264 LMK393227:LMM393264 LWG393227:LWI393264 MGC393227:MGE393264 MPY393227:MQA393264 MZU393227:MZW393264 NJQ393227:NJS393264 NTM393227:NTO393264 ODI393227:ODK393264 ONE393227:ONG393264 OXA393227:OXC393264 PGW393227:PGY393264 PQS393227:PQU393264 QAO393227:QAQ393264 QKK393227:QKM393264 QUG393227:QUI393264 REC393227:REE393264 RNY393227:ROA393264 RXU393227:RXW393264 SHQ393227:SHS393264 SRM393227:SRO393264 TBI393227:TBK393264 TLE393227:TLG393264 TVA393227:TVC393264 UEW393227:UEY393264 UOS393227:UOU393264 UYO393227:UYQ393264 VIK393227:VIM393264 VSG393227:VSI393264 WCC393227:WCE393264 WLY393227:WMA393264 WVU393227:WVW393264 M458763:O458800 JI458763:JK458800 TE458763:TG458800 ADA458763:ADC458800 AMW458763:AMY458800 AWS458763:AWU458800 BGO458763:BGQ458800 BQK458763:BQM458800 CAG458763:CAI458800 CKC458763:CKE458800 CTY458763:CUA458800 DDU458763:DDW458800 DNQ458763:DNS458800 DXM458763:DXO458800 EHI458763:EHK458800 ERE458763:ERG458800 FBA458763:FBC458800 FKW458763:FKY458800 FUS458763:FUU458800 GEO458763:GEQ458800 GOK458763:GOM458800 GYG458763:GYI458800 HIC458763:HIE458800 HRY458763:HSA458800 IBU458763:IBW458800 ILQ458763:ILS458800 IVM458763:IVO458800 JFI458763:JFK458800 JPE458763:JPG458800 JZA458763:JZC458800 KIW458763:KIY458800 KSS458763:KSU458800 LCO458763:LCQ458800 LMK458763:LMM458800 LWG458763:LWI458800 MGC458763:MGE458800 MPY458763:MQA458800 MZU458763:MZW458800 NJQ458763:NJS458800 NTM458763:NTO458800 ODI458763:ODK458800 ONE458763:ONG458800 OXA458763:OXC458800 PGW458763:PGY458800 PQS458763:PQU458800 QAO458763:QAQ458800 QKK458763:QKM458800 QUG458763:QUI458800 REC458763:REE458800 RNY458763:ROA458800 RXU458763:RXW458800 SHQ458763:SHS458800 SRM458763:SRO458800 TBI458763:TBK458800 TLE458763:TLG458800 TVA458763:TVC458800 UEW458763:UEY458800 UOS458763:UOU458800 UYO458763:UYQ458800 VIK458763:VIM458800 VSG458763:VSI458800 WCC458763:WCE458800 WLY458763:WMA458800 WVU458763:WVW458800 M524299:O524336 JI524299:JK524336 TE524299:TG524336 ADA524299:ADC524336 AMW524299:AMY524336 AWS524299:AWU524336 BGO524299:BGQ524336 BQK524299:BQM524336 CAG524299:CAI524336 CKC524299:CKE524336 CTY524299:CUA524336 DDU524299:DDW524336 DNQ524299:DNS524336 DXM524299:DXO524336 EHI524299:EHK524336 ERE524299:ERG524336 FBA524299:FBC524336 FKW524299:FKY524336 FUS524299:FUU524336 GEO524299:GEQ524336 GOK524299:GOM524336 GYG524299:GYI524336 HIC524299:HIE524336 HRY524299:HSA524336 IBU524299:IBW524336 ILQ524299:ILS524336 IVM524299:IVO524336 JFI524299:JFK524336 JPE524299:JPG524336 JZA524299:JZC524336 KIW524299:KIY524336 KSS524299:KSU524336 LCO524299:LCQ524336 LMK524299:LMM524336 LWG524299:LWI524336 MGC524299:MGE524336 MPY524299:MQA524336 MZU524299:MZW524336 NJQ524299:NJS524336 NTM524299:NTO524336 ODI524299:ODK524336 ONE524299:ONG524336 OXA524299:OXC524336 PGW524299:PGY524336 PQS524299:PQU524336 QAO524299:QAQ524336 QKK524299:QKM524336 QUG524299:QUI524336 REC524299:REE524336 RNY524299:ROA524336 RXU524299:RXW524336 SHQ524299:SHS524336 SRM524299:SRO524336 TBI524299:TBK524336 TLE524299:TLG524336 TVA524299:TVC524336 UEW524299:UEY524336 UOS524299:UOU524336 UYO524299:UYQ524336 VIK524299:VIM524336 VSG524299:VSI524336 WCC524299:WCE524336 WLY524299:WMA524336 WVU524299:WVW524336 M589835:O589872 JI589835:JK589872 TE589835:TG589872 ADA589835:ADC589872 AMW589835:AMY589872 AWS589835:AWU589872 BGO589835:BGQ589872 BQK589835:BQM589872 CAG589835:CAI589872 CKC589835:CKE589872 CTY589835:CUA589872 DDU589835:DDW589872 DNQ589835:DNS589872 DXM589835:DXO589872 EHI589835:EHK589872 ERE589835:ERG589872 FBA589835:FBC589872 FKW589835:FKY589872 FUS589835:FUU589872 GEO589835:GEQ589872 GOK589835:GOM589872 GYG589835:GYI589872 HIC589835:HIE589872 HRY589835:HSA589872 IBU589835:IBW589872 ILQ589835:ILS589872 IVM589835:IVO589872 JFI589835:JFK589872 JPE589835:JPG589872 JZA589835:JZC589872 KIW589835:KIY589872 KSS589835:KSU589872 LCO589835:LCQ589872 LMK589835:LMM589872 LWG589835:LWI589872 MGC589835:MGE589872 MPY589835:MQA589872 MZU589835:MZW589872 NJQ589835:NJS589872 NTM589835:NTO589872 ODI589835:ODK589872 ONE589835:ONG589872 OXA589835:OXC589872 PGW589835:PGY589872 PQS589835:PQU589872 QAO589835:QAQ589872 QKK589835:QKM589872 QUG589835:QUI589872 REC589835:REE589872 RNY589835:ROA589872 RXU589835:RXW589872 SHQ589835:SHS589872 SRM589835:SRO589872 TBI589835:TBK589872 TLE589835:TLG589872 TVA589835:TVC589872 UEW589835:UEY589872 UOS589835:UOU589872 UYO589835:UYQ589872 VIK589835:VIM589872 VSG589835:VSI589872 WCC589835:WCE589872 WLY589835:WMA589872 WVU589835:WVW589872 M655371:O655408 JI655371:JK655408 TE655371:TG655408 ADA655371:ADC655408 AMW655371:AMY655408 AWS655371:AWU655408 BGO655371:BGQ655408 BQK655371:BQM655408 CAG655371:CAI655408 CKC655371:CKE655408 CTY655371:CUA655408 DDU655371:DDW655408 DNQ655371:DNS655408 DXM655371:DXO655408 EHI655371:EHK655408 ERE655371:ERG655408 FBA655371:FBC655408 FKW655371:FKY655408 FUS655371:FUU655408 GEO655371:GEQ655408 GOK655371:GOM655408 GYG655371:GYI655408 HIC655371:HIE655408 HRY655371:HSA655408 IBU655371:IBW655408 ILQ655371:ILS655408 IVM655371:IVO655408 JFI655371:JFK655408 JPE655371:JPG655408 JZA655371:JZC655408 KIW655371:KIY655408 KSS655371:KSU655408 LCO655371:LCQ655408 LMK655371:LMM655408 LWG655371:LWI655408 MGC655371:MGE655408 MPY655371:MQA655408 MZU655371:MZW655408 NJQ655371:NJS655408 NTM655371:NTO655408 ODI655371:ODK655408 ONE655371:ONG655408 OXA655371:OXC655408 PGW655371:PGY655408 PQS655371:PQU655408 QAO655371:QAQ655408 QKK655371:QKM655408 QUG655371:QUI655408 REC655371:REE655408 RNY655371:ROA655408 RXU655371:RXW655408 SHQ655371:SHS655408 SRM655371:SRO655408 TBI655371:TBK655408 TLE655371:TLG655408 TVA655371:TVC655408 UEW655371:UEY655408 UOS655371:UOU655408 UYO655371:UYQ655408 VIK655371:VIM655408 VSG655371:VSI655408 WCC655371:WCE655408 WLY655371:WMA655408 WVU655371:WVW655408 M720907:O720944 JI720907:JK720944 TE720907:TG720944 ADA720907:ADC720944 AMW720907:AMY720944 AWS720907:AWU720944 BGO720907:BGQ720944 BQK720907:BQM720944 CAG720907:CAI720944 CKC720907:CKE720944 CTY720907:CUA720944 DDU720907:DDW720944 DNQ720907:DNS720944 DXM720907:DXO720944 EHI720907:EHK720944 ERE720907:ERG720944 FBA720907:FBC720944 FKW720907:FKY720944 FUS720907:FUU720944 GEO720907:GEQ720944 GOK720907:GOM720944 GYG720907:GYI720944 HIC720907:HIE720944 HRY720907:HSA720944 IBU720907:IBW720944 ILQ720907:ILS720944 IVM720907:IVO720944 JFI720907:JFK720944 JPE720907:JPG720944 JZA720907:JZC720944 KIW720907:KIY720944 KSS720907:KSU720944 LCO720907:LCQ720944 LMK720907:LMM720944 LWG720907:LWI720944 MGC720907:MGE720944 MPY720907:MQA720944 MZU720907:MZW720944 NJQ720907:NJS720944 NTM720907:NTO720944 ODI720907:ODK720944 ONE720907:ONG720944 OXA720907:OXC720944 PGW720907:PGY720944 PQS720907:PQU720944 QAO720907:QAQ720944 QKK720907:QKM720944 QUG720907:QUI720944 REC720907:REE720944 RNY720907:ROA720944 RXU720907:RXW720944 SHQ720907:SHS720944 SRM720907:SRO720944 TBI720907:TBK720944 TLE720907:TLG720944 TVA720907:TVC720944 UEW720907:UEY720944 UOS720907:UOU720944 UYO720907:UYQ720944 VIK720907:VIM720944 VSG720907:VSI720944 WCC720907:WCE720944 WLY720907:WMA720944 WVU720907:WVW720944 M786443:O786480 JI786443:JK786480 TE786443:TG786480 ADA786443:ADC786480 AMW786443:AMY786480 AWS786443:AWU786480 BGO786443:BGQ786480 BQK786443:BQM786480 CAG786443:CAI786480 CKC786443:CKE786480 CTY786443:CUA786480 DDU786443:DDW786480 DNQ786443:DNS786480 DXM786443:DXO786480 EHI786443:EHK786480 ERE786443:ERG786480 FBA786443:FBC786480 FKW786443:FKY786480 FUS786443:FUU786480 GEO786443:GEQ786480 GOK786443:GOM786480 GYG786443:GYI786480 HIC786443:HIE786480 HRY786443:HSA786480 IBU786443:IBW786480 ILQ786443:ILS786480 IVM786443:IVO786480 JFI786443:JFK786480 JPE786443:JPG786480 JZA786443:JZC786480 KIW786443:KIY786480 KSS786443:KSU786480 LCO786443:LCQ786480 LMK786443:LMM786480 LWG786443:LWI786480 MGC786443:MGE786480 MPY786443:MQA786480 MZU786443:MZW786480 NJQ786443:NJS786480 NTM786443:NTO786480 ODI786443:ODK786480 ONE786443:ONG786480 OXA786443:OXC786480 PGW786443:PGY786480 PQS786443:PQU786480 QAO786443:QAQ786480 QKK786443:QKM786480 QUG786443:QUI786480 REC786443:REE786480 RNY786443:ROA786480 RXU786443:RXW786480 SHQ786443:SHS786480 SRM786443:SRO786480 TBI786443:TBK786480 TLE786443:TLG786480 TVA786443:TVC786480 UEW786443:UEY786480 UOS786443:UOU786480 UYO786443:UYQ786480 VIK786443:VIM786480 VSG786443:VSI786480 WCC786443:WCE786480 WLY786443:WMA786480 WVU786443:WVW786480 M851979:O852016 JI851979:JK852016 TE851979:TG852016 ADA851979:ADC852016 AMW851979:AMY852016 AWS851979:AWU852016 BGO851979:BGQ852016 BQK851979:BQM852016 CAG851979:CAI852016 CKC851979:CKE852016 CTY851979:CUA852016 DDU851979:DDW852016 DNQ851979:DNS852016 DXM851979:DXO852016 EHI851979:EHK852016 ERE851979:ERG852016 FBA851979:FBC852016 FKW851979:FKY852016 FUS851979:FUU852016 GEO851979:GEQ852016 GOK851979:GOM852016 GYG851979:GYI852016 HIC851979:HIE852016 HRY851979:HSA852016 IBU851979:IBW852016 ILQ851979:ILS852016 IVM851979:IVO852016 JFI851979:JFK852016 JPE851979:JPG852016 JZA851979:JZC852016 KIW851979:KIY852016 KSS851979:KSU852016 LCO851979:LCQ852016 LMK851979:LMM852016 LWG851979:LWI852016 MGC851979:MGE852016 MPY851979:MQA852016 MZU851979:MZW852016 NJQ851979:NJS852016 NTM851979:NTO852016 ODI851979:ODK852016 ONE851979:ONG852016 OXA851979:OXC852016 PGW851979:PGY852016 PQS851979:PQU852016 QAO851979:QAQ852016 QKK851979:QKM852016 QUG851979:QUI852016 REC851979:REE852016 RNY851979:ROA852016 RXU851979:RXW852016 SHQ851979:SHS852016 SRM851979:SRO852016 TBI851979:TBK852016 TLE851979:TLG852016 TVA851979:TVC852016 UEW851979:UEY852016 UOS851979:UOU852016 UYO851979:UYQ852016 VIK851979:VIM852016 VSG851979:VSI852016 WCC851979:WCE852016 WLY851979:WMA852016 WVU851979:WVW852016 M917515:O917552 JI917515:JK917552 TE917515:TG917552 ADA917515:ADC917552 AMW917515:AMY917552 AWS917515:AWU917552 BGO917515:BGQ917552 BQK917515:BQM917552 CAG917515:CAI917552 CKC917515:CKE917552 CTY917515:CUA917552 DDU917515:DDW917552 DNQ917515:DNS917552 DXM917515:DXO917552 EHI917515:EHK917552 ERE917515:ERG917552 FBA917515:FBC917552 FKW917515:FKY917552 FUS917515:FUU917552 GEO917515:GEQ917552 GOK917515:GOM917552 GYG917515:GYI917552 HIC917515:HIE917552 HRY917515:HSA917552 IBU917515:IBW917552 ILQ917515:ILS917552 IVM917515:IVO917552 JFI917515:JFK917552 JPE917515:JPG917552 JZA917515:JZC917552 KIW917515:KIY917552 KSS917515:KSU917552 LCO917515:LCQ917552 LMK917515:LMM917552 LWG917515:LWI917552 MGC917515:MGE917552 MPY917515:MQA917552 MZU917515:MZW917552 NJQ917515:NJS917552 NTM917515:NTO917552 ODI917515:ODK917552 ONE917515:ONG917552 OXA917515:OXC917552 PGW917515:PGY917552 PQS917515:PQU917552 QAO917515:QAQ917552 QKK917515:QKM917552 QUG917515:QUI917552 REC917515:REE917552 RNY917515:ROA917552 RXU917515:RXW917552 SHQ917515:SHS917552 SRM917515:SRO917552 TBI917515:TBK917552 TLE917515:TLG917552 TVA917515:TVC917552 UEW917515:UEY917552 UOS917515:UOU917552 UYO917515:UYQ917552 VIK917515:VIM917552 VSG917515:VSI917552 WCC917515:WCE917552 WLY917515:WMA917552 WVU917515:WVW917552 M983051:O983088 JI983051:JK983088 TE983051:TG983088 ADA983051:ADC983088 AMW983051:AMY983088 AWS983051:AWU983088 BGO983051:BGQ983088 BQK983051:BQM983088 CAG983051:CAI983088 CKC983051:CKE983088 CTY983051:CUA983088 DDU983051:DDW983088 DNQ983051:DNS983088 DXM983051:DXO983088 EHI983051:EHK983088 ERE983051:ERG983088 FBA983051:FBC983088 FKW983051:FKY983088 FUS983051:FUU983088 GEO983051:GEQ983088 GOK983051:GOM983088 GYG983051:GYI983088 HIC983051:HIE983088 HRY983051:HSA983088 IBU983051:IBW983088 ILQ983051:ILS983088 IVM983051:IVO983088 JFI983051:JFK983088 JPE983051:JPG983088 JZA983051:JZC983088 KIW983051:KIY983088 KSS983051:KSU983088 LCO983051:LCQ983088 LMK983051:LMM983088 LWG983051:LWI983088 MGC983051:MGE983088 MPY983051:MQA983088 MZU983051:MZW983088 NJQ983051:NJS983088 NTM983051:NTO983088 ODI983051:ODK983088 ONE983051:ONG983088 OXA983051:OXC983088 PGW983051:PGY983088 PQS983051:PQU983088 QAO983051:QAQ983088 QKK983051:QKM983088 QUG983051:QUI983088 REC983051:REE983088 RNY983051:ROA983088 RXU983051:RXW983088 SHQ983051:SHS983088 SRM983051:SRO983088 TBI983051:TBK983088 TLE983051:TLG983088 TVA983051:TVC983088 UEW983051:UEY983088 UOS983051:UOU983088 UYO983051:UYQ983088 VIK983051:VIM983088 VSG983051:VSI983088 WCC983051:WCE983088 WLY983051:WMA983088 WVU983051:WVW983088 L11:L28 JH11:JH28 TD11:TD28 ACZ11:ACZ28 AMV11:AMV28 AWR11:AWR28 BGN11:BGN28 BQJ11:BQJ28 CAF11:CAF28 CKB11:CKB28 CTX11:CTX28 DDT11:DDT28 DNP11:DNP28 DXL11:DXL28 EHH11:EHH28 ERD11:ERD28 FAZ11:FAZ28 FKV11:FKV28 FUR11:FUR28 GEN11:GEN28 GOJ11:GOJ28 GYF11:GYF28 HIB11:HIB28 HRX11:HRX28 IBT11:IBT28 ILP11:ILP28 IVL11:IVL28 JFH11:JFH28 JPD11:JPD28 JYZ11:JYZ28 KIV11:KIV28 KSR11:KSR28 LCN11:LCN28 LMJ11:LMJ28 LWF11:LWF28 MGB11:MGB28 MPX11:MPX28 MZT11:MZT28 NJP11:NJP28 NTL11:NTL28 ODH11:ODH28 OND11:OND28 OWZ11:OWZ28 PGV11:PGV28 PQR11:PQR28 QAN11:QAN28 QKJ11:QKJ28 QUF11:QUF28 REB11:REB28 RNX11:RNX28 RXT11:RXT28 SHP11:SHP28 SRL11:SRL28 TBH11:TBH28 TLD11:TLD28 TUZ11:TUZ28 UEV11:UEV28 UOR11:UOR28 UYN11:UYN28 VIJ11:VIJ28 VSF11:VSF28 WCB11:WCB28 WLX11:WLX28 WVT11:WVT28 L65547:L65564 JH65547:JH65564 TD65547:TD65564 ACZ65547:ACZ65564 AMV65547:AMV65564 AWR65547:AWR65564 BGN65547:BGN65564 BQJ65547:BQJ65564 CAF65547:CAF65564 CKB65547:CKB65564 CTX65547:CTX65564 DDT65547:DDT65564 DNP65547:DNP65564 DXL65547:DXL65564 EHH65547:EHH65564 ERD65547:ERD65564 FAZ65547:FAZ65564 FKV65547:FKV65564 FUR65547:FUR65564 GEN65547:GEN65564 GOJ65547:GOJ65564 GYF65547:GYF65564 HIB65547:HIB65564 HRX65547:HRX65564 IBT65547:IBT65564 ILP65547:ILP65564 IVL65547:IVL65564 JFH65547:JFH65564 JPD65547:JPD65564 JYZ65547:JYZ65564 KIV65547:KIV65564 KSR65547:KSR65564 LCN65547:LCN65564 LMJ65547:LMJ65564 LWF65547:LWF65564 MGB65547:MGB65564 MPX65547:MPX65564 MZT65547:MZT65564 NJP65547:NJP65564 NTL65547:NTL65564 ODH65547:ODH65564 OND65547:OND65564 OWZ65547:OWZ65564 PGV65547:PGV65564 PQR65547:PQR65564 QAN65547:QAN65564 QKJ65547:QKJ65564 QUF65547:QUF65564 REB65547:REB65564 RNX65547:RNX65564 RXT65547:RXT65564 SHP65547:SHP65564 SRL65547:SRL65564 TBH65547:TBH65564 TLD65547:TLD65564 TUZ65547:TUZ65564 UEV65547:UEV65564 UOR65547:UOR65564 UYN65547:UYN65564 VIJ65547:VIJ65564 VSF65547:VSF65564 WCB65547:WCB65564 WLX65547:WLX65564 WVT65547:WVT65564 L131083:L131100 JH131083:JH131100 TD131083:TD131100 ACZ131083:ACZ131100 AMV131083:AMV131100 AWR131083:AWR131100 BGN131083:BGN131100 BQJ131083:BQJ131100 CAF131083:CAF131100 CKB131083:CKB131100 CTX131083:CTX131100 DDT131083:DDT131100 DNP131083:DNP131100 DXL131083:DXL131100 EHH131083:EHH131100 ERD131083:ERD131100 FAZ131083:FAZ131100 FKV131083:FKV131100 FUR131083:FUR131100 GEN131083:GEN131100 GOJ131083:GOJ131100 GYF131083:GYF131100 HIB131083:HIB131100 HRX131083:HRX131100 IBT131083:IBT131100 ILP131083:ILP131100 IVL131083:IVL131100 JFH131083:JFH131100 JPD131083:JPD131100 JYZ131083:JYZ131100 KIV131083:KIV131100 KSR131083:KSR131100 LCN131083:LCN131100 LMJ131083:LMJ131100 LWF131083:LWF131100 MGB131083:MGB131100 MPX131083:MPX131100 MZT131083:MZT131100 NJP131083:NJP131100 NTL131083:NTL131100 ODH131083:ODH131100 OND131083:OND131100 OWZ131083:OWZ131100 PGV131083:PGV131100 PQR131083:PQR131100 QAN131083:QAN131100 QKJ131083:QKJ131100 QUF131083:QUF131100 REB131083:REB131100 RNX131083:RNX131100 RXT131083:RXT131100 SHP131083:SHP131100 SRL131083:SRL131100 TBH131083:TBH131100 TLD131083:TLD131100 TUZ131083:TUZ131100 UEV131083:UEV131100 UOR131083:UOR131100 UYN131083:UYN131100 VIJ131083:VIJ131100 VSF131083:VSF131100 WCB131083:WCB131100 WLX131083:WLX131100 WVT131083:WVT131100 L196619:L196636 JH196619:JH196636 TD196619:TD196636 ACZ196619:ACZ196636 AMV196619:AMV196636 AWR196619:AWR196636 BGN196619:BGN196636 BQJ196619:BQJ196636 CAF196619:CAF196636 CKB196619:CKB196636 CTX196619:CTX196636 DDT196619:DDT196636 DNP196619:DNP196636 DXL196619:DXL196636 EHH196619:EHH196636 ERD196619:ERD196636 FAZ196619:FAZ196636 FKV196619:FKV196636 FUR196619:FUR196636 GEN196619:GEN196636 GOJ196619:GOJ196636 GYF196619:GYF196636 HIB196619:HIB196636 HRX196619:HRX196636 IBT196619:IBT196636 ILP196619:ILP196636 IVL196619:IVL196636 JFH196619:JFH196636 JPD196619:JPD196636 JYZ196619:JYZ196636 KIV196619:KIV196636 KSR196619:KSR196636 LCN196619:LCN196636 LMJ196619:LMJ196636 LWF196619:LWF196636 MGB196619:MGB196636 MPX196619:MPX196636 MZT196619:MZT196636 NJP196619:NJP196636 NTL196619:NTL196636 ODH196619:ODH196636 OND196619:OND196636 OWZ196619:OWZ196636 PGV196619:PGV196636 PQR196619:PQR196636 QAN196619:QAN196636 QKJ196619:QKJ196636 QUF196619:QUF196636 REB196619:REB196636 RNX196619:RNX196636 RXT196619:RXT196636 SHP196619:SHP196636 SRL196619:SRL196636 TBH196619:TBH196636 TLD196619:TLD196636 TUZ196619:TUZ196636 UEV196619:UEV196636 UOR196619:UOR196636 UYN196619:UYN196636 VIJ196619:VIJ196636 VSF196619:VSF196636 WCB196619:WCB196636 WLX196619:WLX196636 WVT196619:WVT196636 L262155:L262172 JH262155:JH262172 TD262155:TD262172 ACZ262155:ACZ262172 AMV262155:AMV262172 AWR262155:AWR262172 BGN262155:BGN262172 BQJ262155:BQJ262172 CAF262155:CAF262172 CKB262155:CKB262172 CTX262155:CTX262172 DDT262155:DDT262172 DNP262155:DNP262172 DXL262155:DXL262172 EHH262155:EHH262172 ERD262155:ERD262172 FAZ262155:FAZ262172 FKV262155:FKV262172 FUR262155:FUR262172 GEN262155:GEN262172 GOJ262155:GOJ262172 GYF262155:GYF262172 HIB262155:HIB262172 HRX262155:HRX262172 IBT262155:IBT262172 ILP262155:ILP262172 IVL262155:IVL262172 JFH262155:JFH262172 JPD262155:JPD262172 JYZ262155:JYZ262172 KIV262155:KIV262172 KSR262155:KSR262172 LCN262155:LCN262172 LMJ262155:LMJ262172 LWF262155:LWF262172 MGB262155:MGB262172 MPX262155:MPX262172 MZT262155:MZT262172 NJP262155:NJP262172 NTL262155:NTL262172 ODH262155:ODH262172 OND262155:OND262172 OWZ262155:OWZ262172 PGV262155:PGV262172 PQR262155:PQR262172 QAN262155:QAN262172 QKJ262155:QKJ262172 QUF262155:QUF262172 REB262155:REB262172 RNX262155:RNX262172 RXT262155:RXT262172 SHP262155:SHP262172 SRL262155:SRL262172 TBH262155:TBH262172 TLD262155:TLD262172 TUZ262155:TUZ262172 UEV262155:UEV262172 UOR262155:UOR262172 UYN262155:UYN262172 VIJ262155:VIJ262172 VSF262155:VSF262172 WCB262155:WCB262172 WLX262155:WLX262172 WVT262155:WVT262172 L327691:L327708 JH327691:JH327708 TD327691:TD327708 ACZ327691:ACZ327708 AMV327691:AMV327708 AWR327691:AWR327708 BGN327691:BGN327708 BQJ327691:BQJ327708 CAF327691:CAF327708 CKB327691:CKB327708 CTX327691:CTX327708 DDT327691:DDT327708 DNP327691:DNP327708 DXL327691:DXL327708 EHH327691:EHH327708 ERD327691:ERD327708 FAZ327691:FAZ327708 FKV327691:FKV327708 FUR327691:FUR327708 GEN327691:GEN327708 GOJ327691:GOJ327708 GYF327691:GYF327708 HIB327691:HIB327708 HRX327691:HRX327708 IBT327691:IBT327708 ILP327691:ILP327708 IVL327691:IVL327708 JFH327691:JFH327708 JPD327691:JPD327708 JYZ327691:JYZ327708 KIV327691:KIV327708 KSR327691:KSR327708 LCN327691:LCN327708 LMJ327691:LMJ327708 LWF327691:LWF327708 MGB327691:MGB327708 MPX327691:MPX327708 MZT327691:MZT327708 NJP327691:NJP327708 NTL327691:NTL327708 ODH327691:ODH327708 OND327691:OND327708 OWZ327691:OWZ327708 PGV327691:PGV327708 PQR327691:PQR327708 QAN327691:QAN327708 QKJ327691:QKJ327708 QUF327691:QUF327708 REB327691:REB327708 RNX327691:RNX327708 RXT327691:RXT327708 SHP327691:SHP327708 SRL327691:SRL327708 TBH327691:TBH327708 TLD327691:TLD327708 TUZ327691:TUZ327708 UEV327691:UEV327708 UOR327691:UOR327708 UYN327691:UYN327708 VIJ327691:VIJ327708 VSF327691:VSF327708 WCB327691:WCB327708 WLX327691:WLX327708 WVT327691:WVT327708 L393227:L393244 JH393227:JH393244 TD393227:TD393244 ACZ393227:ACZ393244 AMV393227:AMV393244 AWR393227:AWR393244 BGN393227:BGN393244 BQJ393227:BQJ393244 CAF393227:CAF393244 CKB393227:CKB393244 CTX393227:CTX393244 DDT393227:DDT393244 DNP393227:DNP393244 DXL393227:DXL393244 EHH393227:EHH393244 ERD393227:ERD393244 FAZ393227:FAZ393244 FKV393227:FKV393244 FUR393227:FUR393244 GEN393227:GEN393244 GOJ393227:GOJ393244 GYF393227:GYF393244 HIB393227:HIB393244 HRX393227:HRX393244 IBT393227:IBT393244 ILP393227:ILP393244 IVL393227:IVL393244 JFH393227:JFH393244 JPD393227:JPD393244 JYZ393227:JYZ393244 KIV393227:KIV393244 KSR393227:KSR393244 LCN393227:LCN393244 LMJ393227:LMJ393244 LWF393227:LWF393244 MGB393227:MGB393244 MPX393227:MPX393244 MZT393227:MZT393244 NJP393227:NJP393244 NTL393227:NTL393244 ODH393227:ODH393244 OND393227:OND393244 OWZ393227:OWZ393244 PGV393227:PGV393244 PQR393227:PQR393244 QAN393227:QAN393244 QKJ393227:QKJ393244 QUF393227:QUF393244 REB393227:REB393244 RNX393227:RNX393244 RXT393227:RXT393244 SHP393227:SHP393244 SRL393227:SRL393244 TBH393227:TBH393244 TLD393227:TLD393244 TUZ393227:TUZ393244 UEV393227:UEV393244 UOR393227:UOR393244 UYN393227:UYN393244 VIJ393227:VIJ393244 VSF393227:VSF393244 WCB393227:WCB393244 WLX393227:WLX393244 WVT393227:WVT393244 L458763:L458780 JH458763:JH458780 TD458763:TD458780 ACZ458763:ACZ458780 AMV458763:AMV458780 AWR458763:AWR458780 BGN458763:BGN458780 BQJ458763:BQJ458780 CAF458763:CAF458780 CKB458763:CKB458780 CTX458763:CTX458780 DDT458763:DDT458780 DNP458763:DNP458780 DXL458763:DXL458780 EHH458763:EHH458780 ERD458763:ERD458780 FAZ458763:FAZ458780 FKV458763:FKV458780 FUR458763:FUR458780 GEN458763:GEN458780 GOJ458763:GOJ458780 GYF458763:GYF458780 HIB458763:HIB458780 HRX458763:HRX458780 IBT458763:IBT458780 ILP458763:ILP458780 IVL458763:IVL458780 JFH458763:JFH458780 JPD458763:JPD458780 JYZ458763:JYZ458780 KIV458763:KIV458780 KSR458763:KSR458780 LCN458763:LCN458780 LMJ458763:LMJ458780 LWF458763:LWF458780 MGB458763:MGB458780 MPX458763:MPX458780 MZT458763:MZT458780 NJP458763:NJP458780 NTL458763:NTL458780 ODH458763:ODH458780 OND458763:OND458780 OWZ458763:OWZ458780 PGV458763:PGV458780 PQR458763:PQR458780 QAN458763:QAN458780 QKJ458763:QKJ458780 QUF458763:QUF458780 REB458763:REB458780 RNX458763:RNX458780 RXT458763:RXT458780 SHP458763:SHP458780 SRL458763:SRL458780 TBH458763:TBH458780 TLD458763:TLD458780 TUZ458763:TUZ458780 UEV458763:UEV458780 UOR458763:UOR458780 UYN458763:UYN458780 VIJ458763:VIJ458780 VSF458763:VSF458780 WCB458763:WCB458780 WLX458763:WLX458780 WVT458763:WVT458780 L524299:L524316 JH524299:JH524316 TD524299:TD524316 ACZ524299:ACZ524316 AMV524299:AMV524316 AWR524299:AWR524316 BGN524299:BGN524316 BQJ524299:BQJ524316 CAF524299:CAF524316 CKB524299:CKB524316 CTX524299:CTX524316 DDT524299:DDT524316 DNP524299:DNP524316 DXL524299:DXL524316 EHH524299:EHH524316 ERD524299:ERD524316 FAZ524299:FAZ524316 FKV524299:FKV524316 FUR524299:FUR524316 GEN524299:GEN524316 GOJ524299:GOJ524316 GYF524299:GYF524316 HIB524299:HIB524316 HRX524299:HRX524316 IBT524299:IBT524316 ILP524299:ILP524316 IVL524299:IVL524316 JFH524299:JFH524316 JPD524299:JPD524316 JYZ524299:JYZ524316 KIV524299:KIV524316 KSR524299:KSR524316 LCN524299:LCN524316 LMJ524299:LMJ524316 LWF524299:LWF524316 MGB524299:MGB524316 MPX524299:MPX524316 MZT524299:MZT524316 NJP524299:NJP524316 NTL524299:NTL524316 ODH524299:ODH524316 OND524299:OND524316 OWZ524299:OWZ524316 PGV524299:PGV524316 PQR524299:PQR524316 QAN524299:QAN524316 QKJ524299:QKJ524316 QUF524299:QUF524316 REB524299:REB524316 RNX524299:RNX524316 RXT524299:RXT524316 SHP524299:SHP524316 SRL524299:SRL524316 TBH524299:TBH524316 TLD524299:TLD524316 TUZ524299:TUZ524316 UEV524299:UEV524316 UOR524299:UOR524316 UYN524299:UYN524316 VIJ524299:VIJ524316 VSF524299:VSF524316 WCB524299:WCB524316 WLX524299:WLX524316 WVT524299:WVT524316 L589835:L589852 JH589835:JH589852 TD589835:TD589852 ACZ589835:ACZ589852 AMV589835:AMV589852 AWR589835:AWR589852 BGN589835:BGN589852 BQJ589835:BQJ589852 CAF589835:CAF589852 CKB589835:CKB589852 CTX589835:CTX589852 DDT589835:DDT589852 DNP589835:DNP589852 DXL589835:DXL589852 EHH589835:EHH589852 ERD589835:ERD589852 FAZ589835:FAZ589852 FKV589835:FKV589852 FUR589835:FUR589852 GEN589835:GEN589852 GOJ589835:GOJ589852 GYF589835:GYF589852 HIB589835:HIB589852 HRX589835:HRX589852 IBT589835:IBT589852 ILP589835:ILP589852 IVL589835:IVL589852 JFH589835:JFH589852 JPD589835:JPD589852 JYZ589835:JYZ589852 KIV589835:KIV589852 KSR589835:KSR589852 LCN589835:LCN589852 LMJ589835:LMJ589852 LWF589835:LWF589852 MGB589835:MGB589852 MPX589835:MPX589852 MZT589835:MZT589852 NJP589835:NJP589852 NTL589835:NTL589852 ODH589835:ODH589852 OND589835:OND589852 OWZ589835:OWZ589852 PGV589835:PGV589852 PQR589835:PQR589852 QAN589835:QAN589852 QKJ589835:QKJ589852 QUF589835:QUF589852 REB589835:REB589852 RNX589835:RNX589852 RXT589835:RXT589852 SHP589835:SHP589852 SRL589835:SRL589852 TBH589835:TBH589852 TLD589835:TLD589852 TUZ589835:TUZ589852 UEV589835:UEV589852 UOR589835:UOR589852 UYN589835:UYN589852 VIJ589835:VIJ589852 VSF589835:VSF589852 WCB589835:WCB589852 WLX589835:WLX589852 WVT589835:WVT589852 L655371:L655388 JH655371:JH655388 TD655371:TD655388 ACZ655371:ACZ655388 AMV655371:AMV655388 AWR655371:AWR655388 BGN655371:BGN655388 BQJ655371:BQJ655388 CAF655371:CAF655388 CKB655371:CKB655388 CTX655371:CTX655388 DDT655371:DDT655388 DNP655371:DNP655388 DXL655371:DXL655388 EHH655371:EHH655388 ERD655371:ERD655388 FAZ655371:FAZ655388 FKV655371:FKV655388 FUR655371:FUR655388 GEN655371:GEN655388 GOJ655371:GOJ655388 GYF655371:GYF655388 HIB655371:HIB655388 HRX655371:HRX655388 IBT655371:IBT655388 ILP655371:ILP655388 IVL655371:IVL655388 JFH655371:JFH655388 JPD655371:JPD655388 JYZ655371:JYZ655388 KIV655371:KIV655388 KSR655371:KSR655388 LCN655371:LCN655388 LMJ655371:LMJ655388 LWF655371:LWF655388 MGB655371:MGB655388 MPX655371:MPX655388 MZT655371:MZT655388 NJP655371:NJP655388 NTL655371:NTL655388 ODH655371:ODH655388 OND655371:OND655388 OWZ655371:OWZ655388 PGV655371:PGV655388 PQR655371:PQR655388 QAN655371:QAN655388 QKJ655371:QKJ655388 QUF655371:QUF655388 REB655371:REB655388 RNX655371:RNX655388 RXT655371:RXT655388 SHP655371:SHP655388 SRL655371:SRL655388 TBH655371:TBH655388 TLD655371:TLD655388 TUZ655371:TUZ655388 UEV655371:UEV655388 UOR655371:UOR655388 UYN655371:UYN655388 VIJ655371:VIJ655388 VSF655371:VSF655388 WCB655371:WCB655388 WLX655371:WLX655388 WVT655371:WVT655388 L720907:L720924 JH720907:JH720924 TD720907:TD720924 ACZ720907:ACZ720924 AMV720907:AMV720924 AWR720907:AWR720924 BGN720907:BGN720924 BQJ720907:BQJ720924 CAF720907:CAF720924 CKB720907:CKB720924 CTX720907:CTX720924 DDT720907:DDT720924 DNP720907:DNP720924 DXL720907:DXL720924 EHH720907:EHH720924 ERD720907:ERD720924 FAZ720907:FAZ720924 FKV720907:FKV720924 FUR720907:FUR720924 GEN720907:GEN720924 GOJ720907:GOJ720924 GYF720907:GYF720924 HIB720907:HIB720924 HRX720907:HRX720924 IBT720907:IBT720924 ILP720907:ILP720924 IVL720907:IVL720924 JFH720907:JFH720924 JPD720907:JPD720924 JYZ720907:JYZ720924 KIV720907:KIV720924 KSR720907:KSR720924 LCN720907:LCN720924 LMJ720907:LMJ720924 LWF720907:LWF720924 MGB720907:MGB720924 MPX720907:MPX720924 MZT720907:MZT720924 NJP720907:NJP720924 NTL720907:NTL720924 ODH720907:ODH720924 OND720907:OND720924 OWZ720907:OWZ720924 PGV720907:PGV720924 PQR720907:PQR720924 QAN720907:QAN720924 QKJ720907:QKJ720924 QUF720907:QUF720924 REB720907:REB720924 RNX720907:RNX720924 RXT720907:RXT720924 SHP720907:SHP720924 SRL720907:SRL720924 TBH720907:TBH720924 TLD720907:TLD720924 TUZ720907:TUZ720924 UEV720907:UEV720924 UOR720907:UOR720924 UYN720907:UYN720924 VIJ720907:VIJ720924 VSF720907:VSF720924 WCB720907:WCB720924 WLX720907:WLX720924 WVT720907:WVT720924 L786443:L786460 JH786443:JH786460 TD786443:TD786460 ACZ786443:ACZ786460 AMV786443:AMV786460 AWR786443:AWR786460 BGN786443:BGN786460 BQJ786443:BQJ786460 CAF786443:CAF786460 CKB786443:CKB786460 CTX786443:CTX786460 DDT786443:DDT786460 DNP786443:DNP786460 DXL786443:DXL786460 EHH786443:EHH786460 ERD786443:ERD786460 FAZ786443:FAZ786460 FKV786443:FKV786460 FUR786443:FUR786460 GEN786443:GEN786460 GOJ786443:GOJ786460 GYF786443:GYF786460 HIB786443:HIB786460 HRX786443:HRX786460 IBT786443:IBT786460 ILP786443:ILP786460 IVL786443:IVL786460 JFH786443:JFH786460 JPD786443:JPD786460 JYZ786443:JYZ786460 KIV786443:KIV786460 KSR786443:KSR786460 LCN786443:LCN786460 LMJ786443:LMJ786460 LWF786443:LWF786460 MGB786443:MGB786460 MPX786443:MPX786460 MZT786443:MZT786460 NJP786443:NJP786460 NTL786443:NTL786460 ODH786443:ODH786460 OND786443:OND786460 OWZ786443:OWZ786460 PGV786443:PGV786460 PQR786443:PQR786460 QAN786443:QAN786460 QKJ786443:QKJ786460 QUF786443:QUF786460 REB786443:REB786460 RNX786443:RNX786460 RXT786443:RXT786460 SHP786443:SHP786460 SRL786443:SRL786460 TBH786443:TBH786460 TLD786443:TLD786460 TUZ786443:TUZ786460 UEV786443:UEV786460 UOR786443:UOR786460 UYN786443:UYN786460 VIJ786443:VIJ786460 VSF786443:VSF786460 WCB786443:WCB786460 WLX786443:WLX786460 WVT786443:WVT786460 L851979:L851996 JH851979:JH851996 TD851979:TD851996 ACZ851979:ACZ851996 AMV851979:AMV851996 AWR851979:AWR851996 BGN851979:BGN851996 BQJ851979:BQJ851996 CAF851979:CAF851996 CKB851979:CKB851996 CTX851979:CTX851996 DDT851979:DDT851996 DNP851979:DNP851996 DXL851979:DXL851996 EHH851979:EHH851996 ERD851979:ERD851996 FAZ851979:FAZ851996 FKV851979:FKV851996 FUR851979:FUR851996 GEN851979:GEN851996 GOJ851979:GOJ851996 GYF851979:GYF851996 HIB851979:HIB851996 HRX851979:HRX851996 IBT851979:IBT851996 ILP851979:ILP851996 IVL851979:IVL851996 JFH851979:JFH851996 JPD851979:JPD851996 JYZ851979:JYZ851996 KIV851979:KIV851996 KSR851979:KSR851996 LCN851979:LCN851996 LMJ851979:LMJ851996 LWF851979:LWF851996 MGB851979:MGB851996 MPX851979:MPX851996 MZT851979:MZT851996 NJP851979:NJP851996 NTL851979:NTL851996 ODH851979:ODH851996 OND851979:OND851996 OWZ851979:OWZ851996 PGV851979:PGV851996 PQR851979:PQR851996 QAN851979:QAN851996 QKJ851979:QKJ851996 QUF851979:QUF851996 REB851979:REB851996 RNX851979:RNX851996 RXT851979:RXT851996 SHP851979:SHP851996 SRL851979:SRL851996 TBH851979:TBH851996 TLD851979:TLD851996 TUZ851979:TUZ851996 UEV851979:UEV851996 UOR851979:UOR851996 UYN851979:UYN851996 VIJ851979:VIJ851996 VSF851979:VSF851996 WCB851979:WCB851996 WLX851979:WLX851996 WVT851979:WVT851996 L917515:L917532 JH917515:JH917532 TD917515:TD917532 ACZ917515:ACZ917532 AMV917515:AMV917532 AWR917515:AWR917532 BGN917515:BGN917532 BQJ917515:BQJ917532 CAF917515:CAF917532 CKB917515:CKB917532 CTX917515:CTX917532 DDT917515:DDT917532 DNP917515:DNP917532 DXL917515:DXL917532 EHH917515:EHH917532 ERD917515:ERD917532 FAZ917515:FAZ917532 FKV917515:FKV917532 FUR917515:FUR917532 GEN917515:GEN917532 GOJ917515:GOJ917532 GYF917515:GYF917532 HIB917515:HIB917532 HRX917515:HRX917532 IBT917515:IBT917532 ILP917515:ILP917532 IVL917515:IVL917532 JFH917515:JFH917532 JPD917515:JPD917532 JYZ917515:JYZ917532 KIV917515:KIV917532 KSR917515:KSR917532 LCN917515:LCN917532 LMJ917515:LMJ917532 LWF917515:LWF917532 MGB917515:MGB917532 MPX917515:MPX917532 MZT917515:MZT917532 NJP917515:NJP917532 NTL917515:NTL917532 ODH917515:ODH917532 OND917515:OND917532 OWZ917515:OWZ917532 PGV917515:PGV917532 PQR917515:PQR917532 QAN917515:QAN917532 QKJ917515:QKJ917532 QUF917515:QUF917532 REB917515:REB917532 RNX917515:RNX917532 RXT917515:RXT917532 SHP917515:SHP917532 SRL917515:SRL917532 TBH917515:TBH917532 TLD917515:TLD917532 TUZ917515:TUZ917532 UEV917515:UEV917532 UOR917515:UOR917532 UYN917515:UYN917532 VIJ917515:VIJ917532 VSF917515:VSF917532 WCB917515:WCB917532 WLX917515:WLX917532 WVT917515:WVT917532 L983051:L983068 JH983051:JH983068 TD983051:TD983068 ACZ983051:ACZ983068 AMV983051:AMV983068 AWR983051:AWR983068 BGN983051:BGN983068 BQJ983051:BQJ983068 CAF983051:CAF983068 CKB983051:CKB983068 CTX983051:CTX983068 DDT983051:DDT983068 DNP983051:DNP983068 DXL983051:DXL983068 EHH983051:EHH983068 ERD983051:ERD983068 FAZ983051:FAZ983068 FKV983051:FKV983068 FUR983051:FUR983068 GEN983051:GEN983068 GOJ983051:GOJ983068 GYF983051:GYF983068 HIB983051:HIB983068 HRX983051:HRX983068 IBT983051:IBT983068 ILP983051:ILP983068 IVL983051:IVL983068 JFH983051:JFH983068 JPD983051:JPD983068 JYZ983051:JYZ983068 KIV983051:KIV983068 KSR983051:KSR983068 LCN983051:LCN983068 LMJ983051:LMJ983068 LWF983051:LWF983068 MGB983051:MGB983068 MPX983051:MPX983068 MZT983051:MZT983068 NJP983051:NJP983068 NTL983051:NTL983068 ODH983051:ODH983068 OND983051:OND983068 OWZ983051:OWZ983068 PGV983051:PGV983068 PQR983051:PQR983068 QAN983051:QAN983068 QKJ983051:QKJ983068 QUF983051:QUF983068 REB983051:REB983068 RNX983051:RNX983068 RXT983051:RXT983068 SHP983051:SHP983068 SRL983051:SRL983068 TBH983051:TBH983068 TLD983051:TLD983068 TUZ983051:TUZ983068 UEV983051:UEV983068 UOR983051:UOR983068 UYN983051:UYN983068 VIJ983051:VIJ983068 VSF983051:VSF983068 WCB983051:WCB983068 WLX983051:WLX983068 WVT983051:WVT983068 L30:L48 JH30:JH48 TD30:TD48 ACZ30:ACZ48 AMV30:AMV48 AWR30:AWR48 BGN30:BGN48 BQJ30:BQJ48 CAF30:CAF48 CKB30:CKB48 CTX30:CTX48 DDT30:DDT48 DNP30:DNP48 DXL30:DXL48 EHH30:EHH48 ERD30:ERD48 FAZ30:FAZ48 FKV30:FKV48 FUR30:FUR48 GEN30:GEN48 GOJ30:GOJ48 GYF30:GYF48 HIB30:HIB48 HRX30:HRX48 IBT30:IBT48 ILP30:ILP48 IVL30:IVL48 JFH30:JFH48 JPD30:JPD48 JYZ30:JYZ48 KIV30:KIV48 KSR30:KSR48 LCN30:LCN48 LMJ30:LMJ48 LWF30:LWF48 MGB30:MGB48 MPX30:MPX48 MZT30:MZT48 NJP30:NJP48 NTL30:NTL48 ODH30:ODH48 OND30:OND48 OWZ30:OWZ48 PGV30:PGV48 PQR30:PQR48 QAN30:QAN48 QKJ30:QKJ48 QUF30:QUF48 REB30:REB48 RNX30:RNX48 RXT30:RXT48 SHP30:SHP48 SRL30:SRL48 TBH30:TBH48 TLD30:TLD48 TUZ30:TUZ48 UEV30:UEV48 UOR30:UOR48 UYN30:UYN48 VIJ30:VIJ48 VSF30:VSF48 WCB30:WCB48 WLX30:WLX48 WVT30:WVT48 L65566:L65584 JH65566:JH65584 TD65566:TD65584 ACZ65566:ACZ65584 AMV65566:AMV65584 AWR65566:AWR65584 BGN65566:BGN65584 BQJ65566:BQJ65584 CAF65566:CAF65584 CKB65566:CKB65584 CTX65566:CTX65584 DDT65566:DDT65584 DNP65566:DNP65584 DXL65566:DXL65584 EHH65566:EHH65584 ERD65566:ERD65584 FAZ65566:FAZ65584 FKV65566:FKV65584 FUR65566:FUR65584 GEN65566:GEN65584 GOJ65566:GOJ65584 GYF65566:GYF65584 HIB65566:HIB65584 HRX65566:HRX65584 IBT65566:IBT65584 ILP65566:ILP65584 IVL65566:IVL65584 JFH65566:JFH65584 JPD65566:JPD65584 JYZ65566:JYZ65584 KIV65566:KIV65584 KSR65566:KSR65584 LCN65566:LCN65584 LMJ65566:LMJ65584 LWF65566:LWF65584 MGB65566:MGB65584 MPX65566:MPX65584 MZT65566:MZT65584 NJP65566:NJP65584 NTL65566:NTL65584 ODH65566:ODH65584 OND65566:OND65584 OWZ65566:OWZ65584 PGV65566:PGV65584 PQR65566:PQR65584 QAN65566:QAN65584 QKJ65566:QKJ65584 QUF65566:QUF65584 REB65566:REB65584 RNX65566:RNX65584 RXT65566:RXT65584 SHP65566:SHP65584 SRL65566:SRL65584 TBH65566:TBH65584 TLD65566:TLD65584 TUZ65566:TUZ65584 UEV65566:UEV65584 UOR65566:UOR65584 UYN65566:UYN65584 VIJ65566:VIJ65584 VSF65566:VSF65584 WCB65566:WCB65584 WLX65566:WLX65584 WVT65566:WVT65584 L131102:L131120 JH131102:JH131120 TD131102:TD131120 ACZ131102:ACZ131120 AMV131102:AMV131120 AWR131102:AWR131120 BGN131102:BGN131120 BQJ131102:BQJ131120 CAF131102:CAF131120 CKB131102:CKB131120 CTX131102:CTX131120 DDT131102:DDT131120 DNP131102:DNP131120 DXL131102:DXL131120 EHH131102:EHH131120 ERD131102:ERD131120 FAZ131102:FAZ131120 FKV131102:FKV131120 FUR131102:FUR131120 GEN131102:GEN131120 GOJ131102:GOJ131120 GYF131102:GYF131120 HIB131102:HIB131120 HRX131102:HRX131120 IBT131102:IBT131120 ILP131102:ILP131120 IVL131102:IVL131120 JFH131102:JFH131120 JPD131102:JPD131120 JYZ131102:JYZ131120 KIV131102:KIV131120 KSR131102:KSR131120 LCN131102:LCN131120 LMJ131102:LMJ131120 LWF131102:LWF131120 MGB131102:MGB131120 MPX131102:MPX131120 MZT131102:MZT131120 NJP131102:NJP131120 NTL131102:NTL131120 ODH131102:ODH131120 OND131102:OND131120 OWZ131102:OWZ131120 PGV131102:PGV131120 PQR131102:PQR131120 QAN131102:QAN131120 QKJ131102:QKJ131120 QUF131102:QUF131120 REB131102:REB131120 RNX131102:RNX131120 RXT131102:RXT131120 SHP131102:SHP131120 SRL131102:SRL131120 TBH131102:TBH131120 TLD131102:TLD131120 TUZ131102:TUZ131120 UEV131102:UEV131120 UOR131102:UOR131120 UYN131102:UYN131120 VIJ131102:VIJ131120 VSF131102:VSF131120 WCB131102:WCB131120 WLX131102:WLX131120 WVT131102:WVT131120 L196638:L196656 JH196638:JH196656 TD196638:TD196656 ACZ196638:ACZ196656 AMV196638:AMV196656 AWR196638:AWR196656 BGN196638:BGN196656 BQJ196638:BQJ196656 CAF196638:CAF196656 CKB196638:CKB196656 CTX196638:CTX196656 DDT196638:DDT196656 DNP196638:DNP196656 DXL196638:DXL196656 EHH196638:EHH196656 ERD196638:ERD196656 FAZ196638:FAZ196656 FKV196638:FKV196656 FUR196638:FUR196656 GEN196638:GEN196656 GOJ196638:GOJ196656 GYF196638:GYF196656 HIB196638:HIB196656 HRX196638:HRX196656 IBT196638:IBT196656 ILP196638:ILP196656 IVL196638:IVL196656 JFH196638:JFH196656 JPD196638:JPD196656 JYZ196638:JYZ196656 KIV196638:KIV196656 KSR196638:KSR196656 LCN196638:LCN196656 LMJ196638:LMJ196656 LWF196638:LWF196656 MGB196638:MGB196656 MPX196638:MPX196656 MZT196638:MZT196656 NJP196638:NJP196656 NTL196638:NTL196656 ODH196638:ODH196656 OND196638:OND196656 OWZ196638:OWZ196656 PGV196638:PGV196656 PQR196638:PQR196656 QAN196638:QAN196656 QKJ196638:QKJ196656 QUF196638:QUF196656 REB196638:REB196656 RNX196638:RNX196656 RXT196638:RXT196656 SHP196638:SHP196656 SRL196638:SRL196656 TBH196638:TBH196656 TLD196638:TLD196656 TUZ196638:TUZ196656 UEV196638:UEV196656 UOR196638:UOR196656 UYN196638:UYN196656 VIJ196638:VIJ196656 VSF196638:VSF196656 WCB196638:WCB196656 WLX196638:WLX196656 WVT196638:WVT196656 L262174:L262192 JH262174:JH262192 TD262174:TD262192 ACZ262174:ACZ262192 AMV262174:AMV262192 AWR262174:AWR262192 BGN262174:BGN262192 BQJ262174:BQJ262192 CAF262174:CAF262192 CKB262174:CKB262192 CTX262174:CTX262192 DDT262174:DDT262192 DNP262174:DNP262192 DXL262174:DXL262192 EHH262174:EHH262192 ERD262174:ERD262192 FAZ262174:FAZ262192 FKV262174:FKV262192 FUR262174:FUR262192 GEN262174:GEN262192 GOJ262174:GOJ262192 GYF262174:GYF262192 HIB262174:HIB262192 HRX262174:HRX262192 IBT262174:IBT262192 ILP262174:ILP262192 IVL262174:IVL262192 JFH262174:JFH262192 JPD262174:JPD262192 JYZ262174:JYZ262192 KIV262174:KIV262192 KSR262174:KSR262192 LCN262174:LCN262192 LMJ262174:LMJ262192 LWF262174:LWF262192 MGB262174:MGB262192 MPX262174:MPX262192 MZT262174:MZT262192 NJP262174:NJP262192 NTL262174:NTL262192 ODH262174:ODH262192 OND262174:OND262192 OWZ262174:OWZ262192 PGV262174:PGV262192 PQR262174:PQR262192 QAN262174:QAN262192 QKJ262174:QKJ262192 QUF262174:QUF262192 REB262174:REB262192 RNX262174:RNX262192 RXT262174:RXT262192 SHP262174:SHP262192 SRL262174:SRL262192 TBH262174:TBH262192 TLD262174:TLD262192 TUZ262174:TUZ262192 UEV262174:UEV262192 UOR262174:UOR262192 UYN262174:UYN262192 VIJ262174:VIJ262192 VSF262174:VSF262192 WCB262174:WCB262192 WLX262174:WLX262192 WVT262174:WVT262192 L327710:L327728 JH327710:JH327728 TD327710:TD327728 ACZ327710:ACZ327728 AMV327710:AMV327728 AWR327710:AWR327728 BGN327710:BGN327728 BQJ327710:BQJ327728 CAF327710:CAF327728 CKB327710:CKB327728 CTX327710:CTX327728 DDT327710:DDT327728 DNP327710:DNP327728 DXL327710:DXL327728 EHH327710:EHH327728 ERD327710:ERD327728 FAZ327710:FAZ327728 FKV327710:FKV327728 FUR327710:FUR327728 GEN327710:GEN327728 GOJ327710:GOJ327728 GYF327710:GYF327728 HIB327710:HIB327728 HRX327710:HRX327728 IBT327710:IBT327728 ILP327710:ILP327728 IVL327710:IVL327728 JFH327710:JFH327728 JPD327710:JPD327728 JYZ327710:JYZ327728 KIV327710:KIV327728 KSR327710:KSR327728 LCN327710:LCN327728 LMJ327710:LMJ327728 LWF327710:LWF327728 MGB327710:MGB327728 MPX327710:MPX327728 MZT327710:MZT327728 NJP327710:NJP327728 NTL327710:NTL327728 ODH327710:ODH327728 OND327710:OND327728 OWZ327710:OWZ327728 PGV327710:PGV327728 PQR327710:PQR327728 QAN327710:QAN327728 QKJ327710:QKJ327728 QUF327710:QUF327728 REB327710:REB327728 RNX327710:RNX327728 RXT327710:RXT327728 SHP327710:SHP327728 SRL327710:SRL327728 TBH327710:TBH327728 TLD327710:TLD327728 TUZ327710:TUZ327728 UEV327710:UEV327728 UOR327710:UOR327728 UYN327710:UYN327728 VIJ327710:VIJ327728 VSF327710:VSF327728 WCB327710:WCB327728 WLX327710:WLX327728 WVT327710:WVT327728 L393246:L393264 JH393246:JH393264 TD393246:TD393264 ACZ393246:ACZ393264 AMV393246:AMV393264 AWR393246:AWR393264 BGN393246:BGN393264 BQJ393246:BQJ393264 CAF393246:CAF393264 CKB393246:CKB393264 CTX393246:CTX393264 DDT393246:DDT393264 DNP393246:DNP393264 DXL393246:DXL393264 EHH393246:EHH393264 ERD393246:ERD393264 FAZ393246:FAZ393264 FKV393246:FKV393264 FUR393246:FUR393264 GEN393246:GEN393264 GOJ393246:GOJ393264 GYF393246:GYF393264 HIB393246:HIB393264 HRX393246:HRX393264 IBT393246:IBT393264 ILP393246:ILP393264 IVL393246:IVL393264 JFH393246:JFH393264 JPD393246:JPD393264 JYZ393246:JYZ393264 KIV393246:KIV393264 KSR393246:KSR393264 LCN393246:LCN393264 LMJ393246:LMJ393264 LWF393246:LWF393264 MGB393246:MGB393264 MPX393246:MPX393264 MZT393246:MZT393264 NJP393246:NJP393264 NTL393246:NTL393264 ODH393246:ODH393264 OND393246:OND393264 OWZ393246:OWZ393264 PGV393246:PGV393264 PQR393246:PQR393264 QAN393246:QAN393264 QKJ393246:QKJ393264 QUF393246:QUF393264 REB393246:REB393264 RNX393246:RNX393264 RXT393246:RXT393264 SHP393246:SHP393264 SRL393246:SRL393264 TBH393246:TBH393264 TLD393246:TLD393264 TUZ393246:TUZ393264 UEV393246:UEV393264 UOR393246:UOR393264 UYN393246:UYN393264 VIJ393246:VIJ393264 VSF393246:VSF393264 WCB393246:WCB393264 WLX393246:WLX393264 WVT393246:WVT393264 L458782:L458800 JH458782:JH458800 TD458782:TD458800 ACZ458782:ACZ458800 AMV458782:AMV458800 AWR458782:AWR458800 BGN458782:BGN458800 BQJ458782:BQJ458800 CAF458782:CAF458800 CKB458782:CKB458800 CTX458782:CTX458800 DDT458782:DDT458800 DNP458782:DNP458800 DXL458782:DXL458800 EHH458782:EHH458800 ERD458782:ERD458800 FAZ458782:FAZ458800 FKV458782:FKV458800 FUR458782:FUR458800 GEN458782:GEN458800 GOJ458782:GOJ458800 GYF458782:GYF458800 HIB458782:HIB458800 HRX458782:HRX458800 IBT458782:IBT458800 ILP458782:ILP458800 IVL458782:IVL458800 JFH458782:JFH458800 JPD458782:JPD458800 JYZ458782:JYZ458800 KIV458782:KIV458800 KSR458782:KSR458800 LCN458782:LCN458800 LMJ458782:LMJ458800 LWF458782:LWF458800 MGB458782:MGB458800 MPX458782:MPX458800 MZT458782:MZT458800 NJP458782:NJP458800 NTL458782:NTL458800 ODH458782:ODH458800 OND458782:OND458800 OWZ458782:OWZ458800 PGV458782:PGV458800 PQR458782:PQR458800 QAN458782:QAN458800 QKJ458782:QKJ458800 QUF458782:QUF458800 REB458782:REB458800 RNX458782:RNX458800 RXT458782:RXT458800 SHP458782:SHP458800 SRL458782:SRL458800 TBH458782:TBH458800 TLD458782:TLD458800 TUZ458782:TUZ458800 UEV458782:UEV458800 UOR458782:UOR458800 UYN458782:UYN458800 VIJ458782:VIJ458800 VSF458782:VSF458800 WCB458782:WCB458800 WLX458782:WLX458800 WVT458782:WVT458800 L524318:L524336 JH524318:JH524336 TD524318:TD524336 ACZ524318:ACZ524336 AMV524318:AMV524336 AWR524318:AWR524336 BGN524318:BGN524336 BQJ524318:BQJ524336 CAF524318:CAF524336 CKB524318:CKB524336 CTX524318:CTX524336 DDT524318:DDT524336 DNP524318:DNP524336 DXL524318:DXL524336 EHH524318:EHH524336 ERD524318:ERD524336 FAZ524318:FAZ524336 FKV524318:FKV524336 FUR524318:FUR524336 GEN524318:GEN524336 GOJ524318:GOJ524336 GYF524318:GYF524336 HIB524318:HIB524336 HRX524318:HRX524336 IBT524318:IBT524336 ILP524318:ILP524336 IVL524318:IVL524336 JFH524318:JFH524336 JPD524318:JPD524336 JYZ524318:JYZ524336 KIV524318:KIV524336 KSR524318:KSR524336 LCN524318:LCN524336 LMJ524318:LMJ524336 LWF524318:LWF524336 MGB524318:MGB524336 MPX524318:MPX524336 MZT524318:MZT524336 NJP524318:NJP524336 NTL524318:NTL524336 ODH524318:ODH524336 OND524318:OND524336 OWZ524318:OWZ524336 PGV524318:PGV524336 PQR524318:PQR524336 QAN524318:QAN524336 QKJ524318:QKJ524336 QUF524318:QUF524336 REB524318:REB524336 RNX524318:RNX524336 RXT524318:RXT524336 SHP524318:SHP524336 SRL524318:SRL524336 TBH524318:TBH524336 TLD524318:TLD524336 TUZ524318:TUZ524336 UEV524318:UEV524336 UOR524318:UOR524336 UYN524318:UYN524336 VIJ524318:VIJ524336 VSF524318:VSF524336 WCB524318:WCB524336 WLX524318:WLX524336 WVT524318:WVT524336 L589854:L589872 JH589854:JH589872 TD589854:TD589872 ACZ589854:ACZ589872 AMV589854:AMV589872 AWR589854:AWR589872 BGN589854:BGN589872 BQJ589854:BQJ589872 CAF589854:CAF589872 CKB589854:CKB589872 CTX589854:CTX589872 DDT589854:DDT589872 DNP589854:DNP589872 DXL589854:DXL589872 EHH589854:EHH589872 ERD589854:ERD589872 FAZ589854:FAZ589872 FKV589854:FKV589872 FUR589854:FUR589872 GEN589854:GEN589872 GOJ589854:GOJ589872 GYF589854:GYF589872 HIB589854:HIB589872 HRX589854:HRX589872 IBT589854:IBT589872 ILP589854:ILP589872 IVL589854:IVL589872 JFH589854:JFH589872 JPD589854:JPD589872 JYZ589854:JYZ589872 KIV589854:KIV589872 KSR589854:KSR589872 LCN589854:LCN589872 LMJ589854:LMJ589872 LWF589854:LWF589872 MGB589854:MGB589872 MPX589854:MPX589872 MZT589854:MZT589872 NJP589854:NJP589872 NTL589854:NTL589872 ODH589854:ODH589872 OND589854:OND589872 OWZ589854:OWZ589872 PGV589854:PGV589872 PQR589854:PQR589872 QAN589854:QAN589872 QKJ589854:QKJ589872 QUF589854:QUF589872 REB589854:REB589872 RNX589854:RNX589872 RXT589854:RXT589872 SHP589854:SHP589872 SRL589854:SRL589872 TBH589854:TBH589872 TLD589854:TLD589872 TUZ589854:TUZ589872 UEV589854:UEV589872 UOR589854:UOR589872 UYN589854:UYN589872 VIJ589854:VIJ589872 VSF589854:VSF589872 WCB589854:WCB589872 WLX589854:WLX589872 WVT589854:WVT589872 L655390:L655408 JH655390:JH655408 TD655390:TD655408 ACZ655390:ACZ655408 AMV655390:AMV655408 AWR655390:AWR655408 BGN655390:BGN655408 BQJ655390:BQJ655408 CAF655390:CAF655408 CKB655390:CKB655408 CTX655390:CTX655408 DDT655390:DDT655408 DNP655390:DNP655408 DXL655390:DXL655408 EHH655390:EHH655408 ERD655390:ERD655408 FAZ655390:FAZ655408 FKV655390:FKV655408 FUR655390:FUR655408 GEN655390:GEN655408 GOJ655390:GOJ655408 GYF655390:GYF655408 HIB655390:HIB655408 HRX655390:HRX655408 IBT655390:IBT655408 ILP655390:ILP655408 IVL655390:IVL655408 JFH655390:JFH655408 JPD655390:JPD655408 JYZ655390:JYZ655408 KIV655390:KIV655408 KSR655390:KSR655408 LCN655390:LCN655408 LMJ655390:LMJ655408 LWF655390:LWF655408 MGB655390:MGB655408 MPX655390:MPX655408 MZT655390:MZT655408 NJP655390:NJP655408 NTL655390:NTL655408 ODH655390:ODH655408 OND655390:OND655408 OWZ655390:OWZ655408 PGV655390:PGV655408 PQR655390:PQR655408 QAN655390:QAN655408 QKJ655390:QKJ655408 QUF655390:QUF655408 REB655390:REB655408 RNX655390:RNX655408 RXT655390:RXT655408 SHP655390:SHP655408 SRL655390:SRL655408 TBH655390:TBH655408 TLD655390:TLD655408 TUZ655390:TUZ655408 UEV655390:UEV655408 UOR655390:UOR655408 UYN655390:UYN655408 VIJ655390:VIJ655408 VSF655390:VSF655408 WCB655390:WCB655408 WLX655390:WLX655408 WVT655390:WVT655408 L720926:L720944 JH720926:JH720944 TD720926:TD720944 ACZ720926:ACZ720944 AMV720926:AMV720944 AWR720926:AWR720944 BGN720926:BGN720944 BQJ720926:BQJ720944 CAF720926:CAF720944 CKB720926:CKB720944 CTX720926:CTX720944 DDT720926:DDT720944 DNP720926:DNP720944 DXL720926:DXL720944 EHH720926:EHH720944 ERD720926:ERD720944 FAZ720926:FAZ720944 FKV720926:FKV720944 FUR720926:FUR720944 GEN720926:GEN720944 GOJ720926:GOJ720944 GYF720926:GYF720944 HIB720926:HIB720944 HRX720926:HRX720944 IBT720926:IBT720944 ILP720926:ILP720944 IVL720926:IVL720944 JFH720926:JFH720944 JPD720926:JPD720944 JYZ720926:JYZ720944 KIV720926:KIV720944 KSR720926:KSR720944 LCN720926:LCN720944 LMJ720926:LMJ720944 LWF720926:LWF720944 MGB720926:MGB720944 MPX720926:MPX720944 MZT720926:MZT720944 NJP720926:NJP720944 NTL720926:NTL720944 ODH720926:ODH720944 OND720926:OND720944 OWZ720926:OWZ720944 PGV720926:PGV720944 PQR720926:PQR720944 QAN720926:QAN720944 QKJ720926:QKJ720944 QUF720926:QUF720944 REB720926:REB720944 RNX720926:RNX720944 RXT720926:RXT720944 SHP720926:SHP720944 SRL720926:SRL720944 TBH720926:TBH720944 TLD720926:TLD720944 TUZ720926:TUZ720944 UEV720926:UEV720944 UOR720926:UOR720944 UYN720926:UYN720944 VIJ720926:VIJ720944 VSF720926:VSF720944 WCB720926:WCB720944 WLX720926:WLX720944 WVT720926:WVT720944 L786462:L786480 JH786462:JH786480 TD786462:TD786480 ACZ786462:ACZ786480 AMV786462:AMV786480 AWR786462:AWR786480 BGN786462:BGN786480 BQJ786462:BQJ786480 CAF786462:CAF786480 CKB786462:CKB786480 CTX786462:CTX786480 DDT786462:DDT786480 DNP786462:DNP786480 DXL786462:DXL786480 EHH786462:EHH786480 ERD786462:ERD786480 FAZ786462:FAZ786480 FKV786462:FKV786480 FUR786462:FUR786480 GEN786462:GEN786480 GOJ786462:GOJ786480 GYF786462:GYF786480 HIB786462:HIB786480 HRX786462:HRX786480 IBT786462:IBT786480 ILP786462:ILP786480 IVL786462:IVL786480 JFH786462:JFH786480 JPD786462:JPD786480 JYZ786462:JYZ786480 KIV786462:KIV786480 KSR786462:KSR786480 LCN786462:LCN786480 LMJ786462:LMJ786480 LWF786462:LWF786480 MGB786462:MGB786480 MPX786462:MPX786480 MZT786462:MZT786480 NJP786462:NJP786480 NTL786462:NTL786480 ODH786462:ODH786480 OND786462:OND786480 OWZ786462:OWZ786480 PGV786462:PGV786480 PQR786462:PQR786480 QAN786462:QAN786480 QKJ786462:QKJ786480 QUF786462:QUF786480 REB786462:REB786480 RNX786462:RNX786480 RXT786462:RXT786480 SHP786462:SHP786480 SRL786462:SRL786480 TBH786462:TBH786480 TLD786462:TLD786480 TUZ786462:TUZ786480 UEV786462:UEV786480 UOR786462:UOR786480 UYN786462:UYN786480 VIJ786462:VIJ786480 VSF786462:VSF786480 WCB786462:WCB786480 WLX786462:WLX786480 WVT786462:WVT786480 L851998:L852016 JH851998:JH852016 TD851998:TD852016 ACZ851998:ACZ852016 AMV851998:AMV852016 AWR851998:AWR852016 BGN851998:BGN852016 BQJ851998:BQJ852016 CAF851998:CAF852016 CKB851998:CKB852016 CTX851998:CTX852016 DDT851998:DDT852016 DNP851998:DNP852016 DXL851998:DXL852016 EHH851998:EHH852016 ERD851998:ERD852016 FAZ851998:FAZ852016 FKV851998:FKV852016 FUR851998:FUR852016 GEN851998:GEN852016 GOJ851998:GOJ852016 GYF851998:GYF852016 HIB851998:HIB852016 HRX851998:HRX852016 IBT851998:IBT852016 ILP851998:ILP852016 IVL851998:IVL852016 JFH851998:JFH852016 JPD851998:JPD852016 JYZ851998:JYZ852016 KIV851998:KIV852016 KSR851998:KSR852016 LCN851998:LCN852016 LMJ851998:LMJ852016 LWF851998:LWF852016 MGB851998:MGB852016 MPX851998:MPX852016 MZT851998:MZT852016 NJP851998:NJP852016 NTL851998:NTL852016 ODH851998:ODH852016 OND851998:OND852016 OWZ851998:OWZ852016 PGV851998:PGV852016 PQR851998:PQR852016 QAN851998:QAN852016 QKJ851998:QKJ852016 QUF851998:QUF852016 REB851998:REB852016 RNX851998:RNX852016 RXT851998:RXT852016 SHP851998:SHP852016 SRL851998:SRL852016 TBH851998:TBH852016 TLD851998:TLD852016 TUZ851998:TUZ852016 UEV851998:UEV852016 UOR851998:UOR852016 UYN851998:UYN852016 VIJ851998:VIJ852016 VSF851998:VSF852016 WCB851998:WCB852016 WLX851998:WLX852016 WVT851998:WVT852016 L917534:L917552 JH917534:JH917552 TD917534:TD917552 ACZ917534:ACZ917552 AMV917534:AMV917552 AWR917534:AWR917552 BGN917534:BGN917552 BQJ917534:BQJ917552 CAF917534:CAF917552 CKB917534:CKB917552 CTX917534:CTX917552 DDT917534:DDT917552 DNP917534:DNP917552 DXL917534:DXL917552 EHH917534:EHH917552 ERD917534:ERD917552 FAZ917534:FAZ917552 FKV917534:FKV917552 FUR917534:FUR917552 GEN917534:GEN917552 GOJ917534:GOJ917552 GYF917534:GYF917552 HIB917534:HIB917552 HRX917534:HRX917552 IBT917534:IBT917552 ILP917534:ILP917552 IVL917534:IVL917552 JFH917534:JFH917552 JPD917534:JPD917552 JYZ917534:JYZ917552 KIV917534:KIV917552 KSR917534:KSR917552 LCN917534:LCN917552 LMJ917534:LMJ917552 LWF917534:LWF917552 MGB917534:MGB917552 MPX917534:MPX917552 MZT917534:MZT917552 NJP917534:NJP917552 NTL917534:NTL917552 ODH917534:ODH917552 OND917534:OND917552 OWZ917534:OWZ917552 PGV917534:PGV917552 PQR917534:PQR917552 QAN917534:QAN917552 QKJ917534:QKJ917552 QUF917534:QUF917552 REB917534:REB917552 RNX917534:RNX917552 RXT917534:RXT917552 SHP917534:SHP917552 SRL917534:SRL917552 TBH917534:TBH917552 TLD917534:TLD917552 TUZ917534:TUZ917552 UEV917534:UEV917552 UOR917534:UOR917552 UYN917534:UYN917552 VIJ917534:VIJ917552 VSF917534:VSF917552 WCB917534:WCB917552 WLX917534:WLX917552 WVT917534:WVT917552 L983070:L983088 JH983070:JH983088 TD983070:TD983088 ACZ983070:ACZ983088 AMV983070:AMV983088 AWR983070:AWR983088 BGN983070:BGN983088 BQJ983070:BQJ983088 CAF983070:CAF983088 CKB983070:CKB983088 CTX983070:CTX983088 DDT983070:DDT983088 DNP983070:DNP983088 DXL983070:DXL983088 EHH983070:EHH983088 ERD983070:ERD983088 FAZ983070:FAZ983088 FKV983070:FKV983088 FUR983070:FUR983088 GEN983070:GEN983088 GOJ983070:GOJ983088 GYF983070:GYF983088 HIB983070:HIB983088 HRX983070:HRX983088 IBT983070:IBT983088 ILP983070:ILP983088 IVL983070:IVL983088 JFH983070:JFH983088 JPD983070:JPD983088 JYZ983070:JYZ983088 KIV983070:KIV983088 KSR983070:KSR983088 LCN983070:LCN983088 LMJ983070:LMJ983088 LWF983070:LWF983088 MGB983070:MGB983088 MPX983070:MPX983088 MZT983070:MZT983088 NJP983070:NJP983088 NTL983070:NTL983088 ODH983070:ODH983088 OND983070:OND983088 OWZ983070:OWZ983088 PGV983070:PGV983088 PQR983070:PQR983088 QAN983070:QAN983088 QKJ983070:QKJ983088 QUF983070:QUF983088 REB983070:REB983088 RNX983070:RNX983088 RXT983070:RXT983088 SHP983070:SHP983088 SRL983070:SRL983088 TBH983070:TBH983088 TLD983070:TLD983088 TUZ983070:TUZ983088 UEV983070:UEV983088 UOR983070:UOR983088 UYN983070:UYN983088 VIJ983070:VIJ983088 VSF983070:VSF983088 WCB983070:WCB983088 WLX983070:WLX983088 WVT983070:WVT983088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3"/>
  <sheetViews>
    <sheetView workbookViewId="0">
      <selection activeCell="G21" sqref="G21"/>
    </sheetView>
  </sheetViews>
  <sheetFormatPr baseColWidth="10" defaultRowHeight="12.75" x14ac:dyDescent="0.2"/>
  <cols>
    <col min="1" max="1" width="30.7109375" style="160" customWidth="1"/>
    <col min="2" max="2" width="13.7109375" style="160" customWidth="1"/>
    <col min="3" max="3" width="14.28515625" style="160" customWidth="1"/>
    <col min="4" max="4" width="13.28515625" style="160" customWidth="1"/>
    <col min="5" max="5" width="14.85546875" style="160" customWidth="1"/>
    <col min="6" max="11" width="13.7109375" style="160" customWidth="1"/>
    <col min="12" max="12" width="13.7109375" style="161" customWidth="1"/>
    <col min="13" max="13" width="13" style="162" customWidth="1"/>
    <col min="14" max="14" width="12.140625" style="162" customWidth="1"/>
    <col min="15" max="15" width="10.140625" style="162" customWidth="1"/>
    <col min="16" max="16" width="10.140625" style="183" customWidth="1"/>
    <col min="17" max="41" width="10.140625" style="162" customWidth="1"/>
    <col min="42" max="51" width="10.85546875" style="162" customWidth="1"/>
    <col min="52" max="52" width="10.85546875" style="184" hidden="1" customWidth="1"/>
    <col min="53" max="64" width="10.85546875" style="162" hidden="1" customWidth="1"/>
    <col min="65" max="65" width="10.85546875" style="184" hidden="1" customWidth="1"/>
    <col min="66" max="92" width="10.85546875" style="162" customWidth="1"/>
    <col min="93" max="98" width="11.42578125" style="162" customWidth="1"/>
    <col min="99" max="256" width="11.42578125" style="162"/>
    <col min="257" max="257" width="30.7109375" style="162" customWidth="1"/>
    <col min="258" max="258" width="13.7109375" style="162" customWidth="1"/>
    <col min="259" max="259" width="14.28515625" style="162" customWidth="1"/>
    <col min="260" max="260" width="13.28515625" style="162" customWidth="1"/>
    <col min="261" max="261" width="14.85546875" style="162" customWidth="1"/>
    <col min="262" max="268" width="13.7109375" style="162" customWidth="1"/>
    <col min="269" max="269" width="13" style="162" customWidth="1"/>
    <col min="270" max="270" width="12.140625" style="162" customWidth="1"/>
    <col min="271" max="297" width="10.140625" style="162" customWidth="1"/>
    <col min="298" max="307" width="10.85546875" style="162" customWidth="1"/>
    <col min="308" max="321" width="0" style="162" hidden="1" customWidth="1"/>
    <col min="322" max="348" width="10.85546875" style="162" customWidth="1"/>
    <col min="349" max="354" width="11.42578125" style="162" customWidth="1"/>
    <col min="355" max="512" width="11.42578125" style="162"/>
    <col min="513" max="513" width="30.7109375" style="162" customWidth="1"/>
    <col min="514" max="514" width="13.7109375" style="162" customWidth="1"/>
    <col min="515" max="515" width="14.28515625" style="162" customWidth="1"/>
    <col min="516" max="516" width="13.28515625" style="162" customWidth="1"/>
    <col min="517" max="517" width="14.85546875" style="162" customWidth="1"/>
    <col min="518" max="524" width="13.7109375" style="162" customWidth="1"/>
    <col min="525" max="525" width="13" style="162" customWidth="1"/>
    <col min="526" max="526" width="12.140625" style="162" customWidth="1"/>
    <col min="527" max="553" width="10.140625" style="162" customWidth="1"/>
    <col min="554" max="563" width="10.85546875" style="162" customWidth="1"/>
    <col min="564" max="577" width="0" style="162" hidden="1" customWidth="1"/>
    <col min="578" max="604" width="10.85546875" style="162" customWidth="1"/>
    <col min="605" max="610" width="11.42578125" style="162" customWidth="1"/>
    <col min="611" max="768" width="11.42578125" style="162"/>
    <col min="769" max="769" width="30.7109375" style="162" customWidth="1"/>
    <col min="770" max="770" width="13.7109375" style="162" customWidth="1"/>
    <col min="771" max="771" width="14.28515625" style="162" customWidth="1"/>
    <col min="772" max="772" width="13.28515625" style="162" customWidth="1"/>
    <col min="773" max="773" width="14.85546875" style="162" customWidth="1"/>
    <col min="774" max="780" width="13.7109375" style="162" customWidth="1"/>
    <col min="781" max="781" width="13" style="162" customWidth="1"/>
    <col min="782" max="782" width="12.140625" style="162" customWidth="1"/>
    <col min="783" max="809" width="10.140625" style="162" customWidth="1"/>
    <col min="810" max="819" width="10.85546875" style="162" customWidth="1"/>
    <col min="820" max="833" width="0" style="162" hidden="1" customWidth="1"/>
    <col min="834" max="860" width="10.85546875" style="162" customWidth="1"/>
    <col min="861" max="866" width="11.42578125" style="162" customWidth="1"/>
    <col min="867" max="1024" width="11.42578125" style="162"/>
    <col min="1025" max="1025" width="30.7109375" style="162" customWidth="1"/>
    <col min="1026" max="1026" width="13.7109375" style="162" customWidth="1"/>
    <col min="1027" max="1027" width="14.28515625" style="162" customWidth="1"/>
    <col min="1028" max="1028" width="13.28515625" style="162" customWidth="1"/>
    <col min="1029" max="1029" width="14.85546875" style="162" customWidth="1"/>
    <col min="1030" max="1036" width="13.7109375" style="162" customWidth="1"/>
    <col min="1037" max="1037" width="13" style="162" customWidth="1"/>
    <col min="1038" max="1038" width="12.140625" style="162" customWidth="1"/>
    <col min="1039" max="1065" width="10.140625" style="162" customWidth="1"/>
    <col min="1066" max="1075" width="10.85546875" style="162" customWidth="1"/>
    <col min="1076" max="1089" width="0" style="162" hidden="1" customWidth="1"/>
    <col min="1090" max="1116" width="10.85546875" style="162" customWidth="1"/>
    <col min="1117" max="1122" width="11.42578125" style="162" customWidth="1"/>
    <col min="1123" max="1280" width="11.42578125" style="162"/>
    <col min="1281" max="1281" width="30.7109375" style="162" customWidth="1"/>
    <col min="1282" max="1282" width="13.7109375" style="162" customWidth="1"/>
    <col min="1283" max="1283" width="14.28515625" style="162" customWidth="1"/>
    <col min="1284" max="1284" width="13.28515625" style="162" customWidth="1"/>
    <col min="1285" max="1285" width="14.85546875" style="162" customWidth="1"/>
    <col min="1286" max="1292" width="13.7109375" style="162" customWidth="1"/>
    <col min="1293" max="1293" width="13" style="162" customWidth="1"/>
    <col min="1294" max="1294" width="12.140625" style="162" customWidth="1"/>
    <col min="1295" max="1321" width="10.140625" style="162" customWidth="1"/>
    <col min="1322" max="1331" width="10.85546875" style="162" customWidth="1"/>
    <col min="1332" max="1345" width="0" style="162" hidden="1" customWidth="1"/>
    <col min="1346" max="1372" width="10.85546875" style="162" customWidth="1"/>
    <col min="1373" max="1378" width="11.42578125" style="162" customWidth="1"/>
    <col min="1379" max="1536" width="11.42578125" style="162"/>
    <col min="1537" max="1537" width="30.7109375" style="162" customWidth="1"/>
    <col min="1538" max="1538" width="13.7109375" style="162" customWidth="1"/>
    <col min="1539" max="1539" width="14.28515625" style="162" customWidth="1"/>
    <col min="1540" max="1540" width="13.28515625" style="162" customWidth="1"/>
    <col min="1541" max="1541" width="14.85546875" style="162" customWidth="1"/>
    <col min="1542" max="1548" width="13.7109375" style="162" customWidth="1"/>
    <col min="1549" max="1549" width="13" style="162" customWidth="1"/>
    <col min="1550" max="1550" width="12.140625" style="162" customWidth="1"/>
    <col min="1551" max="1577" width="10.140625" style="162" customWidth="1"/>
    <col min="1578" max="1587" width="10.85546875" style="162" customWidth="1"/>
    <col min="1588" max="1601" width="0" style="162" hidden="1" customWidth="1"/>
    <col min="1602" max="1628" width="10.85546875" style="162" customWidth="1"/>
    <col min="1629" max="1634" width="11.42578125" style="162" customWidth="1"/>
    <col min="1635" max="1792" width="11.42578125" style="162"/>
    <col min="1793" max="1793" width="30.7109375" style="162" customWidth="1"/>
    <col min="1794" max="1794" width="13.7109375" style="162" customWidth="1"/>
    <col min="1795" max="1795" width="14.28515625" style="162" customWidth="1"/>
    <col min="1796" max="1796" width="13.28515625" style="162" customWidth="1"/>
    <col min="1797" max="1797" width="14.85546875" style="162" customWidth="1"/>
    <col min="1798" max="1804" width="13.7109375" style="162" customWidth="1"/>
    <col min="1805" max="1805" width="13" style="162" customWidth="1"/>
    <col min="1806" max="1806" width="12.140625" style="162" customWidth="1"/>
    <col min="1807" max="1833" width="10.140625" style="162" customWidth="1"/>
    <col min="1834" max="1843" width="10.85546875" style="162" customWidth="1"/>
    <col min="1844" max="1857" width="0" style="162" hidden="1" customWidth="1"/>
    <col min="1858" max="1884" width="10.85546875" style="162" customWidth="1"/>
    <col min="1885" max="1890" width="11.42578125" style="162" customWidth="1"/>
    <col min="1891" max="2048" width="11.42578125" style="162"/>
    <col min="2049" max="2049" width="30.7109375" style="162" customWidth="1"/>
    <col min="2050" max="2050" width="13.7109375" style="162" customWidth="1"/>
    <col min="2051" max="2051" width="14.28515625" style="162" customWidth="1"/>
    <col min="2052" max="2052" width="13.28515625" style="162" customWidth="1"/>
    <col min="2053" max="2053" width="14.85546875" style="162" customWidth="1"/>
    <col min="2054" max="2060" width="13.7109375" style="162" customWidth="1"/>
    <col min="2061" max="2061" width="13" style="162" customWidth="1"/>
    <col min="2062" max="2062" width="12.140625" style="162" customWidth="1"/>
    <col min="2063" max="2089" width="10.140625" style="162" customWidth="1"/>
    <col min="2090" max="2099" width="10.85546875" style="162" customWidth="1"/>
    <col min="2100" max="2113" width="0" style="162" hidden="1" customWidth="1"/>
    <col min="2114" max="2140" width="10.85546875" style="162" customWidth="1"/>
    <col min="2141" max="2146" width="11.42578125" style="162" customWidth="1"/>
    <col min="2147" max="2304" width="11.42578125" style="162"/>
    <col min="2305" max="2305" width="30.7109375" style="162" customWidth="1"/>
    <col min="2306" max="2306" width="13.7109375" style="162" customWidth="1"/>
    <col min="2307" max="2307" width="14.28515625" style="162" customWidth="1"/>
    <col min="2308" max="2308" width="13.28515625" style="162" customWidth="1"/>
    <col min="2309" max="2309" width="14.85546875" style="162" customWidth="1"/>
    <col min="2310" max="2316" width="13.7109375" style="162" customWidth="1"/>
    <col min="2317" max="2317" width="13" style="162" customWidth="1"/>
    <col min="2318" max="2318" width="12.140625" style="162" customWidth="1"/>
    <col min="2319" max="2345" width="10.140625" style="162" customWidth="1"/>
    <col min="2346" max="2355" width="10.85546875" style="162" customWidth="1"/>
    <col min="2356" max="2369" width="0" style="162" hidden="1" customWidth="1"/>
    <col min="2370" max="2396" width="10.85546875" style="162" customWidth="1"/>
    <col min="2397" max="2402" width="11.42578125" style="162" customWidth="1"/>
    <col min="2403" max="2560" width="11.42578125" style="162"/>
    <col min="2561" max="2561" width="30.7109375" style="162" customWidth="1"/>
    <col min="2562" max="2562" width="13.7109375" style="162" customWidth="1"/>
    <col min="2563" max="2563" width="14.28515625" style="162" customWidth="1"/>
    <col min="2564" max="2564" width="13.28515625" style="162" customWidth="1"/>
    <col min="2565" max="2565" width="14.85546875" style="162" customWidth="1"/>
    <col min="2566" max="2572" width="13.7109375" style="162" customWidth="1"/>
    <col min="2573" max="2573" width="13" style="162" customWidth="1"/>
    <col min="2574" max="2574" width="12.140625" style="162" customWidth="1"/>
    <col min="2575" max="2601" width="10.140625" style="162" customWidth="1"/>
    <col min="2602" max="2611" width="10.85546875" style="162" customWidth="1"/>
    <col min="2612" max="2625" width="0" style="162" hidden="1" customWidth="1"/>
    <col min="2626" max="2652" width="10.85546875" style="162" customWidth="1"/>
    <col min="2653" max="2658" width="11.42578125" style="162" customWidth="1"/>
    <col min="2659" max="2816" width="11.42578125" style="162"/>
    <col min="2817" max="2817" width="30.7109375" style="162" customWidth="1"/>
    <col min="2818" max="2818" width="13.7109375" style="162" customWidth="1"/>
    <col min="2819" max="2819" width="14.28515625" style="162" customWidth="1"/>
    <col min="2820" max="2820" width="13.28515625" style="162" customWidth="1"/>
    <col min="2821" max="2821" width="14.85546875" style="162" customWidth="1"/>
    <col min="2822" max="2828" width="13.7109375" style="162" customWidth="1"/>
    <col min="2829" max="2829" width="13" style="162" customWidth="1"/>
    <col min="2830" max="2830" width="12.140625" style="162" customWidth="1"/>
    <col min="2831" max="2857" width="10.140625" style="162" customWidth="1"/>
    <col min="2858" max="2867" width="10.85546875" style="162" customWidth="1"/>
    <col min="2868" max="2881" width="0" style="162" hidden="1" customWidth="1"/>
    <col min="2882" max="2908" width="10.85546875" style="162" customWidth="1"/>
    <col min="2909" max="2914" width="11.42578125" style="162" customWidth="1"/>
    <col min="2915" max="3072" width="11.42578125" style="162"/>
    <col min="3073" max="3073" width="30.7109375" style="162" customWidth="1"/>
    <col min="3074" max="3074" width="13.7109375" style="162" customWidth="1"/>
    <col min="3075" max="3075" width="14.28515625" style="162" customWidth="1"/>
    <col min="3076" max="3076" width="13.28515625" style="162" customWidth="1"/>
    <col min="3077" max="3077" width="14.85546875" style="162" customWidth="1"/>
    <col min="3078" max="3084" width="13.7109375" style="162" customWidth="1"/>
    <col min="3085" max="3085" width="13" style="162" customWidth="1"/>
    <col min="3086" max="3086" width="12.140625" style="162" customWidth="1"/>
    <col min="3087" max="3113" width="10.140625" style="162" customWidth="1"/>
    <col min="3114" max="3123" width="10.85546875" style="162" customWidth="1"/>
    <col min="3124" max="3137" width="0" style="162" hidden="1" customWidth="1"/>
    <col min="3138" max="3164" width="10.85546875" style="162" customWidth="1"/>
    <col min="3165" max="3170" width="11.42578125" style="162" customWidth="1"/>
    <col min="3171" max="3328" width="11.42578125" style="162"/>
    <col min="3329" max="3329" width="30.7109375" style="162" customWidth="1"/>
    <col min="3330" max="3330" width="13.7109375" style="162" customWidth="1"/>
    <col min="3331" max="3331" width="14.28515625" style="162" customWidth="1"/>
    <col min="3332" max="3332" width="13.28515625" style="162" customWidth="1"/>
    <col min="3333" max="3333" width="14.85546875" style="162" customWidth="1"/>
    <col min="3334" max="3340" width="13.7109375" style="162" customWidth="1"/>
    <col min="3341" max="3341" width="13" style="162" customWidth="1"/>
    <col min="3342" max="3342" width="12.140625" style="162" customWidth="1"/>
    <col min="3343" max="3369" width="10.140625" style="162" customWidth="1"/>
    <col min="3370" max="3379" width="10.85546875" style="162" customWidth="1"/>
    <col min="3380" max="3393" width="0" style="162" hidden="1" customWidth="1"/>
    <col min="3394" max="3420" width="10.85546875" style="162" customWidth="1"/>
    <col min="3421" max="3426" width="11.42578125" style="162" customWidth="1"/>
    <col min="3427" max="3584" width="11.42578125" style="162"/>
    <col min="3585" max="3585" width="30.7109375" style="162" customWidth="1"/>
    <col min="3586" max="3586" width="13.7109375" style="162" customWidth="1"/>
    <col min="3587" max="3587" width="14.28515625" style="162" customWidth="1"/>
    <col min="3588" max="3588" width="13.28515625" style="162" customWidth="1"/>
    <col min="3589" max="3589" width="14.85546875" style="162" customWidth="1"/>
    <col min="3590" max="3596" width="13.7109375" style="162" customWidth="1"/>
    <col min="3597" max="3597" width="13" style="162" customWidth="1"/>
    <col min="3598" max="3598" width="12.140625" style="162" customWidth="1"/>
    <col min="3599" max="3625" width="10.140625" style="162" customWidth="1"/>
    <col min="3626" max="3635" width="10.85546875" style="162" customWidth="1"/>
    <col min="3636" max="3649" width="0" style="162" hidden="1" customWidth="1"/>
    <col min="3650" max="3676" width="10.85546875" style="162" customWidth="1"/>
    <col min="3677" max="3682" width="11.42578125" style="162" customWidth="1"/>
    <col min="3683" max="3840" width="11.42578125" style="162"/>
    <col min="3841" max="3841" width="30.7109375" style="162" customWidth="1"/>
    <col min="3842" max="3842" width="13.7109375" style="162" customWidth="1"/>
    <col min="3843" max="3843" width="14.28515625" style="162" customWidth="1"/>
    <col min="3844" max="3844" width="13.28515625" style="162" customWidth="1"/>
    <col min="3845" max="3845" width="14.85546875" style="162" customWidth="1"/>
    <col min="3846" max="3852" width="13.7109375" style="162" customWidth="1"/>
    <col min="3853" max="3853" width="13" style="162" customWidth="1"/>
    <col min="3854" max="3854" width="12.140625" style="162" customWidth="1"/>
    <col min="3855" max="3881" width="10.140625" style="162" customWidth="1"/>
    <col min="3882" max="3891" width="10.85546875" style="162" customWidth="1"/>
    <col min="3892" max="3905" width="0" style="162" hidden="1" customWidth="1"/>
    <col min="3906" max="3932" width="10.85546875" style="162" customWidth="1"/>
    <col min="3933" max="3938" width="11.42578125" style="162" customWidth="1"/>
    <col min="3939" max="4096" width="11.42578125" style="162"/>
    <col min="4097" max="4097" width="30.7109375" style="162" customWidth="1"/>
    <col min="4098" max="4098" width="13.7109375" style="162" customWidth="1"/>
    <col min="4099" max="4099" width="14.28515625" style="162" customWidth="1"/>
    <col min="4100" max="4100" width="13.28515625" style="162" customWidth="1"/>
    <col min="4101" max="4101" width="14.85546875" style="162" customWidth="1"/>
    <col min="4102" max="4108" width="13.7109375" style="162" customWidth="1"/>
    <col min="4109" max="4109" width="13" style="162" customWidth="1"/>
    <col min="4110" max="4110" width="12.140625" style="162" customWidth="1"/>
    <col min="4111" max="4137" width="10.140625" style="162" customWidth="1"/>
    <col min="4138" max="4147" width="10.85546875" style="162" customWidth="1"/>
    <col min="4148" max="4161" width="0" style="162" hidden="1" customWidth="1"/>
    <col min="4162" max="4188" width="10.85546875" style="162" customWidth="1"/>
    <col min="4189" max="4194" width="11.42578125" style="162" customWidth="1"/>
    <col min="4195" max="4352" width="11.42578125" style="162"/>
    <col min="4353" max="4353" width="30.7109375" style="162" customWidth="1"/>
    <col min="4354" max="4354" width="13.7109375" style="162" customWidth="1"/>
    <col min="4355" max="4355" width="14.28515625" style="162" customWidth="1"/>
    <col min="4356" max="4356" width="13.28515625" style="162" customWidth="1"/>
    <col min="4357" max="4357" width="14.85546875" style="162" customWidth="1"/>
    <col min="4358" max="4364" width="13.7109375" style="162" customWidth="1"/>
    <col min="4365" max="4365" width="13" style="162" customWidth="1"/>
    <col min="4366" max="4366" width="12.140625" style="162" customWidth="1"/>
    <col min="4367" max="4393" width="10.140625" style="162" customWidth="1"/>
    <col min="4394" max="4403" width="10.85546875" style="162" customWidth="1"/>
    <col min="4404" max="4417" width="0" style="162" hidden="1" customWidth="1"/>
    <col min="4418" max="4444" width="10.85546875" style="162" customWidth="1"/>
    <col min="4445" max="4450" width="11.42578125" style="162" customWidth="1"/>
    <col min="4451" max="4608" width="11.42578125" style="162"/>
    <col min="4609" max="4609" width="30.7109375" style="162" customWidth="1"/>
    <col min="4610" max="4610" width="13.7109375" style="162" customWidth="1"/>
    <col min="4611" max="4611" width="14.28515625" style="162" customWidth="1"/>
    <col min="4612" max="4612" width="13.28515625" style="162" customWidth="1"/>
    <col min="4613" max="4613" width="14.85546875" style="162" customWidth="1"/>
    <col min="4614" max="4620" width="13.7109375" style="162" customWidth="1"/>
    <col min="4621" max="4621" width="13" style="162" customWidth="1"/>
    <col min="4622" max="4622" width="12.140625" style="162" customWidth="1"/>
    <col min="4623" max="4649" width="10.140625" style="162" customWidth="1"/>
    <col min="4650" max="4659" width="10.85546875" style="162" customWidth="1"/>
    <col min="4660" max="4673" width="0" style="162" hidden="1" customWidth="1"/>
    <col min="4674" max="4700" width="10.85546875" style="162" customWidth="1"/>
    <col min="4701" max="4706" width="11.42578125" style="162" customWidth="1"/>
    <col min="4707" max="4864" width="11.42578125" style="162"/>
    <col min="4865" max="4865" width="30.7109375" style="162" customWidth="1"/>
    <col min="4866" max="4866" width="13.7109375" style="162" customWidth="1"/>
    <col min="4867" max="4867" width="14.28515625" style="162" customWidth="1"/>
    <col min="4868" max="4868" width="13.28515625" style="162" customWidth="1"/>
    <col min="4869" max="4869" width="14.85546875" style="162" customWidth="1"/>
    <col min="4870" max="4876" width="13.7109375" style="162" customWidth="1"/>
    <col min="4877" max="4877" width="13" style="162" customWidth="1"/>
    <col min="4878" max="4878" width="12.140625" style="162" customWidth="1"/>
    <col min="4879" max="4905" width="10.140625" style="162" customWidth="1"/>
    <col min="4906" max="4915" width="10.85546875" style="162" customWidth="1"/>
    <col min="4916" max="4929" width="0" style="162" hidden="1" customWidth="1"/>
    <col min="4930" max="4956" width="10.85546875" style="162" customWidth="1"/>
    <col min="4957" max="4962" width="11.42578125" style="162" customWidth="1"/>
    <col min="4963" max="5120" width="11.42578125" style="162"/>
    <col min="5121" max="5121" width="30.7109375" style="162" customWidth="1"/>
    <col min="5122" max="5122" width="13.7109375" style="162" customWidth="1"/>
    <col min="5123" max="5123" width="14.28515625" style="162" customWidth="1"/>
    <col min="5124" max="5124" width="13.28515625" style="162" customWidth="1"/>
    <col min="5125" max="5125" width="14.85546875" style="162" customWidth="1"/>
    <col min="5126" max="5132" width="13.7109375" style="162" customWidth="1"/>
    <col min="5133" max="5133" width="13" style="162" customWidth="1"/>
    <col min="5134" max="5134" width="12.140625" style="162" customWidth="1"/>
    <col min="5135" max="5161" width="10.140625" style="162" customWidth="1"/>
    <col min="5162" max="5171" width="10.85546875" style="162" customWidth="1"/>
    <col min="5172" max="5185" width="0" style="162" hidden="1" customWidth="1"/>
    <col min="5186" max="5212" width="10.85546875" style="162" customWidth="1"/>
    <col min="5213" max="5218" width="11.42578125" style="162" customWidth="1"/>
    <col min="5219" max="5376" width="11.42578125" style="162"/>
    <col min="5377" max="5377" width="30.7109375" style="162" customWidth="1"/>
    <col min="5378" max="5378" width="13.7109375" style="162" customWidth="1"/>
    <col min="5379" max="5379" width="14.28515625" style="162" customWidth="1"/>
    <col min="5380" max="5380" width="13.28515625" style="162" customWidth="1"/>
    <col min="5381" max="5381" width="14.85546875" style="162" customWidth="1"/>
    <col min="5382" max="5388" width="13.7109375" style="162" customWidth="1"/>
    <col min="5389" max="5389" width="13" style="162" customWidth="1"/>
    <col min="5390" max="5390" width="12.140625" style="162" customWidth="1"/>
    <col min="5391" max="5417" width="10.140625" style="162" customWidth="1"/>
    <col min="5418" max="5427" width="10.85546875" style="162" customWidth="1"/>
    <col min="5428" max="5441" width="0" style="162" hidden="1" customWidth="1"/>
    <col min="5442" max="5468" width="10.85546875" style="162" customWidth="1"/>
    <col min="5469" max="5474" width="11.42578125" style="162" customWidth="1"/>
    <col min="5475" max="5632" width="11.42578125" style="162"/>
    <col min="5633" max="5633" width="30.7109375" style="162" customWidth="1"/>
    <col min="5634" max="5634" width="13.7109375" style="162" customWidth="1"/>
    <col min="5635" max="5635" width="14.28515625" style="162" customWidth="1"/>
    <col min="5636" max="5636" width="13.28515625" style="162" customWidth="1"/>
    <col min="5637" max="5637" width="14.85546875" style="162" customWidth="1"/>
    <col min="5638" max="5644" width="13.7109375" style="162" customWidth="1"/>
    <col min="5645" max="5645" width="13" style="162" customWidth="1"/>
    <col min="5646" max="5646" width="12.140625" style="162" customWidth="1"/>
    <col min="5647" max="5673" width="10.140625" style="162" customWidth="1"/>
    <col min="5674" max="5683" width="10.85546875" style="162" customWidth="1"/>
    <col min="5684" max="5697" width="0" style="162" hidden="1" customWidth="1"/>
    <col min="5698" max="5724" width="10.85546875" style="162" customWidth="1"/>
    <col min="5725" max="5730" width="11.42578125" style="162" customWidth="1"/>
    <col min="5731" max="5888" width="11.42578125" style="162"/>
    <col min="5889" max="5889" width="30.7109375" style="162" customWidth="1"/>
    <col min="5890" max="5890" width="13.7109375" style="162" customWidth="1"/>
    <col min="5891" max="5891" width="14.28515625" style="162" customWidth="1"/>
    <col min="5892" max="5892" width="13.28515625" style="162" customWidth="1"/>
    <col min="5893" max="5893" width="14.85546875" style="162" customWidth="1"/>
    <col min="5894" max="5900" width="13.7109375" style="162" customWidth="1"/>
    <col min="5901" max="5901" width="13" style="162" customWidth="1"/>
    <col min="5902" max="5902" width="12.140625" style="162" customWidth="1"/>
    <col min="5903" max="5929" width="10.140625" style="162" customWidth="1"/>
    <col min="5930" max="5939" width="10.85546875" style="162" customWidth="1"/>
    <col min="5940" max="5953" width="0" style="162" hidden="1" customWidth="1"/>
    <col min="5954" max="5980" width="10.85546875" style="162" customWidth="1"/>
    <col min="5981" max="5986" width="11.42578125" style="162" customWidth="1"/>
    <col min="5987" max="6144" width="11.42578125" style="162"/>
    <col min="6145" max="6145" width="30.7109375" style="162" customWidth="1"/>
    <col min="6146" max="6146" width="13.7109375" style="162" customWidth="1"/>
    <col min="6147" max="6147" width="14.28515625" style="162" customWidth="1"/>
    <col min="6148" max="6148" width="13.28515625" style="162" customWidth="1"/>
    <col min="6149" max="6149" width="14.85546875" style="162" customWidth="1"/>
    <col min="6150" max="6156" width="13.7109375" style="162" customWidth="1"/>
    <col min="6157" max="6157" width="13" style="162" customWidth="1"/>
    <col min="6158" max="6158" width="12.140625" style="162" customWidth="1"/>
    <col min="6159" max="6185" width="10.140625" style="162" customWidth="1"/>
    <col min="6186" max="6195" width="10.85546875" style="162" customWidth="1"/>
    <col min="6196" max="6209" width="0" style="162" hidden="1" customWidth="1"/>
    <col min="6210" max="6236" width="10.85546875" style="162" customWidth="1"/>
    <col min="6237" max="6242" width="11.42578125" style="162" customWidth="1"/>
    <col min="6243" max="6400" width="11.42578125" style="162"/>
    <col min="6401" max="6401" width="30.7109375" style="162" customWidth="1"/>
    <col min="6402" max="6402" width="13.7109375" style="162" customWidth="1"/>
    <col min="6403" max="6403" width="14.28515625" style="162" customWidth="1"/>
    <col min="6404" max="6404" width="13.28515625" style="162" customWidth="1"/>
    <col min="6405" max="6405" width="14.85546875" style="162" customWidth="1"/>
    <col min="6406" max="6412" width="13.7109375" style="162" customWidth="1"/>
    <col min="6413" max="6413" width="13" style="162" customWidth="1"/>
    <col min="6414" max="6414" width="12.140625" style="162" customWidth="1"/>
    <col min="6415" max="6441" width="10.140625" style="162" customWidth="1"/>
    <col min="6442" max="6451" width="10.85546875" style="162" customWidth="1"/>
    <col min="6452" max="6465" width="0" style="162" hidden="1" customWidth="1"/>
    <col min="6466" max="6492" width="10.85546875" style="162" customWidth="1"/>
    <col min="6493" max="6498" width="11.42578125" style="162" customWidth="1"/>
    <col min="6499" max="6656" width="11.42578125" style="162"/>
    <col min="6657" max="6657" width="30.7109375" style="162" customWidth="1"/>
    <col min="6658" max="6658" width="13.7109375" style="162" customWidth="1"/>
    <col min="6659" max="6659" width="14.28515625" style="162" customWidth="1"/>
    <col min="6660" max="6660" width="13.28515625" style="162" customWidth="1"/>
    <col min="6661" max="6661" width="14.85546875" style="162" customWidth="1"/>
    <col min="6662" max="6668" width="13.7109375" style="162" customWidth="1"/>
    <col min="6669" max="6669" width="13" style="162" customWidth="1"/>
    <col min="6670" max="6670" width="12.140625" style="162" customWidth="1"/>
    <col min="6671" max="6697" width="10.140625" style="162" customWidth="1"/>
    <col min="6698" max="6707" width="10.85546875" style="162" customWidth="1"/>
    <col min="6708" max="6721" width="0" style="162" hidden="1" customWidth="1"/>
    <col min="6722" max="6748" width="10.85546875" style="162" customWidth="1"/>
    <col min="6749" max="6754" width="11.42578125" style="162" customWidth="1"/>
    <col min="6755" max="6912" width="11.42578125" style="162"/>
    <col min="6913" max="6913" width="30.7109375" style="162" customWidth="1"/>
    <col min="6914" max="6914" width="13.7109375" style="162" customWidth="1"/>
    <col min="6915" max="6915" width="14.28515625" style="162" customWidth="1"/>
    <col min="6916" max="6916" width="13.28515625" style="162" customWidth="1"/>
    <col min="6917" max="6917" width="14.85546875" style="162" customWidth="1"/>
    <col min="6918" max="6924" width="13.7109375" style="162" customWidth="1"/>
    <col min="6925" max="6925" width="13" style="162" customWidth="1"/>
    <col min="6926" max="6926" width="12.140625" style="162" customWidth="1"/>
    <col min="6927" max="6953" width="10.140625" style="162" customWidth="1"/>
    <col min="6954" max="6963" width="10.85546875" style="162" customWidth="1"/>
    <col min="6964" max="6977" width="0" style="162" hidden="1" customWidth="1"/>
    <col min="6978" max="7004" width="10.85546875" style="162" customWidth="1"/>
    <col min="7005" max="7010" width="11.42578125" style="162" customWidth="1"/>
    <col min="7011" max="7168" width="11.42578125" style="162"/>
    <col min="7169" max="7169" width="30.7109375" style="162" customWidth="1"/>
    <col min="7170" max="7170" width="13.7109375" style="162" customWidth="1"/>
    <col min="7171" max="7171" width="14.28515625" style="162" customWidth="1"/>
    <col min="7172" max="7172" width="13.28515625" style="162" customWidth="1"/>
    <col min="7173" max="7173" width="14.85546875" style="162" customWidth="1"/>
    <col min="7174" max="7180" width="13.7109375" style="162" customWidth="1"/>
    <col min="7181" max="7181" width="13" style="162" customWidth="1"/>
    <col min="7182" max="7182" width="12.140625" style="162" customWidth="1"/>
    <col min="7183" max="7209" width="10.140625" style="162" customWidth="1"/>
    <col min="7210" max="7219" width="10.85546875" style="162" customWidth="1"/>
    <col min="7220" max="7233" width="0" style="162" hidden="1" customWidth="1"/>
    <col min="7234" max="7260" width="10.85546875" style="162" customWidth="1"/>
    <col min="7261" max="7266" width="11.42578125" style="162" customWidth="1"/>
    <col min="7267" max="7424" width="11.42578125" style="162"/>
    <col min="7425" max="7425" width="30.7109375" style="162" customWidth="1"/>
    <col min="7426" max="7426" width="13.7109375" style="162" customWidth="1"/>
    <col min="7427" max="7427" width="14.28515625" style="162" customWidth="1"/>
    <col min="7428" max="7428" width="13.28515625" style="162" customWidth="1"/>
    <col min="7429" max="7429" width="14.85546875" style="162" customWidth="1"/>
    <col min="7430" max="7436" width="13.7109375" style="162" customWidth="1"/>
    <col min="7437" max="7437" width="13" style="162" customWidth="1"/>
    <col min="7438" max="7438" width="12.140625" style="162" customWidth="1"/>
    <col min="7439" max="7465" width="10.140625" style="162" customWidth="1"/>
    <col min="7466" max="7475" width="10.85546875" style="162" customWidth="1"/>
    <col min="7476" max="7489" width="0" style="162" hidden="1" customWidth="1"/>
    <col min="7490" max="7516" width="10.85546875" style="162" customWidth="1"/>
    <col min="7517" max="7522" width="11.42578125" style="162" customWidth="1"/>
    <col min="7523" max="7680" width="11.42578125" style="162"/>
    <col min="7681" max="7681" width="30.7109375" style="162" customWidth="1"/>
    <col min="7682" max="7682" width="13.7109375" style="162" customWidth="1"/>
    <col min="7683" max="7683" width="14.28515625" style="162" customWidth="1"/>
    <col min="7684" max="7684" width="13.28515625" style="162" customWidth="1"/>
    <col min="7685" max="7685" width="14.85546875" style="162" customWidth="1"/>
    <col min="7686" max="7692" width="13.7109375" style="162" customWidth="1"/>
    <col min="7693" max="7693" width="13" style="162" customWidth="1"/>
    <col min="7694" max="7694" width="12.140625" style="162" customWidth="1"/>
    <col min="7695" max="7721" width="10.140625" style="162" customWidth="1"/>
    <col min="7722" max="7731" width="10.85546875" style="162" customWidth="1"/>
    <col min="7732" max="7745" width="0" style="162" hidden="1" customWidth="1"/>
    <col min="7746" max="7772" width="10.85546875" style="162" customWidth="1"/>
    <col min="7773" max="7778" width="11.42578125" style="162" customWidth="1"/>
    <col min="7779" max="7936" width="11.42578125" style="162"/>
    <col min="7937" max="7937" width="30.7109375" style="162" customWidth="1"/>
    <col min="7938" max="7938" width="13.7109375" style="162" customWidth="1"/>
    <col min="7939" max="7939" width="14.28515625" style="162" customWidth="1"/>
    <col min="7940" max="7940" width="13.28515625" style="162" customWidth="1"/>
    <col min="7941" max="7941" width="14.85546875" style="162" customWidth="1"/>
    <col min="7942" max="7948" width="13.7109375" style="162" customWidth="1"/>
    <col min="7949" max="7949" width="13" style="162" customWidth="1"/>
    <col min="7950" max="7950" width="12.140625" style="162" customWidth="1"/>
    <col min="7951" max="7977" width="10.140625" style="162" customWidth="1"/>
    <col min="7978" max="7987" width="10.85546875" style="162" customWidth="1"/>
    <col min="7988" max="8001" width="0" style="162" hidden="1" customWidth="1"/>
    <col min="8002" max="8028" width="10.85546875" style="162" customWidth="1"/>
    <col min="8029" max="8034" width="11.42578125" style="162" customWidth="1"/>
    <col min="8035" max="8192" width="11.42578125" style="162"/>
    <col min="8193" max="8193" width="30.7109375" style="162" customWidth="1"/>
    <col min="8194" max="8194" width="13.7109375" style="162" customWidth="1"/>
    <col min="8195" max="8195" width="14.28515625" style="162" customWidth="1"/>
    <col min="8196" max="8196" width="13.28515625" style="162" customWidth="1"/>
    <col min="8197" max="8197" width="14.85546875" style="162" customWidth="1"/>
    <col min="8198" max="8204" width="13.7109375" style="162" customWidth="1"/>
    <col min="8205" max="8205" width="13" style="162" customWidth="1"/>
    <col min="8206" max="8206" width="12.140625" style="162" customWidth="1"/>
    <col min="8207" max="8233" width="10.140625" style="162" customWidth="1"/>
    <col min="8234" max="8243" width="10.85546875" style="162" customWidth="1"/>
    <col min="8244" max="8257" width="0" style="162" hidden="1" customWidth="1"/>
    <col min="8258" max="8284" width="10.85546875" style="162" customWidth="1"/>
    <col min="8285" max="8290" width="11.42578125" style="162" customWidth="1"/>
    <col min="8291" max="8448" width="11.42578125" style="162"/>
    <col min="8449" max="8449" width="30.7109375" style="162" customWidth="1"/>
    <col min="8450" max="8450" width="13.7109375" style="162" customWidth="1"/>
    <col min="8451" max="8451" width="14.28515625" style="162" customWidth="1"/>
    <col min="8452" max="8452" width="13.28515625" style="162" customWidth="1"/>
    <col min="8453" max="8453" width="14.85546875" style="162" customWidth="1"/>
    <col min="8454" max="8460" width="13.7109375" style="162" customWidth="1"/>
    <col min="8461" max="8461" width="13" style="162" customWidth="1"/>
    <col min="8462" max="8462" width="12.140625" style="162" customWidth="1"/>
    <col min="8463" max="8489" width="10.140625" style="162" customWidth="1"/>
    <col min="8490" max="8499" width="10.85546875" style="162" customWidth="1"/>
    <col min="8500" max="8513" width="0" style="162" hidden="1" customWidth="1"/>
    <col min="8514" max="8540" width="10.85546875" style="162" customWidth="1"/>
    <col min="8541" max="8546" width="11.42578125" style="162" customWidth="1"/>
    <col min="8547" max="8704" width="11.42578125" style="162"/>
    <col min="8705" max="8705" width="30.7109375" style="162" customWidth="1"/>
    <col min="8706" max="8706" width="13.7109375" style="162" customWidth="1"/>
    <col min="8707" max="8707" width="14.28515625" style="162" customWidth="1"/>
    <col min="8708" max="8708" width="13.28515625" style="162" customWidth="1"/>
    <col min="8709" max="8709" width="14.85546875" style="162" customWidth="1"/>
    <col min="8710" max="8716" width="13.7109375" style="162" customWidth="1"/>
    <col min="8717" max="8717" width="13" style="162" customWidth="1"/>
    <col min="8718" max="8718" width="12.140625" style="162" customWidth="1"/>
    <col min="8719" max="8745" width="10.140625" style="162" customWidth="1"/>
    <col min="8746" max="8755" width="10.85546875" style="162" customWidth="1"/>
    <col min="8756" max="8769" width="0" style="162" hidden="1" customWidth="1"/>
    <col min="8770" max="8796" width="10.85546875" style="162" customWidth="1"/>
    <col min="8797" max="8802" width="11.42578125" style="162" customWidth="1"/>
    <col min="8803" max="8960" width="11.42578125" style="162"/>
    <col min="8961" max="8961" width="30.7109375" style="162" customWidth="1"/>
    <col min="8962" max="8962" width="13.7109375" style="162" customWidth="1"/>
    <col min="8963" max="8963" width="14.28515625" style="162" customWidth="1"/>
    <col min="8964" max="8964" width="13.28515625" style="162" customWidth="1"/>
    <col min="8965" max="8965" width="14.85546875" style="162" customWidth="1"/>
    <col min="8966" max="8972" width="13.7109375" style="162" customWidth="1"/>
    <col min="8973" max="8973" width="13" style="162" customWidth="1"/>
    <col min="8974" max="8974" width="12.140625" style="162" customWidth="1"/>
    <col min="8975" max="9001" width="10.140625" style="162" customWidth="1"/>
    <col min="9002" max="9011" width="10.85546875" style="162" customWidth="1"/>
    <col min="9012" max="9025" width="0" style="162" hidden="1" customWidth="1"/>
    <col min="9026" max="9052" width="10.85546875" style="162" customWidth="1"/>
    <col min="9053" max="9058" width="11.42578125" style="162" customWidth="1"/>
    <col min="9059" max="9216" width="11.42578125" style="162"/>
    <col min="9217" max="9217" width="30.7109375" style="162" customWidth="1"/>
    <col min="9218" max="9218" width="13.7109375" style="162" customWidth="1"/>
    <col min="9219" max="9219" width="14.28515625" style="162" customWidth="1"/>
    <col min="9220" max="9220" width="13.28515625" style="162" customWidth="1"/>
    <col min="9221" max="9221" width="14.85546875" style="162" customWidth="1"/>
    <col min="9222" max="9228" width="13.7109375" style="162" customWidth="1"/>
    <col min="9229" max="9229" width="13" style="162" customWidth="1"/>
    <col min="9230" max="9230" width="12.140625" style="162" customWidth="1"/>
    <col min="9231" max="9257" width="10.140625" style="162" customWidth="1"/>
    <col min="9258" max="9267" width="10.85546875" style="162" customWidth="1"/>
    <col min="9268" max="9281" width="0" style="162" hidden="1" customWidth="1"/>
    <col min="9282" max="9308" width="10.85546875" style="162" customWidth="1"/>
    <col min="9309" max="9314" width="11.42578125" style="162" customWidth="1"/>
    <col min="9315" max="9472" width="11.42578125" style="162"/>
    <col min="9473" max="9473" width="30.7109375" style="162" customWidth="1"/>
    <col min="9474" max="9474" width="13.7109375" style="162" customWidth="1"/>
    <col min="9475" max="9475" width="14.28515625" style="162" customWidth="1"/>
    <col min="9476" max="9476" width="13.28515625" style="162" customWidth="1"/>
    <col min="9477" max="9477" width="14.85546875" style="162" customWidth="1"/>
    <col min="9478" max="9484" width="13.7109375" style="162" customWidth="1"/>
    <col min="9485" max="9485" width="13" style="162" customWidth="1"/>
    <col min="9486" max="9486" width="12.140625" style="162" customWidth="1"/>
    <col min="9487" max="9513" width="10.140625" style="162" customWidth="1"/>
    <col min="9514" max="9523" width="10.85546875" style="162" customWidth="1"/>
    <col min="9524" max="9537" width="0" style="162" hidden="1" customWidth="1"/>
    <col min="9538" max="9564" width="10.85546875" style="162" customWidth="1"/>
    <col min="9565" max="9570" width="11.42578125" style="162" customWidth="1"/>
    <col min="9571" max="9728" width="11.42578125" style="162"/>
    <col min="9729" max="9729" width="30.7109375" style="162" customWidth="1"/>
    <col min="9730" max="9730" width="13.7109375" style="162" customWidth="1"/>
    <col min="9731" max="9731" width="14.28515625" style="162" customWidth="1"/>
    <col min="9732" max="9732" width="13.28515625" style="162" customWidth="1"/>
    <col min="9733" max="9733" width="14.85546875" style="162" customWidth="1"/>
    <col min="9734" max="9740" width="13.7109375" style="162" customWidth="1"/>
    <col min="9741" max="9741" width="13" style="162" customWidth="1"/>
    <col min="9742" max="9742" width="12.140625" style="162" customWidth="1"/>
    <col min="9743" max="9769" width="10.140625" style="162" customWidth="1"/>
    <col min="9770" max="9779" width="10.85546875" style="162" customWidth="1"/>
    <col min="9780" max="9793" width="0" style="162" hidden="1" customWidth="1"/>
    <col min="9794" max="9820" width="10.85546875" style="162" customWidth="1"/>
    <col min="9821" max="9826" width="11.42578125" style="162" customWidth="1"/>
    <col min="9827" max="9984" width="11.42578125" style="162"/>
    <col min="9985" max="9985" width="30.7109375" style="162" customWidth="1"/>
    <col min="9986" max="9986" width="13.7109375" style="162" customWidth="1"/>
    <col min="9987" max="9987" width="14.28515625" style="162" customWidth="1"/>
    <col min="9988" max="9988" width="13.28515625" style="162" customWidth="1"/>
    <col min="9989" max="9989" width="14.85546875" style="162" customWidth="1"/>
    <col min="9990" max="9996" width="13.7109375" style="162" customWidth="1"/>
    <col min="9997" max="9997" width="13" style="162" customWidth="1"/>
    <col min="9998" max="9998" width="12.140625" style="162" customWidth="1"/>
    <col min="9999" max="10025" width="10.140625" style="162" customWidth="1"/>
    <col min="10026" max="10035" width="10.85546875" style="162" customWidth="1"/>
    <col min="10036" max="10049" width="0" style="162" hidden="1" customWidth="1"/>
    <col min="10050" max="10076" width="10.85546875" style="162" customWidth="1"/>
    <col min="10077" max="10082" width="11.42578125" style="162" customWidth="1"/>
    <col min="10083" max="10240" width="11.42578125" style="162"/>
    <col min="10241" max="10241" width="30.7109375" style="162" customWidth="1"/>
    <col min="10242" max="10242" width="13.7109375" style="162" customWidth="1"/>
    <col min="10243" max="10243" width="14.28515625" style="162" customWidth="1"/>
    <col min="10244" max="10244" width="13.28515625" style="162" customWidth="1"/>
    <col min="10245" max="10245" width="14.85546875" style="162" customWidth="1"/>
    <col min="10246" max="10252" width="13.7109375" style="162" customWidth="1"/>
    <col min="10253" max="10253" width="13" style="162" customWidth="1"/>
    <col min="10254" max="10254" width="12.140625" style="162" customWidth="1"/>
    <col min="10255" max="10281" width="10.140625" style="162" customWidth="1"/>
    <col min="10282" max="10291" width="10.85546875" style="162" customWidth="1"/>
    <col min="10292" max="10305" width="0" style="162" hidden="1" customWidth="1"/>
    <col min="10306" max="10332" width="10.85546875" style="162" customWidth="1"/>
    <col min="10333" max="10338" width="11.42578125" style="162" customWidth="1"/>
    <col min="10339" max="10496" width="11.42578125" style="162"/>
    <col min="10497" max="10497" width="30.7109375" style="162" customWidth="1"/>
    <col min="10498" max="10498" width="13.7109375" style="162" customWidth="1"/>
    <col min="10499" max="10499" width="14.28515625" style="162" customWidth="1"/>
    <col min="10500" max="10500" width="13.28515625" style="162" customWidth="1"/>
    <col min="10501" max="10501" width="14.85546875" style="162" customWidth="1"/>
    <col min="10502" max="10508" width="13.7109375" style="162" customWidth="1"/>
    <col min="10509" max="10509" width="13" style="162" customWidth="1"/>
    <col min="10510" max="10510" width="12.140625" style="162" customWidth="1"/>
    <col min="10511" max="10537" width="10.140625" style="162" customWidth="1"/>
    <col min="10538" max="10547" width="10.85546875" style="162" customWidth="1"/>
    <col min="10548" max="10561" width="0" style="162" hidden="1" customWidth="1"/>
    <col min="10562" max="10588" width="10.85546875" style="162" customWidth="1"/>
    <col min="10589" max="10594" width="11.42578125" style="162" customWidth="1"/>
    <col min="10595" max="10752" width="11.42578125" style="162"/>
    <col min="10753" max="10753" width="30.7109375" style="162" customWidth="1"/>
    <col min="10754" max="10754" width="13.7109375" style="162" customWidth="1"/>
    <col min="10755" max="10755" width="14.28515625" style="162" customWidth="1"/>
    <col min="10756" max="10756" width="13.28515625" style="162" customWidth="1"/>
    <col min="10757" max="10757" width="14.85546875" style="162" customWidth="1"/>
    <col min="10758" max="10764" width="13.7109375" style="162" customWidth="1"/>
    <col min="10765" max="10765" width="13" style="162" customWidth="1"/>
    <col min="10766" max="10766" width="12.140625" style="162" customWidth="1"/>
    <col min="10767" max="10793" width="10.140625" style="162" customWidth="1"/>
    <col min="10794" max="10803" width="10.85546875" style="162" customWidth="1"/>
    <col min="10804" max="10817" width="0" style="162" hidden="1" customWidth="1"/>
    <col min="10818" max="10844" width="10.85546875" style="162" customWidth="1"/>
    <col min="10845" max="10850" width="11.42578125" style="162" customWidth="1"/>
    <col min="10851" max="11008" width="11.42578125" style="162"/>
    <col min="11009" max="11009" width="30.7109375" style="162" customWidth="1"/>
    <col min="11010" max="11010" width="13.7109375" style="162" customWidth="1"/>
    <col min="11011" max="11011" width="14.28515625" style="162" customWidth="1"/>
    <col min="11012" max="11012" width="13.28515625" style="162" customWidth="1"/>
    <col min="11013" max="11013" width="14.85546875" style="162" customWidth="1"/>
    <col min="11014" max="11020" width="13.7109375" style="162" customWidth="1"/>
    <col min="11021" max="11021" width="13" style="162" customWidth="1"/>
    <col min="11022" max="11022" width="12.140625" style="162" customWidth="1"/>
    <col min="11023" max="11049" width="10.140625" style="162" customWidth="1"/>
    <col min="11050" max="11059" width="10.85546875" style="162" customWidth="1"/>
    <col min="11060" max="11073" width="0" style="162" hidden="1" customWidth="1"/>
    <col min="11074" max="11100" width="10.85546875" style="162" customWidth="1"/>
    <col min="11101" max="11106" width="11.42578125" style="162" customWidth="1"/>
    <col min="11107" max="11264" width="11.42578125" style="162"/>
    <col min="11265" max="11265" width="30.7109375" style="162" customWidth="1"/>
    <col min="11266" max="11266" width="13.7109375" style="162" customWidth="1"/>
    <col min="11267" max="11267" width="14.28515625" style="162" customWidth="1"/>
    <col min="11268" max="11268" width="13.28515625" style="162" customWidth="1"/>
    <col min="11269" max="11269" width="14.85546875" style="162" customWidth="1"/>
    <col min="11270" max="11276" width="13.7109375" style="162" customWidth="1"/>
    <col min="11277" max="11277" width="13" style="162" customWidth="1"/>
    <col min="11278" max="11278" width="12.140625" style="162" customWidth="1"/>
    <col min="11279" max="11305" width="10.140625" style="162" customWidth="1"/>
    <col min="11306" max="11315" width="10.85546875" style="162" customWidth="1"/>
    <col min="11316" max="11329" width="0" style="162" hidden="1" customWidth="1"/>
    <col min="11330" max="11356" width="10.85546875" style="162" customWidth="1"/>
    <col min="11357" max="11362" width="11.42578125" style="162" customWidth="1"/>
    <col min="11363" max="11520" width="11.42578125" style="162"/>
    <col min="11521" max="11521" width="30.7109375" style="162" customWidth="1"/>
    <col min="11522" max="11522" width="13.7109375" style="162" customWidth="1"/>
    <col min="11523" max="11523" width="14.28515625" style="162" customWidth="1"/>
    <col min="11524" max="11524" width="13.28515625" style="162" customWidth="1"/>
    <col min="11525" max="11525" width="14.85546875" style="162" customWidth="1"/>
    <col min="11526" max="11532" width="13.7109375" style="162" customWidth="1"/>
    <col min="11533" max="11533" width="13" style="162" customWidth="1"/>
    <col min="11534" max="11534" width="12.140625" style="162" customWidth="1"/>
    <col min="11535" max="11561" width="10.140625" style="162" customWidth="1"/>
    <col min="11562" max="11571" width="10.85546875" style="162" customWidth="1"/>
    <col min="11572" max="11585" width="0" style="162" hidden="1" customWidth="1"/>
    <col min="11586" max="11612" width="10.85546875" style="162" customWidth="1"/>
    <col min="11613" max="11618" width="11.42578125" style="162" customWidth="1"/>
    <col min="11619" max="11776" width="11.42578125" style="162"/>
    <col min="11777" max="11777" width="30.7109375" style="162" customWidth="1"/>
    <col min="11778" max="11778" width="13.7109375" style="162" customWidth="1"/>
    <col min="11779" max="11779" width="14.28515625" style="162" customWidth="1"/>
    <col min="11780" max="11780" width="13.28515625" style="162" customWidth="1"/>
    <col min="11781" max="11781" width="14.85546875" style="162" customWidth="1"/>
    <col min="11782" max="11788" width="13.7109375" style="162" customWidth="1"/>
    <col min="11789" max="11789" width="13" style="162" customWidth="1"/>
    <col min="11790" max="11790" width="12.140625" style="162" customWidth="1"/>
    <col min="11791" max="11817" width="10.140625" style="162" customWidth="1"/>
    <col min="11818" max="11827" width="10.85546875" style="162" customWidth="1"/>
    <col min="11828" max="11841" width="0" style="162" hidden="1" customWidth="1"/>
    <col min="11842" max="11868" width="10.85546875" style="162" customWidth="1"/>
    <col min="11869" max="11874" width="11.42578125" style="162" customWidth="1"/>
    <col min="11875" max="12032" width="11.42578125" style="162"/>
    <col min="12033" max="12033" width="30.7109375" style="162" customWidth="1"/>
    <col min="12034" max="12034" width="13.7109375" style="162" customWidth="1"/>
    <col min="12035" max="12035" width="14.28515625" style="162" customWidth="1"/>
    <col min="12036" max="12036" width="13.28515625" style="162" customWidth="1"/>
    <col min="12037" max="12037" width="14.85546875" style="162" customWidth="1"/>
    <col min="12038" max="12044" width="13.7109375" style="162" customWidth="1"/>
    <col min="12045" max="12045" width="13" style="162" customWidth="1"/>
    <col min="12046" max="12046" width="12.140625" style="162" customWidth="1"/>
    <col min="12047" max="12073" width="10.140625" style="162" customWidth="1"/>
    <col min="12074" max="12083" width="10.85546875" style="162" customWidth="1"/>
    <col min="12084" max="12097" width="0" style="162" hidden="1" customWidth="1"/>
    <col min="12098" max="12124" width="10.85546875" style="162" customWidth="1"/>
    <col min="12125" max="12130" width="11.42578125" style="162" customWidth="1"/>
    <col min="12131" max="12288" width="11.42578125" style="162"/>
    <col min="12289" max="12289" width="30.7109375" style="162" customWidth="1"/>
    <col min="12290" max="12290" width="13.7109375" style="162" customWidth="1"/>
    <col min="12291" max="12291" width="14.28515625" style="162" customWidth="1"/>
    <col min="12292" max="12292" width="13.28515625" style="162" customWidth="1"/>
    <col min="12293" max="12293" width="14.85546875" style="162" customWidth="1"/>
    <col min="12294" max="12300" width="13.7109375" style="162" customWidth="1"/>
    <col min="12301" max="12301" width="13" style="162" customWidth="1"/>
    <col min="12302" max="12302" width="12.140625" style="162" customWidth="1"/>
    <col min="12303" max="12329" width="10.140625" style="162" customWidth="1"/>
    <col min="12330" max="12339" width="10.85546875" style="162" customWidth="1"/>
    <col min="12340" max="12353" width="0" style="162" hidden="1" customWidth="1"/>
    <col min="12354" max="12380" width="10.85546875" style="162" customWidth="1"/>
    <col min="12381" max="12386" width="11.42578125" style="162" customWidth="1"/>
    <col min="12387" max="12544" width="11.42578125" style="162"/>
    <col min="12545" max="12545" width="30.7109375" style="162" customWidth="1"/>
    <col min="12546" max="12546" width="13.7109375" style="162" customWidth="1"/>
    <col min="12547" max="12547" width="14.28515625" style="162" customWidth="1"/>
    <col min="12548" max="12548" width="13.28515625" style="162" customWidth="1"/>
    <col min="12549" max="12549" width="14.85546875" style="162" customWidth="1"/>
    <col min="12550" max="12556" width="13.7109375" style="162" customWidth="1"/>
    <col min="12557" max="12557" width="13" style="162" customWidth="1"/>
    <col min="12558" max="12558" width="12.140625" style="162" customWidth="1"/>
    <col min="12559" max="12585" width="10.140625" style="162" customWidth="1"/>
    <col min="12586" max="12595" width="10.85546875" style="162" customWidth="1"/>
    <col min="12596" max="12609" width="0" style="162" hidden="1" customWidth="1"/>
    <col min="12610" max="12636" width="10.85546875" style="162" customWidth="1"/>
    <col min="12637" max="12642" width="11.42578125" style="162" customWidth="1"/>
    <col min="12643" max="12800" width="11.42578125" style="162"/>
    <col min="12801" max="12801" width="30.7109375" style="162" customWidth="1"/>
    <col min="12802" max="12802" width="13.7109375" style="162" customWidth="1"/>
    <col min="12803" max="12803" width="14.28515625" style="162" customWidth="1"/>
    <col min="12804" max="12804" width="13.28515625" style="162" customWidth="1"/>
    <col min="12805" max="12805" width="14.85546875" style="162" customWidth="1"/>
    <col min="12806" max="12812" width="13.7109375" style="162" customWidth="1"/>
    <col min="12813" max="12813" width="13" style="162" customWidth="1"/>
    <col min="12814" max="12814" width="12.140625" style="162" customWidth="1"/>
    <col min="12815" max="12841" width="10.140625" style="162" customWidth="1"/>
    <col min="12842" max="12851" width="10.85546875" style="162" customWidth="1"/>
    <col min="12852" max="12865" width="0" style="162" hidden="1" customWidth="1"/>
    <col min="12866" max="12892" width="10.85546875" style="162" customWidth="1"/>
    <col min="12893" max="12898" width="11.42578125" style="162" customWidth="1"/>
    <col min="12899" max="13056" width="11.42578125" style="162"/>
    <col min="13057" max="13057" width="30.7109375" style="162" customWidth="1"/>
    <col min="13058" max="13058" width="13.7109375" style="162" customWidth="1"/>
    <col min="13059" max="13059" width="14.28515625" style="162" customWidth="1"/>
    <col min="13060" max="13060" width="13.28515625" style="162" customWidth="1"/>
    <col min="13061" max="13061" width="14.85546875" style="162" customWidth="1"/>
    <col min="13062" max="13068" width="13.7109375" style="162" customWidth="1"/>
    <col min="13069" max="13069" width="13" style="162" customWidth="1"/>
    <col min="13070" max="13070" width="12.140625" style="162" customWidth="1"/>
    <col min="13071" max="13097" width="10.140625" style="162" customWidth="1"/>
    <col min="13098" max="13107" width="10.85546875" style="162" customWidth="1"/>
    <col min="13108" max="13121" width="0" style="162" hidden="1" customWidth="1"/>
    <col min="13122" max="13148" width="10.85546875" style="162" customWidth="1"/>
    <col min="13149" max="13154" width="11.42578125" style="162" customWidth="1"/>
    <col min="13155" max="13312" width="11.42578125" style="162"/>
    <col min="13313" max="13313" width="30.7109375" style="162" customWidth="1"/>
    <col min="13314" max="13314" width="13.7109375" style="162" customWidth="1"/>
    <col min="13315" max="13315" width="14.28515625" style="162" customWidth="1"/>
    <col min="13316" max="13316" width="13.28515625" style="162" customWidth="1"/>
    <col min="13317" max="13317" width="14.85546875" style="162" customWidth="1"/>
    <col min="13318" max="13324" width="13.7109375" style="162" customWidth="1"/>
    <col min="13325" max="13325" width="13" style="162" customWidth="1"/>
    <col min="13326" max="13326" width="12.140625" style="162" customWidth="1"/>
    <col min="13327" max="13353" width="10.140625" style="162" customWidth="1"/>
    <col min="13354" max="13363" width="10.85546875" style="162" customWidth="1"/>
    <col min="13364" max="13377" width="0" style="162" hidden="1" customWidth="1"/>
    <col min="13378" max="13404" width="10.85546875" style="162" customWidth="1"/>
    <col min="13405" max="13410" width="11.42578125" style="162" customWidth="1"/>
    <col min="13411" max="13568" width="11.42578125" style="162"/>
    <col min="13569" max="13569" width="30.7109375" style="162" customWidth="1"/>
    <col min="13570" max="13570" width="13.7109375" style="162" customWidth="1"/>
    <col min="13571" max="13571" width="14.28515625" style="162" customWidth="1"/>
    <col min="13572" max="13572" width="13.28515625" style="162" customWidth="1"/>
    <col min="13573" max="13573" width="14.85546875" style="162" customWidth="1"/>
    <col min="13574" max="13580" width="13.7109375" style="162" customWidth="1"/>
    <col min="13581" max="13581" width="13" style="162" customWidth="1"/>
    <col min="13582" max="13582" width="12.140625" style="162" customWidth="1"/>
    <col min="13583" max="13609" width="10.140625" style="162" customWidth="1"/>
    <col min="13610" max="13619" width="10.85546875" style="162" customWidth="1"/>
    <col min="13620" max="13633" width="0" style="162" hidden="1" customWidth="1"/>
    <col min="13634" max="13660" width="10.85546875" style="162" customWidth="1"/>
    <col min="13661" max="13666" width="11.42578125" style="162" customWidth="1"/>
    <col min="13667" max="13824" width="11.42578125" style="162"/>
    <col min="13825" max="13825" width="30.7109375" style="162" customWidth="1"/>
    <col min="13826" max="13826" width="13.7109375" style="162" customWidth="1"/>
    <col min="13827" max="13827" width="14.28515625" style="162" customWidth="1"/>
    <col min="13828" max="13828" width="13.28515625" style="162" customWidth="1"/>
    <col min="13829" max="13829" width="14.85546875" style="162" customWidth="1"/>
    <col min="13830" max="13836" width="13.7109375" style="162" customWidth="1"/>
    <col min="13837" max="13837" width="13" style="162" customWidth="1"/>
    <col min="13838" max="13838" width="12.140625" style="162" customWidth="1"/>
    <col min="13839" max="13865" width="10.140625" style="162" customWidth="1"/>
    <col min="13866" max="13875" width="10.85546875" style="162" customWidth="1"/>
    <col min="13876" max="13889" width="0" style="162" hidden="1" customWidth="1"/>
    <col min="13890" max="13916" width="10.85546875" style="162" customWidth="1"/>
    <col min="13917" max="13922" width="11.42578125" style="162" customWidth="1"/>
    <col min="13923" max="14080" width="11.42578125" style="162"/>
    <col min="14081" max="14081" width="30.7109375" style="162" customWidth="1"/>
    <col min="14082" max="14082" width="13.7109375" style="162" customWidth="1"/>
    <col min="14083" max="14083" width="14.28515625" style="162" customWidth="1"/>
    <col min="14084" max="14084" width="13.28515625" style="162" customWidth="1"/>
    <col min="14085" max="14085" width="14.85546875" style="162" customWidth="1"/>
    <col min="14086" max="14092" width="13.7109375" style="162" customWidth="1"/>
    <col min="14093" max="14093" width="13" style="162" customWidth="1"/>
    <col min="14094" max="14094" width="12.140625" style="162" customWidth="1"/>
    <col min="14095" max="14121" width="10.140625" style="162" customWidth="1"/>
    <col min="14122" max="14131" width="10.85546875" style="162" customWidth="1"/>
    <col min="14132" max="14145" width="0" style="162" hidden="1" customWidth="1"/>
    <col min="14146" max="14172" width="10.85546875" style="162" customWidth="1"/>
    <col min="14173" max="14178" width="11.42578125" style="162" customWidth="1"/>
    <col min="14179" max="14336" width="11.42578125" style="162"/>
    <col min="14337" max="14337" width="30.7109375" style="162" customWidth="1"/>
    <col min="14338" max="14338" width="13.7109375" style="162" customWidth="1"/>
    <col min="14339" max="14339" width="14.28515625" style="162" customWidth="1"/>
    <col min="14340" max="14340" width="13.28515625" style="162" customWidth="1"/>
    <col min="14341" max="14341" width="14.85546875" style="162" customWidth="1"/>
    <col min="14342" max="14348" width="13.7109375" style="162" customWidth="1"/>
    <col min="14349" max="14349" width="13" style="162" customWidth="1"/>
    <col min="14350" max="14350" width="12.140625" style="162" customWidth="1"/>
    <col min="14351" max="14377" width="10.140625" style="162" customWidth="1"/>
    <col min="14378" max="14387" width="10.85546875" style="162" customWidth="1"/>
    <col min="14388" max="14401" width="0" style="162" hidden="1" customWidth="1"/>
    <col min="14402" max="14428" width="10.85546875" style="162" customWidth="1"/>
    <col min="14429" max="14434" width="11.42578125" style="162" customWidth="1"/>
    <col min="14435" max="14592" width="11.42578125" style="162"/>
    <col min="14593" max="14593" width="30.7109375" style="162" customWidth="1"/>
    <col min="14594" max="14594" width="13.7109375" style="162" customWidth="1"/>
    <col min="14595" max="14595" width="14.28515625" style="162" customWidth="1"/>
    <col min="14596" max="14596" width="13.28515625" style="162" customWidth="1"/>
    <col min="14597" max="14597" width="14.85546875" style="162" customWidth="1"/>
    <col min="14598" max="14604" width="13.7109375" style="162" customWidth="1"/>
    <col min="14605" max="14605" width="13" style="162" customWidth="1"/>
    <col min="14606" max="14606" width="12.140625" style="162" customWidth="1"/>
    <col min="14607" max="14633" width="10.140625" style="162" customWidth="1"/>
    <col min="14634" max="14643" width="10.85546875" style="162" customWidth="1"/>
    <col min="14644" max="14657" width="0" style="162" hidden="1" customWidth="1"/>
    <col min="14658" max="14684" width="10.85546875" style="162" customWidth="1"/>
    <col min="14685" max="14690" width="11.42578125" style="162" customWidth="1"/>
    <col min="14691" max="14848" width="11.42578125" style="162"/>
    <col min="14849" max="14849" width="30.7109375" style="162" customWidth="1"/>
    <col min="14850" max="14850" width="13.7109375" style="162" customWidth="1"/>
    <col min="14851" max="14851" width="14.28515625" style="162" customWidth="1"/>
    <col min="14852" max="14852" width="13.28515625" style="162" customWidth="1"/>
    <col min="14853" max="14853" width="14.85546875" style="162" customWidth="1"/>
    <col min="14854" max="14860" width="13.7109375" style="162" customWidth="1"/>
    <col min="14861" max="14861" width="13" style="162" customWidth="1"/>
    <col min="14862" max="14862" width="12.140625" style="162" customWidth="1"/>
    <col min="14863" max="14889" width="10.140625" style="162" customWidth="1"/>
    <col min="14890" max="14899" width="10.85546875" style="162" customWidth="1"/>
    <col min="14900" max="14913" width="0" style="162" hidden="1" customWidth="1"/>
    <col min="14914" max="14940" width="10.85546875" style="162" customWidth="1"/>
    <col min="14941" max="14946" width="11.42578125" style="162" customWidth="1"/>
    <col min="14947" max="15104" width="11.42578125" style="162"/>
    <col min="15105" max="15105" width="30.7109375" style="162" customWidth="1"/>
    <col min="15106" max="15106" width="13.7109375" style="162" customWidth="1"/>
    <col min="15107" max="15107" width="14.28515625" style="162" customWidth="1"/>
    <col min="15108" max="15108" width="13.28515625" style="162" customWidth="1"/>
    <col min="15109" max="15109" width="14.85546875" style="162" customWidth="1"/>
    <col min="15110" max="15116" width="13.7109375" style="162" customWidth="1"/>
    <col min="15117" max="15117" width="13" style="162" customWidth="1"/>
    <col min="15118" max="15118" width="12.140625" style="162" customWidth="1"/>
    <col min="15119" max="15145" width="10.140625" style="162" customWidth="1"/>
    <col min="15146" max="15155" width="10.85546875" style="162" customWidth="1"/>
    <col min="15156" max="15169" width="0" style="162" hidden="1" customWidth="1"/>
    <col min="15170" max="15196" width="10.85546875" style="162" customWidth="1"/>
    <col min="15197" max="15202" width="11.42578125" style="162" customWidth="1"/>
    <col min="15203" max="15360" width="11.42578125" style="162"/>
    <col min="15361" max="15361" width="30.7109375" style="162" customWidth="1"/>
    <col min="15362" max="15362" width="13.7109375" style="162" customWidth="1"/>
    <col min="15363" max="15363" width="14.28515625" style="162" customWidth="1"/>
    <col min="15364" max="15364" width="13.28515625" style="162" customWidth="1"/>
    <col min="15365" max="15365" width="14.85546875" style="162" customWidth="1"/>
    <col min="15366" max="15372" width="13.7109375" style="162" customWidth="1"/>
    <col min="15373" max="15373" width="13" style="162" customWidth="1"/>
    <col min="15374" max="15374" width="12.140625" style="162" customWidth="1"/>
    <col min="15375" max="15401" width="10.140625" style="162" customWidth="1"/>
    <col min="15402" max="15411" width="10.85546875" style="162" customWidth="1"/>
    <col min="15412" max="15425" width="0" style="162" hidden="1" customWidth="1"/>
    <col min="15426" max="15452" width="10.85546875" style="162" customWidth="1"/>
    <col min="15453" max="15458" width="11.42578125" style="162" customWidth="1"/>
    <col min="15459" max="15616" width="11.42578125" style="162"/>
    <col min="15617" max="15617" width="30.7109375" style="162" customWidth="1"/>
    <col min="15618" max="15618" width="13.7109375" style="162" customWidth="1"/>
    <col min="15619" max="15619" width="14.28515625" style="162" customWidth="1"/>
    <col min="15620" max="15620" width="13.28515625" style="162" customWidth="1"/>
    <col min="15621" max="15621" width="14.85546875" style="162" customWidth="1"/>
    <col min="15622" max="15628" width="13.7109375" style="162" customWidth="1"/>
    <col min="15629" max="15629" width="13" style="162" customWidth="1"/>
    <col min="15630" max="15630" width="12.140625" style="162" customWidth="1"/>
    <col min="15631" max="15657" width="10.140625" style="162" customWidth="1"/>
    <col min="15658" max="15667" width="10.85546875" style="162" customWidth="1"/>
    <col min="15668" max="15681" width="0" style="162" hidden="1" customWidth="1"/>
    <col min="15682" max="15708" width="10.85546875" style="162" customWidth="1"/>
    <col min="15709" max="15714" width="11.42578125" style="162" customWidth="1"/>
    <col min="15715" max="15872" width="11.42578125" style="162"/>
    <col min="15873" max="15873" width="30.7109375" style="162" customWidth="1"/>
    <col min="15874" max="15874" width="13.7109375" style="162" customWidth="1"/>
    <col min="15875" max="15875" width="14.28515625" style="162" customWidth="1"/>
    <col min="15876" max="15876" width="13.28515625" style="162" customWidth="1"/>
    <col min="15877" max="15877" width="14.85546875" style="162" customWidth="1"/>
    <col min="15878" max="15884" width="13.7109375" style="162" customWidth="1"/>
    <col min="15885" max="15885" width="13" style="162" customWidth="1"/>
    <col min="15886" max="15886" width="12.140625" style="162" customWidth="1"/>
    <col min="15887" max="15913" width="10.140625" style="162" customWidth="1"/>
    <col min="15914" max="15923" width="10.85546875" style="162" customWidth="1"/>
    <col min="15924" max="15937" width="0" style="162" hidden="1" customWidth="1"/>
    <col min="15938" max="15964" width="10.85546875" style="162" customWidth="1"/>
    <col min="15965" max="15970" width="11.42578125" style="162" customWidth="1"/>
    <col min="15971" max="16128" width="11.42578125" style="162"/>
    <col min="16129" max="16129" width="30.7109375" style="162" customWidth="1"/>
    <col min="16130" max="16130" width="13.7109375" style="162" customWidth="1"/>
    <col min="16131" max="16131" width="14.28515625" style="162" customWidth="1"/>
    <col min="16132" max="16132" width="13.28515625" style="162" customWidth="1"/>
    <col min="16133" max="16133" width="14.85546875" style="162" customWidth="1"/>
    <col min="16134" max="16140" width="13.7109375" style="162" customWidth="1"/>
    <col min="16141" max="16141" width="13" style="162" customWidth="1"/>
    <col min="16142" max="16142" width="12.140625" style="162" customWidth="1"/>
    <col min="16143" max="16169" width="10.140625" style="162" customWidth="1"/>
    <col min="16170" max="16179" width="10.85546875" style="162" customWidth="1"/>
    <col min="16180" max="16193" width="0" style="162" hidden="1" customWidth="1"/>
    <col min="16194" max="16220" width="10.85546875" style="162" customWidth="1"/>
    <col min="16221" max="16226" width="11.42578125" style="162" customWidth="1"/>
    <col min="16227" max="16384" width="11.42578125" style="162"/>
  </cols>
  <sheetData>
    <row r="1" spans="1:74" s="3" customFormat="1" ht="12.75" customHeight="1" x14ac:dyDescent="0.15">
      <c r="A1" s="1"/>
      <c r="B1" s="2"/>
      <c r="C1" s="2"/>
      <c r="D1" s="2"/>
      <c r="E1" s="2"/>
      <c r="F1" s="2"/>
      <c r="G1" s="2"/>
      <c r="H1" s="2"/>
      <c r="I1" s="2"/>
      <c r="J1" s="2"/>
      <c r="K1" s="2"/>
      <c r="P1" s="167"/>
      <c r="AZ1" s="168"/>
      <c r="BM1" s="168"/>
    </row>
    <row r="2" spans="1:74" s="3" customFormat="1" ht="12.75" customHeight="1" x14ac:dyDescent="0.15">
      <c r="A2" s="1"/>
      <c r="B2" s="2"/>
      <c r="C2" s="2"/>
      <c r="D2" s="2"/>
      <c r="E2" s="2"/>
      <c r="F2" s="2"/>
      <c r="G2" s="2"/>
      <c r="H2" s="2"/>
      <c r="I2" s="2"/>
      <c r="J2" s="2"/>
      <c r="K2" s="2"/>
      <c r="P2" s="167"/>
      <c r="AZ2" s="168"/>
      <c r="BM2" s="168"/>
    </row>
    <row r="3" spans="1:74" s="3" customFormat="1" ht="12.75" customHeight="1" x14ac:dyDescent="0.2">
      <c r="A3" s="1"/>
      <c r="B3" s="2"/>
      <c r="C3" s="2"/>
      <c r="D3" s="4"/>
      <c r="E3" s="2"/>
      <c r="F3" s="2"/>
      <c r="G3" s="2"/>
      <c r="H3" s="2"/>
      <c r="I3" s="2"/>
      <c r="J3" s="2"/>
      <c r="K3" s="2"/>
      <c r="P3" s="167"/>
      <c r="AZ3" s="168"/>
      <c r="BM3" s="168"/>
    </row>
    <row r="4" spans="1:74" s="3" customFormat="1" ht="12.75" customHeight="1" x14ac:dyDescent="0.15">
      <c r="A4" s="1"/>
      <c r="B4" s="2"/>
      <c r="C4" s="2"/>
      <c r="D4" s="2"/>
      <c r="E4" s="2"/>
      <c r="F4" s="2"/>
      <c r="G4" s="2"/>
      <c r="H4" s="2"/>
      <c r="I4" s="2"/>
      <c r="J4" s="2"/>
      <c r="K4" s="2"/>
      <c r="P4" s="167"/>
      <c r="AZ4" s="168"/>
      <c r="BM4" s="168"/>
    </row>
    <row r="5" spans="1:74" s="3" customFormat="1" ht="12.75" customHeight="1" x14ac:dyDescent="0.15">
      <c r="A5" s="5"/>
      <c r="B5" s="2"/>
      <c r="C5" s="2"/>
      <c r="D5" s="2"/>
      <c r="E5" s="2"/>
      <c r="F5" s="2"/>
      <c r="G5" s="2"/>
      <c r="H5" s="2"/>
      <c r="I5" s="2"/>
      <c r="J5" s="2"/>
      <c r="K5" s="2"/>
      <c r="P5" s="167"/>
      <c r="AZ5" s="168"/>
      <c r="BM5" s="168"/>
    </row>
    <row r="6" spans="1:74" s="3" customFormat="1" ht="39.75" customHeight="1" x14ac:dyDescent="0.15">
      <c r="A6" s="491"/>
      <c r="B6" s="491"/>
      <c r="C6" s="491"/>
      <c r="D6" s="491"/>
      <c r="E6" s="491"/>
      <c r="F6" s="491"/>
      <c r="G6" s="491"/>
      <c r="H6" s="491"/>
      <c r="I6" s="491"/>
      <c r="J6" s="491"/>
      <c r="K6" s="491"/>
      <c r="L6" s="491"/>
      <c r="M6" s="6"/>
      <c r="N6" s="7"/>
      <c r="P6" s="167"/>
      <c r="AZ6" s="168"/>
      <c r="BM6" s="168"/>
    </row>
    <row r="7" spans="1:74" s="3" customFormat="1" ht="30" customHeight="1" x14ac:dyDescent="0.2">
      <c r="A7" s="8"/>
      <c r="B7" s="9"/>
      <c r="C7" s="9"/>
      <c r="D7" s="9"/>
      <c r="E7" s="9"/>
      <c r="F7" s="9"/>
      <c r="G7" s="9"/>
      <c r="H7" s="9"/>
      <c r="I7" s="9"/>
      <c r="J7" s="9"/>
      <c r="K7" s="9"/>
      <c r="L7" s="9"/>
      <c r="M7" s="10"/>
      <c r="N7" s="10"/>
      <c r="P7" s="167"/>
      <c r="AZ7" s="168"/>
      <c r="BM7" s="168"/>
    </row>
    <row r="8" spans="1:74" s="13" customFormat="1" ht="21" customHeight="1" x14ac:dyDescent="0.2">
      <c r="A8" s="456"/>
      <c r="B8" s="492"/>
      <c r="C8" s="493"/>
      <c r="D8" s="492"/>
      <c r="E8" s="493"/>
      <c r="F8" s="492"/>
      <c r="G8" s="494"/>
      <c r="H8" s="494"/>
      <c r="I8" s="494"/>
      <c r="J8" s="495"/>
      <c r="K8" s="492"/>
      <c r="L8" s="494"/>
      <c r="M8" s="495"/>
      <c r="N8" s="489"/>
      <c r="O8" s="490"/>
      <c r="P8" s="20"/>
      <c r="Q8" s="11"/>
      <c r="R8" s="3"/>
      <c r="S8" s="3"/>
      <c r="T8" s="3"/>
      <c r="U8" s="3"/>
      <c r="V8" s="3"/>
      <c r="W8" s="3"/>
      <c r="X8" s="3"/>
      <c r="Y8" s="3"/>
      <c r="Z8" s="3"/>
      <c r="AA8" s="3"/>
      <c r="AB8" s="3"/>
      <c r="AC8" s="3"/>
      <c r="AD8" s="3"/>
      <c r="AE8" s="3"/>
      <c r="AF8" s="3"/>
      <c r="AG8" s="3"/>
      <c r="AH8" s="12"/>
      <c r="AI8" s="12"/>
      <c r="AJ8" s="12"/>
      <c r="AK8" s="12"/>
      <c r="AL8" s="12"/>
      <c r="AM8" s="12"/>
      <c r="AN8" s="12"/>
      <c r="AO8" s="12"/>
      <c r="AP8" s="12"/>
      <c r="AQ8" s="12"/>
      <c r="AR8" s="12"/>
      <c r="AS8" s="12"/>
      <c r="AT8" s="12"/>
      <c r="AU8" s="12"/>
      <c r="AV8" s="12"/>
      <c r="AW8" s="12"/>
      <c r="AX8" s="12"/>
      <c r="AY8" s="12"/>
      <c r="AZ8" s="168"/>
      <c r="BA8" s="12"/>
      <c r="BB8" s="12"/>
      <c r="BC8" s="12"/>
      <c r="BD8" s="12"/>
      <c r="BE8" s="12"/>
      <c r="BF8" s="12"/>
      <c r="BG8" s="12"/>
      <c r="BH8" s="12"/>
      <c r="BI8" s="12"/>
      <c r="BJ8" s="12"/>
      <c r="BK8" s="12"/>
      <c r="BL8" s="12"/>
      <c r="BM8" s="168"/>
      <c r="BN8" s="12"/>
      <c r="BO8" s="12"/>
      <c r="BP8" s="12"/>
      <c r="BQ8" s="12"/>
      <c r="BR8" s="12"/>
      <c r="BS8" s="12"/>
      <c r="BT8" s="12"/>
      <c r="BU8" s="12"/>
    </row>
    <row r="9" spans="1:74" s="13" customFormat="1" x14ac:dyDescent="0.2">
      <c r="A9" s="483"/>
      <c r="B9" s="14"/>
      <c r="C9" s="15"/>
      <c r="D9" s="169"/>
      <c r="E9" s="15"/>
      <c r="F9" s="16"/>
      <c r="G9" s="17"/>
      <c r="H9" s="17"/>
      <c r="I9" s="17"/>
      <c r="J9" s="18"/>
      <c r="K9" s="19"/>
      <c r="L9" s="17"/>
      <c r="M9" s="18"/>
      <c r="N9" s="187"/>
      <c r="O9" s="187"/>
      <c r="P9" s="20"/>
      <c r="Q9" s="20"/>
      <c r="R9" s="3"/>
      <c r="S9" s="3"/>
      <c r="T9" s="3"/>
      <c r="U9" s="3"/>
      <c r="V9" s="3"/>
      <c r="W9" s="3"/>
      <c r="X9" s="3"/>
      <c r="Y9" s="3"/>
      <c r="Z9" s="3"/>
      <c r="AA9" s="3"/>
      <c r="AB9" s="3"/>
      <c r="AC9" s="3"/>
      <c r="AD9" s="3"/>
      <c r="AE9" s="3"/>
      <c r="AF9" s="3"/>
      <c r="AG9" s="3"/>
      <c r="AH9" s="3"/>
      <c r="AI9" s="12"/>
      <c r="AJ9" s="12"/>
      <c r="AK9" s="12"/>
      <c r="AL9" s="12"/>
      <c r="AM9" s="12"/>
      <c r="AN9" s="12"/>
      <c r="AO9" s="12"/>
      <c r="AP9" s="12"/>
      <c r="AQ9" s="12"/>
      <c r="AR9" s="12"/>
      <c r="AS9" s="12"/>
      <c r="AT9" s="12"/>
      <c r="AU9" s="12"/>
      <c r="AV9" s="12"/>
      <c r="AW9" s="12"/>
      <c r="AX9" s="12"/>
      <c r="AY9" s="12"/>
      <c r="AZ9" s="168"/>
      <c r="BA9" s="12"/>
      <c r="BB9" s="12"/>
      <c r="BC9" s="12"/>
      <c r="BD9" s="12"/>
      <c r="BE9" s="12"/>
      <c r="BF9" s="12"/>
      <c r="BG9" s="12"/>
      <c r="BH9" s="12"/>
      <c r="BI9" s="12"/>
      <c r="BJ9" s="12"/>
      <c r="BK9" s="12"/>
      <c r="BL9" s="12"/>
      <c r="BM9" s="168"/>
      <c r="BN9" s="12"/>
      <c r="BO9" s="12"/>
      <c r="BP9" s="12"/>
      <c r="BQ9" s="12"/>
      <c r="BR9" s="12"/>
      <c r="BS9" s="12"/>
      <c r="BT9" s="12"/>
      <c r="BU9" s="12"/>
      <c r="BV9" s="12"/>
    </row>
    <row r="10" spans="1:74" s="13" customFormat="1" ht="15.75" customHeight="1" x14ac:dyDescent="0.2">
      <c r="A10" s="21"/>
      <c r="B10" s="22"/>
      <c r="C10" s="23"/>
      <c r="D10" s="24"/>
      <c r="E10" s="23"/>
      <c r="F10" s="25"/>
      <c r="G10" s="22"/>
      <c r="H10" s="22"/>
      <c r="I10" s="22"/>
      <c r="J10" s="23"/>
      <c r="K10" s="24"/>
      <c r="L10" s="22"/>
      <c r="M10" s="23"/>
      <c r="N10" s="26"/>
      <c r="O10" s="26"/>
      <c r="P10" s="165"/>
      <c r="Q10" s="27"/>
      <c r="R10" s="28"/>
      <c r="S10" s="28"/>
      <c r="T10" s="28"/>
      <c r="U10" s="28"/>
      <c r="V10" s="28"/>
      <c r="W10" s="28"/>
      <c r="X10" s="28"/>
      <c r="Y10" s="28"/>
      <c r="Z10" s="3"/>
      <c r="AA10" s="29"/>
      <c r="AB10" s="29"/>
      <c r="AC10" s="3"/>
      <c r="AD10" s="3"/>
      <c r="AE10" s="3"/>
      <c r="AF10" s="3"/>
      <c r="AG10" s="3"/>
      <c r="AH10" s="3"/>
      <c r="AI10" s="12"/>
      <c r="AJ10" s="12"/>
      <c r="AK10" s="12"/>
      <c r="AL10" s="12"/>
      <c r="AM10" s="12"/>
      <c r="AN10" s="12"/>
      <c r="AO10" s="12"/>
      <c r="AP10" s="12"/>
      <c r="AQ10" s="12"/>
      <c r="AR10" s="12"/>
      <c r="AS10" s="12"/>
      <c r="AT10" s="12"/>
      <c r="AU10" s="12"/>
      <c r="AV10" s="12"/>
      <c r="AW10" s="12"/>
      <c r="AX10" s="12"/>
      <c r="AY10" s="12"/>
      <c r="AZ10" s="168"/>
      <c r="BA10" s="12"/>
      <c r="BB10" s="12"/>
      <c r="BC10" s="12"/>
      <c r="BD10" s="12"/>
      <c r="BE10" s="12"/>
      <c r="BF10" s="12"/>
      <c r="BG10" s="12"/>
      <c r="BH10" s="12"/>
      <c r="BI10" s="12"/>
      <c r="BJ10" s="12"/>
      <c r="BK10" s="12"/>
      <c r="BL10" s="12"/>
      <c r="BM10" s="168"/>
      <c r="BN10" s="12"/>
      <c r="BO10" s="12"/>
      <c r="BP10" s="12"/>
      <c r="BQ10" s="12"/>
      <c r="BR10" s="12"/>
      <c r="BS10" s="12"/>
      <c r="BT10" s="12"/>
      <c r="BU10" s="12"/>
      <c r="BV10" s="12"/>
    </row>
    <row r="11" spans="1:74" s="13" customFormat="1" ht="15.75" customHeight="1" x14ac:dyDescent="0.2">
      <c r="A11" s="30"/>
      <c r="B11" s="31"/>
      <c r="C11" s="32"/>
      <c r="D11" s="31"/>
      <c r="E11" s="33"/>
      <c r="F11" s="34"/>
      <c r="G11" s="35"/>
      <c r="H11" s="35"/>
      <c r="I11" s="35"/>
      <c r="J11" s="33"/>
      <c r="K11" s="36"/>
      <c r="L11" s="35"/>
      <c r="M11" s="33"/>
      <c r="N11" s="32"/>
      <c r="O11" s="32"/>
      <c r="P11" s="166"/>
      <c r="Q11" s="27"/>
      <c r="R11" s="28"/>
      <c r="S11" s="28"/>
      <c r="T11" s="28"/>
      <c r="U11" s="28"/>
      <c r="V11" s="28"/>
      <c r="W11" s="28"/>
      <c r="X11" s="28"/>
      <c r="Y11" s="28"/>
      <c r="Z11" s="3"/>
      <c r="AE11" s="3"/>
      <c r="AF11" s="3"/>
      <c r="AG11" s="3"/>
      <c r="AH11" s="3"/>
      <c r="AI11" s="12"/>
      <c r="AJ11" s="12"/>
      <c r="AK11" s="12"/>
      <c r="AL11" s="12"/>
      <c r="AM11" s="12"/>
      <c r="AN11" s="12"/>
      <c r="AO11" s="12"/>
      <c r="AP11" s="12"/>
      <c r="AQ11" s="12"/>
      <c r="AR11" s="12"/>
      <c r="AS11" s="12"/>
      <c r="AT11" s="12"/>
      <c r="AU11" s="12"/>
      <c r="AV11" s="12"/>
      <c r="AW11" s="12"/>
      <c r="AX11" s="12"/>
      <c r="AY11" s="12"/>
      <c r="AZ11" s="168"/>
      <c r="BA11" s="12"/>
      <c r="BB11" s="37"/>
      <c r="BC11" s="37"/>
      <c r="BD11" s="37"/>
      <c r="BE11" s="37"/>
      <c r="BG11" s="38"/>
      <c r="BH11" s="38"/>
      <c r="BI11" s="38"/>
      <c r="BJ11" s="38"/>
      <c r="BK11" s="12"/>
      <c r="BL11" s="12"/>
      <c r="BM11" s="168"/>
      <c r="BN11" s="12"/>
      <c r="BO11" s="12"/>
      <c r="BP11" s="12"/>
      <c r="BQ11" s="12"/>
      <c r="BR11" s="12"/>
      <c r="BS11" s="12"/>
      <c r="BT11" s="12"/>
      <c r="BU11" s="12"/>
    </row>
    <row r="12" spans="1:74" s="13" customFormat="1" ht="15.75" customHeight="1" x14ac:dyDescent="0.2">
      <c r="A12" s="39"/>
      <c r="B12" s="40"/>
      <c r="C12" s="41"/>
      <c r="D12" s="40"/>
      <c r="E12" s="42"/>
      <c r="F12" s="43"/>
      <c r="G12" s="44"/>
      <c r="H12" s="44"/>
      <c r="I12" s="44"/>
      <c r="J12" s="42"/>
      <c r="K12" s="45"/>
      <c r="L12" s="44"/>
      <c r="M12" s="42"/>
      <c r="N12" s="41"/>
      <c r="O12" s="41"/>
      <c r="P12" s="166"/>
      <c r="Q12" s="27"/>
      <c r="R12" s="28"/>
      <c r="S12" s="28"/>
      <c r="T12" s="28"/>
      <c r="U12" s="28"/>
      <c r="V12" s="28"/>
      <c r="W12" s="28"/>
      <c r="X12" s="28"/>
      <c r="Y12" s="28"/>
      <c r="Z12" s="3"/>
      <c r="AE12" s="3"/>
      <c r="AF12" s="3"/>
      <c r="AG12" s="3"/>
      <c r="AH12" s="3"/>
      <c r="AI12" s="12"/>
      <c r="AJ12" s="12"/>
      <c r="AK12" s="12"/>
      <c r="AL12" s="12"/>
      <c r="AM12" s="12"/>
      <c r="AN12" s="12"/>
      <c r="AO12" s="12"/>
      <c r="AP12" s="12"/>
      <c r="AQ12" s="12"/>
      <c r="AR12" s="12"/>
      <c r="AS12" s="12"/>
      <c r="AT12" s="12"/>
      <c r="AU12" s="12"/>
      <c r="AV12" s="12"/>
      <c r="AW12" s="12"/>
      <c r="AX12" s="12"/>
      <c r="AY12" s="12"/>
      <c r="AZ12" s="168"/>
      <c r="BA12" s="12"/>
      <c r="BB12" s="37"/>
      <c r="BC12" s="37"/>
      <c r="BD12" s="37"/>
      <c r="BE12" s="37"/>
      <c r="BG12" s="38"/>
      <c r="BH12" s="38"/>
      <c r="BI12" s="38"/>
      <c r="BJ12" s="38"/>
      <c r="BK12" s="12"/>
      <c r="BL12" s="12"/>
      <c r="BM12" s="168"/>
      <c r="BN12" s="12"/>
      <c r="BO12" s="12"/>
      <c r="BP12" s="12"/>
      <c r="BQ12" s="12"/>
      <c r="BR12" s="12"/>
      <c r="BS12" s="12"/>
      <c r="BT12" s="12"/>
      <c r="BU12" s="12"/>
    </row>
    <row r="13" spans="1:74" s="13" customFormat="1" ht="15.75" customHeight="1" x14ac:dyDescent="0.2">
      <c r="A13" s="39"/>
      <c r="B13" s="40"/>
      <c r="C13" s="41"/>
      <c r="D13" s="40"/>
      <c r="E13" s="42"/>
      <c r="F13" s="43"/>
      <c r="G13" s="44"/>
      <c r="H13" s="44"/>
      <c r="I13" s="44"/>
      <c r="J13" s="42"/>
      <c r="K13" s="45"/>
      <c r="L13" s="44"/>
      <c r="M13" s="42"/>
      <c r="N13" s="41"/>
      <c r="O13" s="41"/>
      <c r="P13" s="166"/>
      <c r="Q13" s="27"/>
      <c r="R13" s="28"/>
      <c r="S13" s="28"/>
      <c r="T13" s="28"/>
      <c r="U13" s="28"/>
      <c r="V13" s="28"/>
      <c r="W13" s="28"/>
      <c r="X13" s="28"/>
      <c r="Y13" s="28"/>
      <c r="Z13" s="3"/>
      <c r="AE13" s="3"/>
      <c r="AF13" s="3"/>
      <c r="AG13" s="3"/>
      <c r="AH13" s="3"/>
      <c r="AI13" s="12"/>
      <c r="AJ13" s="12"/>
      <c r="AK13" s="12"/>
      <c r="AL13" s="12"/>
      <c r="AM13" s="12"/>
      <c r="AN13" s="12"/>
      <c r="AO13" s="12"/>
      <c r="AP13" s="12"/>
      <c r="AQ13" s="12"/>
      <c r="AR13" s="12"/>
      <c r="AS13" s="12"/>
      <c r="AT13" s="12"/>
      <c r="AU13" s="12"/>
      <c r="AV13" s="12"/>
      <c r="AW13" s="12"/>
      <c r="AX13" s="12"/>
      <c r="AY13" s="12"/>
      <c r="AZ13" s="168"/>
      <c r="BA13" s="12"/>
      <c r="BB13" s="37"/>
      <c r="BC13" s="37"/>
      <c r="BD13" s="37"/>
      <c r="BE13" s="37"/>
      <c r="BG13" s="38"/>
      <c r="BH13" s="38"/>
      <c r="BI13" s="38"/>
      <c r="BJ13" s="38"/>
      <c r="BK13" s="12"/>
      <c r="BL13" s="12"/>
      <c r="BM13" s="168"/>
      <c r="BN13" s="12"/>
      <c r="BO13" s="12"/>
      <c r="BP13" s="12"/>
      <c r="BQ13" s="12"/>
      <c r="BR13" s="12"/>
      <c r="BS13" s="12"/>
      <c r="BT13" s="12"/>
      <c r="BU13" s="12"/>
    </row>
    <row r="14" spans="1:74" s="13" customFormat="1" ht="15.75" customHeight="1" thickBot="1" x14ac:dyDescent="0.25">
      <c r="A14" s="46"/>
      <c r="B14" s="47"/>
      <c r="C14" s="48"/>
      <c r="D14" s="47"/>
      <c r="E14" s="49"/>
      <c r="F14" s="50"/>
      <c r="G14" s="51"/>
      <c r="H14" s="51"/>
      <c r="I14" s="51"/>
      <c r="J14" s="49"/>
      <c r="K14" s="52"/>
      <c r="L14" s="51"/>
      <c r="M14" s="49"/>
      <c r="N14" s="48"/>
      <c r="O14" s="48"/>
      <c r="P14" s="166"/>
      <c r="Q14" s="27"/>
      <c r="R14" s="28"/>
      <c r="S14" s="28"/>
      <c r="T14" s="28"/>
      <c r="U14" s="28"/>
      <c r="V14" s="28"/>
      <c r="W14" s="28"/>
      <c r="X14" s="28"/>
      <c r="Y14" s="28"/>
      <c r="Z14" s="3"/>
      <c r="AE14" s="3"/>
      <c r="AF14" s="3"/>
      <c r="AG14" s="3"/>
      <c r="AH14" s="3"/>
      <c r="AI14" s="12"/>
      <c r="AJ14" s="12"/>
      <c r="AK14" s="12"/>
      <c r="AL14" s="12"/>
      <c r="AM14" s="12"/>
      <c r="AN14" s="12"/>
      <c r="AO14" s="12"/>
      <c r="AP14" s="12"/>
      <c r="AQ14" s="12"/>
      <c r="AR14" s="12"/>
      <c r="AS14" s="12"/>
      <c r="AT14" s="12"/>
      <c r="AU14" s="12"/>
      <c r="AV14" s="12"/>
      <c r="AW14" s="12"/>
      <c r="AX14" s="12"/>
      <c r="AY14" s="12"/>
      <c r="AZ14" s="168"/>
      <c r="BA14" s="12"/>
      <c r="BB14" s="37"/>
      <c r="BC14" s="37"/>
      <c r="BD14" s="37"/>
      <c r="BE14" s="37"/>
      <c r="BG14" s="38"/>
      <c r="BH14" s="38"/>
      <c r="BI14" s="38"/>
      <c r="BJ14" s="38"/>
      <c r="BK14" s="12"/>
      <c r="BL14" s="12"/>
      <c r="BM14" s="168"/>
      <c r="BN14" s="12"/>
      <c r="BO14" s="12"/>
      <c r="BP14" s="12"/>
      <c r="BQ14" s="12"/>
      <c r="BR14" s="12"/>
      <c r="BS14" s="12"/>
      <c r="BT14" s="12"/>
      <c r="BU14" s="12"/>
    </row>
    <row r="15" spans="1:74" s="13" customFormat="1" ht="15.75" customHeight="1" thickTop="1" thickBot="1" x14ac:dyDescent="0.25">
      <c r="A15" s="53"/>
      <c r="B15" s="54"/>
      <c r="C15" s="55"/>
      <c r="D15" s="67"/>
      <c r="E15" s="66"/>
      <c r="F15" s="56"/>
      <c r="G15" s="57"/>
      <c r="H15" s="57"/>
      <c r="I15" s="57"/>
      <c r="J15" s="58"/>
      <c r="K15" s="59"/>
      <c r="L15" s="60"/>
      <c r="M15" s="61"/>
      <c r="N15" s="62"/>
      <c r="O15" s="63"/>
      <c r="P15" s="166"/>
      <c r="Q15" s="27"/>
      <c r="R15" s="28"/>
      <c r="S15" s="28"/>
      <c r="T15" s="28"/>
      <c r="U15" s="28"/>
      <c r="V15" s="28"/>
      <c r="W15" s="28"/>
      <c r="X15" s="28"/>
      <c r="Y15" s="28"/>
      <c r="Z15" s="3"/>
      <c r="AE15" s="3"/>
      <c r="AF15" s="3"/>
      <c r="AG15" s="3"/>
      <c r="AH15" s="3"/>
      <c r="AI15" s="12"/>
      <c r="AJ15" s="12"/>
      <c r="AK15" s="12"/>
      <c r="AL15" s="12"/>
      <c r="AM15" s="12"/>
      <c r="AN15" s="12"/>
      <c r="AO15" s="12"/>
      <c r="AP15" s="12"/>
      <c r="AQ15" s="12"/>
      <c r="AR15" s="12"/>
      <c r="AS15" s="12"/>
      <c r="AT15" s="12"/>
      <c r="AU15" s="12"/>
      <c r="AV15" s="12"/>
      <c r="AW15" s="12"/>
      <c r="AX15" s="12"/>
      <c r="AY15" s="12"/>
      <c r="AZ15" s="168"/>
      <c r="BA15" s="12"/>
      <c r="BB15" s="12"/>
      <c r="BC15" s="64"/>
      <c r="BD15" s="37"/>
      <c r="BE15" s="37"/>
      <c r="BI15" s="38"/>
      <c r="BJ15" s="38"/>
      <c r="BK15" s="12"/>
      <c r="BL15" s="12"/>
      <c r="BM15" s="168"/>
      <c r="BN15" s="12"/>
      <c r="BO15" s="12"/>
      <c r="BP15" s="12"/>
      <c r="BQ15" s="12"/>
      <c r="BR15" s="12"/>
      <c r="BS15" s="12"/>
      <c r="BT15" s="12"/>
      <c r="BU15" s="12"/>
    </row>
    <row r="16" spans="1:74" s="13" customFormat="1" ht="15.75" customHeight="1" thickTop="1" x14ac:dyDescent="0.2">
      <c r="A16" s="53"/>
      <c r="B16" s="65"/>
      <c r="C16" s="66"/>
      <c r="D16" s="67"/>
      <c r="E16" s="66"/>
      <c r="F16" s="68"/>
      <c r="G16" s="69"/>
      <c r="H16" s="69"/>
      <c r="I16" s="69"/>
      <c r="J16" s="66"/>
      <c r="K16" s="67"/>
      <c r="L16" s="69"/>
      <c r="M16" s="66"/>
      <c r="N16" s="70"/>
      <c r="O16" s="63"/>
      <c r="P16" s="166"/>
      <c r="Q16" s="27"/>
      <c r="R16" s="28"/>
      <c r="S16" s="28"/>
      <c r="T16" s="28"/>
      <c r="U16" s="28"/>
      <c r="V16" s="28"/>
      <c r="W16" s="28"/>
      <c r="X16" s="28"/>
      <c r="Y16" s="28"/>
      <c r="Z16" s="3"/>
      <c r="AE16" s="3"/>
      <c r="AF16" s="3"/>
      <c r="AG16" s="3"/>
      <c r="AH16" s="3"/>
      <c r="AI16" s="12"/>
      <c r="AJ16" s="12"/>
      <c r="AK16" s="12"/>
      <c r="AL16" s="12"/>
      <c r="AM16" s="12"/>
      <c r="AN16" s="12"/>
      <c r="AO16" s="12"/>
      <c r="AP16" s="12"/>
      <c r="AQ16" s="12"/>
      <c r="AR16" s="12"/>
      <c r="AS16" s="12"/>
      <c r="AT16" s="12"/>
      <c r="AU16" s="12"/>
      <c r="AV16" s="12"/>
      <c r="AW16" s="12"/>
      <c r="AX16" s="12"/>
      <c r="AY16" s="12"/>
      <c r="AZ16" s="168"/>
      <c r="BA16" s="12"/>
      <c r="BB16" s="12"/>
      <c r="BC16" s="64"/>
      <c r="BD16" s="37"/>
      <c r="BE16" s="64"/>
      <c r="BF16" s="12"/>
      <c r="BI16" s="38"/>
      <c r="BJ16" s="12"/>
      <c r="BK16" s="12"/>
      <c r="BL16" s="12"/>
      <c r="BM16" s="168"/>
      <c r="BN16" s="12"/>
      <c r="BO16" s="12"/>
      <c r="BP16" s="12"/>
      <c r="BQ16" s="12"/>
      <c r="BR16" s="12"/>
      <c r="BS16" s="12"/>
      <c r="BT16" s="12"/>
      <c r="BU16" s="12"/>
    </row>
    <row r="17" spans="1:73" s="13" customFormat="1" ht="36" customHeight="1" x14ac:dyDescent="0.2">
      <c r="A17" s="170"/>
      <c r="B17" s="71"/>
      <c r="C17" s="72"/>
      <c r="D17" s="73"/>
      <c r="E17" s="72"/>
      <c r="F17" s="74"/>
      <c r="G17" s="75"/>
      <c r="H17" s="75"/>
      <c r="I17" s="75"/>
      <c r="J17" s="72"/>
      <c r="K17" s="73"/>
      <c r="L17" s="75"/>
      <c r="M17" s="72"/>
      <c r="N17" s="76"/>
      <c r="O17" s="77"/>
      <c r="P17" s="166"/>
      <c r="Q17" s="27"/>
      <c r="R17" s="28"/>
      <c r="S17" s="28"/>
      <c r="T17" s="28"/>
      <c r="U17" s="28"/>
      <c r="V17" s="28"/>
      <c r="W17" s="28"/>
      <c r="X17" s="28"/>
      <c r="Y17" s="28"/>
      <c r="Z17" s="3"/>
      <c r="AE17" s="3"/>
      <c r="AF17" s="3"/>
      <c r="AG17" s="3"/>
      <c r="AH17" s="3"/>
      <c r="AI17" s="12"/>
      <c r="AJ17" s="12"/>
      <c r="AK17" s="12"/>
      <c r="AL17" s="12"/>
      <c r="AM17" s="12"/>
      <c r="AN17" s="12"/>
      <c r="AO17" s="12"/>
      <c r="AP17" s="12"/>
      <c r="AQ17" s="12"/>
      <c r="AR17" s="12"/>
      <c r="AS17" s="12"/>
      <c r="AT17" s="12"/>
      <c r="AU17" s="12"/>
      <c r="AV17" s="12"/>
      <c r="AW17" s="12"/>
      <c r="AX17" s="12"/>
      <c r="AY17" s="12"/>
      <c r="AZ17" s="168"/>
      <c r="BA17" s="12"/>
      <c r="BB17" s="12"/>
      <c r="BC17" s="64"/>
      <c r="BD17" s="37"/>
      <c r="BE17" s="64"/>
      <c r="BF17" s="12"/>
      <c r="BI17" s="38"/>
      <c r="BJ17" s="12"/>
      <c r="BK17" s="12"/>
      <c r="BL17" s="12"/>
      <c r="BM17" s="168"/>
      <c r="BN17" s="12"/>
      <c r="BO17" s="12"/>
      <c r="BP17" s="12"/>
      <c r="BQ17" s="12"/>
      <c r="BR17" s="12"/>
      <c r="BS17" s="12"/>
      <c r="BT17" s="12"/>
      <c r="BU17" s="12"/>
    </row>
    <row r="18" spans="1:73" s="13" customFormat="1" ht="24" customHeight="1" x14ac:dyDescent="0.2">
      <c r="A18" s="78"/>
      <c r="B18" s="79"/>
      <c r="C18" s="80"/>
      <c r="D18" s="81"/>
      <c r="E18" s="80"/>
      <c r="F18" s="82"/>
      <c r="G18" s="83"/>
      <c r="H18" s="83"/>
      <c r="I18" s="83"/>
      <c r="J18" s="80"/>
      <c r="K18" s="81"/>
      <c r="L18" s="83"/>
      <c r="M18" s="80"/>
      <c r="N18" s="84"/>
      <c r="O18" s="85"/>
      <c r="P18" s="166"/>
      <c r="Q18" s="27"/>
      <c r="R18" s="28"/>
      <c r="S18" s="28"/>
      <c r="T18" s="28"/>
      <c r="U18" s="28"/>
      <c r="V18" s="28"/>
      <c r="W18" s="28"/>
      <c r="X18" s="28"/>
      <c r="Y18" s="28"/>
      <c r="Z18" s="3"/>
      <c r="AE18" s="3"/>
      <c r="AF18" s="3"/>
      <c r="AG18" s="3"/>
      <c r="AH18" s="3"/>
      <c r="AI18" s="12"/>
      <c r="AJ18" s="12"/>
      <c r="AK18" s="12"/>
      <c r="AL18" s="12"/>
      <c r="AM18" s="12"/>
      <c r="AN18" s="12"/>
      <c r="AO18" s="12"/>
      <c r="AP18" s="12"/>
      <c r="AQ18" s="12"/>
      <c r="AR18" s="12"/>
      <c r="AS18" s="12"/>
      <c r="AT18" s="12"/>
      <c r="AU18" s="12"/>
      <c r="AV18" s="12"/>
      <c r="AW18" s="12"/>
      <c r="AX18" s="12"/>
      <c r="AY18" s="12"/>
      <c r="AZ18" s="168"/>
      <c r="BA18" s="12"/>
      <c r="BB18" s="12"/>
      <c r="BC18" s="12"/>
      <c r="BD18" s="64"/>
      <c r="BE18" s="64"/>
      <c r="BF18" s="12"/>
      <c r="BG18" s="3"/>
      <c r="BH18" s="12"/>
      <c r="BI18" s="12"/>
      <c r="BJ18" s="12"/>
      <c r="BK18" s="12"/>
      <c r="BL18" s="12"/>
      <c r="BM18" s="168"/>
      <c r="BN18" s="12"/>
      <c r="BO18" s="12"/>
      <c r="BP18" s="12"/>
      <c r="BQ18" s="12"/>
      <c r="BR18" s="12"/>
      <c r="BS18" s="12"/>
      <c r="BT18" s="12"/>
      <c r="BU18" s="12"/>
    </row>
    <row r="19" spans="1:73" s="13" customFormat="1" ht="15.75" customHeight="1" x14ac:dyDescent="0.2">
      <c r="A19" s="86"/>
      <c r="B19" s="79"/>
      <c r="C19" s="80"/>
      <c r="D19" s="81"/>
      <c r="E19" s="80"/>
      <c r="F19" s="82"/>
      <c r="G19" s="83"/>
      <c r="H19" s="83"/>
      <c r="I19" s="83"/>
      <c r="J19" s="80"/>
      <c r="K19" s="81"/>
      <c r="L19" s="83"/>
      <c r="M19" s="80"/>
      <c r="N19" s="84"/>
      <c r="O19" s="85"/>
      <c r="P19" s="166"/>
      <c r="Q19" s="27"/>
      <c r="R19" s="28"/>
      <c r="S19" s="28"/>
      <c r="T19" s="28"/>
      <c r="U19" s="28"/>
      <c r="V19" s="28"/>
      <c r="W19" s="28"/>
      <c r="X19" s="28"/>
      <c r="Y19" s="28"/>
      <c r="Z19" s="3"/>
      <c r="AE19" s="3"/>
      <c r="AF19" s="3"/>
      <c r="AG19" s="3"/>
      <c r="AH19" s="3"/>
      <c r="AI19" s="12"/>
      <c r="AJ19" s="12"/>
      <c r="AK19" s="12"/>
      <c r="AL19" s="12"/>
      <c r="AM19" s="12"/>
      <c r="AN19" s="12"/>
      <c r="AO19" s="12"/>
      <c r="AP19" s="12"/>
      <c r="AQ19" s="12"/>
      <c r="AR19" s="12"/>
      <c r="AS19" s="12"/>
      <c r="AT19" s="12"/>
      <c r="AU19" s="12"/>
      <c r="AV19" s="12"/>
      <c r="AW19" s="12"/>
      <c r="AX19" s="12"/>
      <c r="AY19" s="12"/>
      <c r="AZ19" s="168"/>
      <c r="BA19" s="12"/>
      <c r="BB19" s="12"/>
      <c r="BC19" s="12"/>
      <c r="BD19" s="64"/>
      <c r="BE19" s="64"/>
      <c r="BF19" s="12"/>
      <c r="BG19" s="3"/>
      <c r="BH19" s="12"/>
      <c r="BI19" s="12"/>
      <c r="BJ19" s="12"/>
      <c r="BK19" s="12"/>
      <c r="BL19" s="12"/>
      <c r="BM19" s="168"/>
      <c r="BN19" s="12"/>
      <c r="BO19" s="12"/>
      <c r="BP19" s="12"/>
      <c r="BQ19" s="12"/>
      <c r="BR19" s="12"/>
      <c r="BS19" s="12"/>
      <c r="BT19" s="12"/>
      <c r="BU19" s="12"/>
    </row>
    <row r="20" spans="1:73" s="3" customFormat="1" ht="18" customHeight="1" x14ac:dyDescent="0.15">
      <c r="A20" s="87"/>
      <c r="B20" s="171"/>
      <c r="C20" s="88"/>
      <c r="D20" s="88"/>
      <c r="E20" s="89"/>
      <c r="F20" s="88"/>
      <c r="G20" s="88"/>
      <c r="H20" s="88"/>
      <c r="I20" s="88"/>
      <c r="J20" s="89"/>
      <c r="K20" s="88"/>
      <c r="L20" s="88"/>
      <c r="M20" s="90"/>
      <c r="N20" s="28"/>
      <c r="O20" s="28"/>
      <c r="P20" s="172"/>
      <c r="Q20" s="28"/>
      <c r="R20" s="28"/>
      <c r="S20" s="28"/>
      <c r="T20" s="28"/>
      <c r="U20" s="28"/>
      <c r="V20" s="28"/>
      <c r="AZ20" s="168"/>
      <c r="BA20" s="29"/>
      <c r="BB20" s="29"/>
      <c r="BC20" s="29"/>
      <c r="BM20" s="168"/>
    </row>
    <row r="21" spans="1:73" s="3" customFormat="1" ht="30" customHeight="1" x14ac:dyDescent="0.2">
      <c r="A21" s="91"/>
      <c r="B21" s="92"/>
      <c r="C21" s="92"/>
      <c r="D21" s="93"/>
      <c r="E21" s="94"/>
      <c r="F21" s="94"/>
      <c r="G21" s="94"/>
      <c r="H21" s="94"/>
      <c r="I21" s="95"/>
      <c r="J21" s="95"/>
      <c r="K21" s="95"/>
      <c r="L21" s="95"/>
      <c r="M21" s="96"/>
      <c r="N21" s="96"/>
      <c r="P21" s="167"/>
      <c r="AZ21" s="168"/>
      <c r="BM21" s="168"/>
    </row>
    <row r="22" spans="1:73" s="13" customFormat="1" ht="29.25" customHeight="1" x14ac:dyDescent="0.15">
      <c r="A22" s="97"/>
      <c r="B22" s="98"/>
      <c r="C22" s="98"/>
      <c r="D22" s="99"/>
      <c r="E22" s="99"/>
      <c r="F22" s="2"/>
      <c r="G22" s="2"/>
      <c r="H22" s="2"/>
      <c r="I22" s="2"/>
      <c r="J22" s="2"/>
      <c r="K22" s="2"/>
      <c r="L22" s="2"/>
      <c r="M22" s="3"/>
      <c r="N22" s="3"/>
      <c r="O22" s="3"/>
      <c r="P22" s="167"/>
      <c r="Q22" s="3"/>
      <c r="R22" s="3"/>
      <c r="S22" s="3"/>
      <c r="T22" s="3"/>
      <c r="U22" s="3"/>
      <c r="V22" s="3"/>
      <c r="W22" s="3"/>
      <c r="AB22" s="3"/>
      <c r="AC22" s="3"/>
      <c r="AD22" s="3"/>
      <c r="AE22" s="3"/>
      <c r="AF22" s="12"/>
      <c r="AG22" s="12"/>
      <c r="AH22" s="12"/>
      <c r="AI22" s="12"/>
      <c r="AJ22" s="12"/>
      <c r="AK22" s="12"/>
      <c r="AL22" s="12"/>
      <c r="AM22" s="12"/>
      <c r="AN22" s="12"/>
      <c r="AO22" s="12"/>
      <c r="AP22" s="12"/>
      <c r="AQ22" s="12"/>
      <c r="AR22" s="12"/>
      <c r="AS22" s="12"/>
      <c r="AT22" s="12"/>
      <c r="AU22" s="12"/>
      <c r="AV22" s="12"/>
      <c r="AW22" s="12"/>
      <c r="AX22" s="12"/>
      <c r="AY22" s="12"/>
      <c r="AZ22" s="168"/>
      <c r="BA22" s="3"/>
      <c r="BB22" s="3"/>
      <c r="BC22" s="3"/>
      <c r="BD22" s="3"/>
      <c r="BE22" s="3"/>
      <c r="BF22" s="12"/>
      <c r="BG22" s="12"/>
      <c r="BH22" s="12"/>
      <c r="BI22" s="12"/>
      <c r="BJ22" s="12"/>
      <c r="BK22" s="12"/>
      <c r="BL22" s="12"/>
      <c r="BM22" s="168"/>
      <c r="BN22" s="12"/>
      <c r="BO22" s="12"/>
      <c r="BP22" s="12"/>
      <c r="BQ22" s="12"/>
    </row>
    <row r="23" spans="1:73" s="13" customFormat="1" ht="15.75" customHeight="1" x14ac:dyDescent="0.15">
      <c r="A23" s="100"/>
      <c r="B23" s="101"/>
      <c r="C23" s="101"/>
      <c r="D23" s="173"/>
      <c r="E23" s="102"/>
      <c r="F23" s="2"/>
      <c r="G23" s="103"/>
      <c r="H23" s="103"/>
      <c r="I23" s="104"/>
      <c r="J23" s="2"/>
      <c r="K23" s="2"/>
      <c r="L23" s="2"/>
      <c r="M23" s="3"/>
      <c r="N23" s="3"/>
      <c r="O23" s="3"/>
      <c r="P23" s="167"/>
      <c r="Q23" s="3"/>
      <c r="R23" s="3"/>
      <c r="S23" s="3"/>
      <c r="T23" s="3"/>
      <c r="U23" s="3"/>
      <c r="V23" s="29"/>
      <c r="W23" s="29"/>
      <c r="AB23" s="3"/>
      <c r="AC23" s="3"/>
      <c r="AD23" s="3"/>
      <c r="AE23" s="3"/>
      <c r="AF23" s="12"/>
      <c r="AG23" s="12"/>
      <c r="AH23" s="12"/>
      <c r="AI23" s="12"/>
      <c r="AJ23" s="12"/>
      <c r="AK23" s="12"/>
      <c r="AL23" s="12"/>
      <c r="AM23" s="12"/>
      <c r="AN23" s="12"/>
      <c r="AO23" s="12"/>
      <c r="AP23" s="12"/>
      <c r="AQ23" s="12"/>
      <c r="AR23" s="12"/>
      <c r="AS23" s="12"/>
      <c r="AT23" s="12"/>
      <c r="AU23" s="12"/>
      <c r="AV23" s="12"/>
      <c r="AW23" s="12"/>
      <c r="AX23" s="12"/>
      <c r="AY23" s="12"/>
      <c r="AZ23" s="168"/>
      <c r="BA23" s="37"/>
      <c r="BB23" s="37"/>
      <c r="BC23" s="37"/>
      <c r="BD23" s="3"/>
      <c r="BE23" s="38"/>
      <c r="BF23" s="38"/>
      <c r="BG23" s="12"/>
      <c r="BH23" s="12"/>
      <c r="BI23" s="12"/>
      <c r="BJ23" s="12"/>
      <c r="BK23" s="12"/>
      <c r="BL23" s="12"/>
      <c r="BM23" s="168"/>
      <c r="BN23" s="12"/>
      <c r="BO23" s="12"/>
      <c r="BP23" s="12"/>
      <c r="BQ23" s="12"/>
    </row>
    <row r="24" spans="1:73" s="13" customFormat="1" ht="15.75" customHeight="1" x14ac:dyDescent="0.15">
      <c r="A24" s="105"/>
      <c r="B24" s="106"/>
      <c r="C24" s="106"/>
      <c r="D24" s="173"/>
      <c r="E24" s="107"/>
      <c r="F24" s="3"/>
      <c r="G24" s="3"/>
      <c r="H24" s="3"/>
      <c r="I24" s="2"/>
      <c r="J24" s="2"/>
      <c r="K24" s="2"/>
      <c r="L24" s="2"/>
      <c r="M24" s="3"/>
      <c r="N24" s="3"/>
      <c r="O24" s="3"/>
      <c r="P24" s="167"/>
      <c r="Q24" s="3"/>
      <c r="R24" s="3"/>
      <c r="S24" s="3"/>
      <c r="T24" s="3"/>
      <c r="U24" s="3"/>
      <c r="V24" s="29"/>
      <c r="W24" s="29"/>
      <c r="AB24" s="3"/>
      <c r="AC24" s="3"/>
      <c r="AD24" s="3"/>
      <c r="AE24" s="3"/>
      <c r="AF24" s="12"/>
      <c r="AG24" s="12"/>
      <c r="AH24" s="12"/>
      <c r="AI24" s="12"/>
      <c r="AJ24" s="12"/>
      <c r="AK24" s="12"/>
      <c r="AL24" s="12"/>
      <c r="AM24" s="12"/>
      <c r="AN24" s="12"/>
      <c r="AO24" s="12"/>
      <c r="AP24" s="12"/>
      <c r="AQ24" s="12"/>
      <c r="AR24" s="12"/>
      <c r="AS24" s="12"/>
      <c r="AT24" s="12"/>
      <c r="AU24" s="12"/>
      <c r="AV24" s="12"/>
      <c r="AW24" s="12"/>
      <c r="AX24" s="12"/>
      <c r="AY24" s="12"/>
      <c r="AZ24" s="168"/>
      <c r="BA24" s="37"/>
      <c r="BB24" s="37"/>
      <c r="BC24" s="37"/>
      <c r="BD24" s="37"/>
      <c r="BE24" s="38"/>
      <c r="BF24" s="38"/>
      <c r="BG24" s="38"/>
      <c r="BH24" s="12"/>
      <c r="BI24" s="12"/>
      <c r="BJ24" s="12"/>
      <c r="BK24" s="12"/>
      <c r="BL24" s="12"/>
      <c r="BM24" s="168"/>
      <c r="BN24" s="12"/>
      <c r="BO24" s="12"/>
      <c r="BP24" s="12"/>
      <c r="BQ24" s="12"/>
    </row>
    <row r="25" spans="1:73" s="3" customFormat="1" ht="30" customHeight="1" x14ac:dyDescent="0.2">
      <c r="A25" s="480"/>
      <c r="B25" s="481"/>
      <c r="C25" s="481"/>
      <c r="D25" s="481"/>
      <c r="E25" s="481"/>
      <c r="F25" s="481"/>
      <c r="G25" s="481"/>
      <c r="H25" s="481"/>
      <c r="I25" s="481"/>
      <c r="J25" s="481"/>
      <c r="K25" s="95"/>
      <c r="L25" s="108"/>
      <c r="M25" s="109"/>
      <c r="N25" s="109"/>
      <c r="P25" s="167"/>
      <c r="AZ25" s="168"/>
      <c r="BM25" s="168"/>
    </row>
    <row r="26" spans="1:73" s="3" customFormat="1" ht="30" customHeight="1" x14ac:dyDescent="0.2">
      <c r="A26" s="480"/>
      <c r="B26" s="481"/>
      <c r="C26" s="481"/>
      <c r="D26" s="481"/>
      <c r="E26" s="481"/>
      <c r="F26" s="481"/>
      <c r="G26" s="481"/>
      <c r="H26" s="481"/>
      <c r="I26" s="481"/>
      <c r="J26" s="481"/>
      <c r="K26" s="95"/>
      <c r="L26" s="108"/>
      <c r="M26" s="109"/>
      <c r="N26" s="109"/>
      <c r="P26" s="167"/>
      <c r="AZ26" s="168"/>
      <c r="BM26" s="168"/>
    </row>
    <row r="27" spans="1:73" s="13" customFormat="1" ht="31.5" customHeight="1" x14ac:dyDescent="0.15">
      <c r="A27" s="458"/>
      <c r="B27" s="482"/>
      <c r="C27" s="484"/>
      <c r="D27" s="485"/>
      <c r="E27" s="485"/>
      <c r="F27" s="485"/>
      <c r="G27" s="485"/>
      <c r="H27" s="485"/>
      <c r="I27" s="486"/>
      <c r="J27" s="487"/>
      <c r="K27" s="488"/>
      <c r="L27" s="3"/>
      <c r="M27" s="3"/>
      <c r="N27" s="3"/>
      <c r="O27" s="3"/>
      <c r="P27" s="167"/>
      <c r="Q27" s="3"/>
      <c r="R27" s="3"/>
      <c r="S27" s="3"/>
      <c r="T27" s="3"/>
      <c r="U27" s="3"/>
      <c r="V27" s="3"/>
      <c r="W27" s="3"/>
      <c r="AB27" s="3"/>
      <c r="AC27" s="3"/>
      <c r="AD27" s="3"/>
      <c r="AE27" s="3"/>
      <c r="AF27" s="12"/>
      <c r="AG27" s="12"/>
      <c r="AH27" s="12"/>
      <c r="AI27" s="12"/>
      <c r="AJ27" s="12"/>
      <c r="AK27" s="12"/>
      <c r="AL27" s="12"/>
      <c r="AM27" s="12"/>
      <c r="AN27" s="12"/>
      <c r="AO27" s="12"/>
      <c r="AP27" s="12"/>
      <c r="AQ27" s="12"/>
      <c r="AR27" s="12"/>
      <c r="AS27" s="12"/>
      <c r="AT27" s="12"/>
      <c r="AU27" s="12"/>
      <c r="AV27" s="12"/>
      <c r="AW27" s="12"/>
      <c r="AX27" s="12"/>
      <c r="AY27" s="12"/>
      <c r="AZ27" s="168"/>
      <c r="BA27" s="3"/>
      <c r="BB27" s="3"/>
      <c r="BC27" s="3"/>
      <c r="BD27" s="3"/>
      <c r="BE27" s="3"/>
      <c r="BF27" s="12"/>
      <c r="BG27" s="12"/>
      <c r="BH27" s="12"/>
      <c r="BI27" s="12"/>
      <c r="BJ27" s="12"/>
      <c r="BK27" s="12"/>
      <c r="BL27" s="12"/>
      <c r="BM27" s="168"/>
      <c r="BN27" s="12"/>
      <c r="BO27" s="12"/>
      <c r="BP27" s="12"/>
      <c r="BQ27" s="12"/>
      <c r="BR27" s="12"/>
      <c r="BS27" s="12"/>
    </row>
    <row r="28" spans="1:73" s="13" customFormat="1" ht="26.25" customHeight="1" x14ac:dyDescent="0.15">
      <c r="A28" s="459"/>
      <c r="B28" s="483"/>
      <c r="C28" s="110"/>
      <c r="D28" s="111"/>
      <c r="E28" s="17"/>
      <c r="F28" s="17"/>
      <c r="G28" s="17"/>
      <c r="H28" s="111"/>
      <c r="I28" s="18"/>
      <c r="J28" s="111"/>
      <c r="K28" s="18"/>
      <c r="L28" s="3"/>
      <c r="M28" s="3"/>
      <c r="N28" s="3"/>
      <c r="O28" s="3"/>
      <c r="P28" s="167"/>
      <c r="Q28" s="3"/>
      <c r="R28" s="3"/>
      <c r="S28" s="3"/>
      <c r="T28" s="3"/>
      <c r="U28" s="3"/>
      <c r="V28" s="3"/>
      <c r="W28" s="3"/>
      <c r="AB28" s="3"/>
      <c r="AC28" s="3"/>
      <c r="AD28" s="3"/>
      <c r="AE28" s="3"/>
      <c r="AF28" s="12"/>
      <c r="AG28" s="12"/>
      <c r="AH28" s="12"/>
      <c r="AI28" s="12"/>
      <c r="AJ28" s="12"/>
      <c r="AK28" s="12"/>
      <c r="AL28" s="12"/>
      <c r="AM28" s="12"/>
      <c r="AN28" s="12"/>
      <c r="AO28" s="12"/>
      <c r="AP28" s="12"/>
      <c r="AQ28" s="12"/>
      <c r="AR28" s="12"/>
      <c r="AS28" s="12"/>
      <c r="AT28" s="12"/>
      <c r="AU28" s="12"/>
      <c r="AV28" s="12"/>
      <c r="AW28" s="12"/>
      <c r="AX28" s="12"/>
      <c r="AY28" s="12"/>
      <c r="AZ28" s="168"/>
      <c r="BA28" s="3"/>
      <c r="BB28" s="3"/>
      <c r="BC28" s="3"/>
      <c r="BD28" s="3"/>
      <c r="BE28" s="3"/>
      <c r="BF28" s="12"/>
      <c r="BG28" s="12"/>
      <c r="BH28" s="12"/>
      <c r="BI28" s="12"/>
      <c r="BJ28" s="12"/>
      <c r="BK28" s="12"/>
      <c r="BL28" s="12"/>
      <c r="BM28" s="168"/>
      <c r="BN28" s="12"/>
      <c r="BO28" s="12"/>
      <c r="BP28" s="12"/>
      <c r="BQ28" s="12"/>
      <c r="BR28" s="12"/>
      <c r="BS28" s="12"/>
    </row>
    <row r="29" spans="1:73" s="13" customFormat="1" ht="16.5" customHeight="1" x14ac:dyDescent="0.15">
      <c r="A29" s="112"/>
      <c r="B29" s="113"/>
      <c r="C29" s="79"/>
      <c r="D29" s="114"/>
      <c r="E29" s="114"/>
      <c r="F29" s="114"/>
      <c r="G29" s="114"/>
      <c r="H29" s="114"/>
      <c r="I29" s="115"/>
      <c r="J29" s="114"/>
      <c r="K29" s="115"/>
      <c r="L29" s="167"/>
      <c r="M29" s="3"/>
      <c r="N29" s="3"/>
      <c r="O29" s="3"/>
      <c r="P29" s="167"/>
      <c r="Q29" s="3"/>
      <c r="R29" s="3"/>
      <c r="S29" s="3"/>
      <c r="T29" s="3"/>
      <c r="U29" s="3"/>
      <c r="V29" s="3"/>
      <c r="W29" s="3"/>
      <c r="AB29" s="3"/>
      <c r="AC29" s="3"/>
      <c r="AD29" s="3"/>
      <c r="AE29" s="3"/>
      <c r="AF29" s="12"/>
      <c r="AG29" s="12"/>
      <c r="AH29" s="12"/>
      <c r="AI29" s="12"/>
      <c r="AJ29" s="12"/>
      <c r="AK29" s="12"/>
      <c r="AL29" s="12"/>
      <c r="AM29" s="12"/>
      <c r="AN29" s="12"/>
      <c r="AO29" s="12"/>
      <c r="AP29" s="12"/>
      <c r="AQ29" s="12"/>
      <c r="AR29" s="12"/>
      <c r="AS29" s="12"/>
      <c r="AT29" s="12"/>
      <c r="AU29" s="12"/>
      <c r="AV29" s="12"/>
      <c r="AW29" s="12"/>
      <c r="AX29" s="12"/>
      <c r="AY29" s="12"/>
      <c r="AZ29" s="168"/>
      <c r="BA29" s="3"/>
      <c r="BB29" s="3"/>
      <c r="BC29" s="3"/>
      <c r="BD29" s="3"/>
      <c r="BE29" s="3"/>
      <c r="BF29" s="12"/>
      <c r="BG29" s="12"/>
      <c r="BH29" s="12"/>
      <c r="BI29" s="12"/>
      <c r="BJ29" s="12"/>
      <c r="BK29" s="12"/>
      <c r="BL29" s="12"/>
      <c r="BM29" s="168"/>
      <c r="BN29" s="12"/>
      <c r="BO29" s="12"/>
      <c r="BP29" s="12"/>
      <c r="BQ29" s="12"/>
      <c r="BR29" s="12"/>
      <c r="BS29" s="12"/>
    </row>
    <row r="30" spans="1:73" s="13" customFormat="1" ht="17.25" customHeight="1" x14ac:dyDescent="0.15">
      <c r="A30" s="112"/>
      <c r="B30" s="113"/>
      <c r="C30" s="79"/>
      <c r="D30" s="114"/>
      <c r="E30" s="114"/>
      <c r="F30" s="114"/>
      <c r="G30" s="114"/>
      <c r="H30" s="114"/>
      <c r="I30" s="115"/>
      <c r="J30" s="174"/>
      <c r="K30" s="175"/>
      <c r="L30" s="3"/>
      <c r="M30" s="3"/>
      <c r="N30" s="3"/>
      <c r="O30" s="3"/>
      <c r="P30" s="167"/>
      <c r="Q30" s="3"/>
      <c r="R30" s="3"/>
      <c r="S30" s="3"/>
      <c r="T30" s="3"/>
      <c r="U30" s="3"/>
      <c r="V30" s="3"/>
      <c r="W30" s="3"/>
      <c r="AB30" s="3"/>
      <c r="AC30" s="3"/>
      <c r="AD30" s="3"/>
      <c r="AE30" s="3"/>
      <c r="AF30" s="12"/>
      <c r="AG30" s="12"/>
      <c r="AH30" s="12"/>
      <c r="AI30" s="12"/>
      <c r="AJ30" s="12"/>
      <c r="AK30" s="12"/>
      <c r="AL30" s="12"/>
      <c r="AM30" s="12"/>
      <c r="AN30" s="12"/>
      <c r="AO30" s="12"/>
      <c r="AP30" s="12"/>
      <c r="AQ30" s="12"/>
      <c r="AR30" s="12"/>
      <c r="AS30" s="12"/>
      <c r="AT30" s="12"/>
      <c r="AU30" s="12"/>
      <c r="AV30" s="12"/>
      <c r="AW30" s="12"/>
      <c r="AX30" s="12"/>
      <c r="AY30" s="12"/>
      <c r="AZ30" s="168"/>
      <c r="BA30" s="37"/>
      <c r="BB30" s="37"/>
      <c r="BC30" s="64"/>
      <c r="BD30" s="3"/>
      <c r="BE30" s="38"/>
      <c r="BF30" s="38"/>
      <c r="BG30" s="12"/>
      <c r="BH30" s="12"/>
      <c r="BI30" s="12"/>
      <c r="BJ30" s="12"/>
      <c r="BK30" s="12"/>
      <c r="BL30" s="12"/>
      <c r="BM30" s="168"/>
      <c r="BN30" s="12"/>
      <c r="BO30" s="12"/>
      <c r="BP30" s="12"/>
      <c r="BQ30" s="12"/>
      <c r="BR30" s="12"/>
      <c r="BS30" s="12"/>
    </row>
    <row r="31" spans="1:73" s="3" customFormat="1" ht="30" customHeight="1" x14ac:dyDescent="0.2">
      <c r="A31" s="116"/>
      <c r="B31" s="117"/>
      <c r="C31" s="117"/>
      <c r="D31" s="117"/>
      <c r="E31" s="117"/>
      <c r="F31" s="117"/>
      <c r="G31" s="117"/>
      <c r="H31" s="117"/>
      <c r="I31" s="117"/>
      <c r="J31" s="117"/>
      <c r="K31" s="95"/>
      <c r="L31" s="108"/>
      <c r="M31" s="109"/>
      <c r="N31" s="109"/>
      <c r="P31" s="167"/>
      <c r="AZ31" s="168"/>
      <c r="BM31" s="168"/>
    </row>
    <row r="32" spans="1:73" s="13" customFormat="1" ht="21" customHeight="1" x14ac:dyDescent="0.15">
      <c r="A32" s="458"/>
      <c r="B32" s="482"/>
      <c r="C32" s="3"/>
      <c r="D32" s="2"/>
      <c r="E32" s="3"/>
      <c r="F32" s="3"/>
      <c r="G32" s="3"/>
      <c r="H32" s="3"/>
      <c r="I32" s="3"/>
      <c r="J32" s="3"/>
      <c r="K32" s="3"/>
      <c r="L32" s="3"/>
      <c r="M32" s="3"/>
      <c r="N32" s="3"/>
      <c r="O32" s="3"/>
      <c r="P32" s="167"/>
      <c r="Q32" s="3"/>
      <c r="R32" s="3"/>
      <c r="S32" s="3"/>
      <c r="T32" s="3"/>
      <c r="U32" s="3"/>
      <c r="V32" s="3"/>
      <c r="W32" s="3"/>
      <c r="AB32" s="3"/>
      <c r="AC32" s="3"/>
      <c r="AD32" s="3"/>
      <c r="AE32" s="3"/>
      <c r="AF32" s="12"/>
      <c r="AG32" s="12"/>
      <c r="AH32" s="12"/>
      <c r="AI32" s="12"/>
      <c r="AJ32" s="12"/>
      <c r="AK32" s="12"/>
      <c r="AL32" s="12"/>
      <c r="AM32" s="12"/>
      <c r="AN32" s="12"/>
      <c r="AO32" s="12"/>
      <c r="AP32" s="12"/>
      <c r="AQ32" s="12"/>
      <c r="AR32" s="12"/>
      <c r="AS32" s="12"/>
      <c r="AT32" s="12"/>
      <c r="AU32" s="12"/>
      <c r="AV32" s="12"/>
      <c r="AW32" s="12"/>
      <c r="AX32" s="12"/>
      <c r="AY32" s="12"/>
      <c r="AZ32" s="168"/>
      <c r="BA32" s="3"/>
      <c r="BB32" s="3"/>
      <c r="BC32" s="3"/>
      <c r="BD32" s="3"/>
      <c r="BE32" s="3"/>
      <c r="BF32" s="12"/>
      <c r="BG32" s="12"/>
      <c r="BH32" s="12"/>
      <c r="BI32" s="12"/>
      <c r="BJ32" s="12"/>
      <c r="BK32" s="12"/>
      <c r="BL32" s="12"/>
      <c r="BM32" s="168"/>
    </row>
    <row r="33" spans="1:71" s="13" customFormat="1" ht="26.25" customHeight="1" x14ac:dyDescent="0.15">
      <c r="A33" s="459"/>
      <c r="B33" s="483"/>
      <c r="C33" s="3"/>
      <c r="D33" s="3"/>
      <c r="E33" s="3"/>
      <c r="F33" s="3"/>
      <c r="G33" s="3"/>
      <c r="H33" s="3"/>
      <c r="I33" s="3"/>
      <c r="J33" s="3"/>
      <c r="K33" s="3"/>
      <c r="L33" s="3"/>
      <c r="M33" s="3"/>
      <c r="N33" s="3"/>
      <c r="O33" s="3"/>
      <c r="P33" s="167"/>
      <c r="Q33" s="3"/>
      <c r="R33" s="3"/>
      <c r="S33" s="3"/>
      <c r="T33" s="3"/>
      <c r="U33" s="3"/>
      <c r="V33" s="3"/>
      <c r="W33" s="3"/>
      <c r="AB33" s="3"/>
      <c r="AC33" s="3"/>
      <c r="AD33" s="3"/>
      <c r="AE33" s="3"/>
      <c r="AF33" s="12"/>
      <c r="AG33" s="12"/>
      <c r="AH33" s="12"/>
      <c r="AI33" s="12"/>
      <c r="AJ33" s="12"/>
      <c r="AK33" s="12"/>
      <c r="AL33" s="12"/>
      <c r="AM33" s="12"/>
      <c r="AN33" s="12"/>
      <c r="AO33" s="12"/>
      <c r="AP33" s="12"/>
      <c r="AQ33" s="12"/>
      <c r="AR33" s="12"/>
      <c r="AS33" s="12"/>
      <c r="AT33" s="12"/>
      <c r="AU33" s="12"/>
      <c r="AV33" s="12"/>
      <c r="AW33" s="12"/>
      <c r="AX33" s="12"/>
      <c r="AY33" s="12"/>
      <c r="AZ33" s="168"/>
      <c r="BA33" s="3"/>
      <c r="BB33" s="3"/>
      <c r="BC33" s="3"/>
      <c r="BD33" s="3"/>
      <c r="BE33" s="3"/>
      <c r="BF33" s="12"/>
      <c r="BG33" s="12"/>
      <c r="BH33" s="12"/>
      <c r="BI33" s="12"/>
      <c r="BJ33" s="12"/>
      <c r="BK33" s="12"/>
      <c r="BL33" s="12"/>
      <c r="BM33" s="168"/>
    </row>
    <row r="34" spans="1:71" s="13" customFormat="1" ht="15.75" customHeight="1" x14ac:dyDescent="0.15">
      <c r="A34" s="118"/>
      <c r="B34" s="101"/>
      <c r="C34" s="176"/>
      <c r="D34" s="119"/>
      <c r="E34" s="120"/>
      <c r="F34" s="120"/>
      <c r="G34" s="121"/>
      <c r="H34" s="121"/>
      <c r="I34" s="3"/>
      <c r="J34" s="3"/>
      <c r="K34" s="3"/>
      <c r="L34" s="3"/>
      <c r="M34" s="3"/>
      <c r="N34" s="3"/>
      <c r="O34" s="3"/>
      <c r="P34" s="167"/>
      <c r="Q34" s="3"/>
      <c r="R34" s="3"/>
      <c r="S34" s="3"/>
      <c r="T34" s="3"/>
      <c r="U34" s="3"/>
      <c r="V34" s="3"/>
      <c r="W34" s="3"/>
      <c r="AB34" s="3"/>
      <c r="AC34" s="3"/>
      <c r="AD34" s="3"/>
      <c r="AE34" s="3"/>
      <c r="AF34" s="12"/>
      <c r="AG34" s="12"/>
      <c r="AH34" s="12"/>
      <c r="AI34" s="12"/>
      <c r="AJ34" s="12"/>
      <c r="AK34" s="12"/>
      <c r="AL34" s="12"/>
      <c r="AM34" s="12"/>
      <c r="AN34" s="12"/>
      <c r="AO34" s="12"/>
      <c r="AP34" s="12"/>
      <c r="AQ34" s="12"/>
      <c r="AR34" s="12"/>
      <c r="AS34" s="12"/>
      <c r="AT34" s="12"/>
      <c r="AU34" s="12"/>
      <c r="AV34" s="12"/>
      <c r="AW34" s="12"/>
      <c r="AX34" s="12"/>
      <c r="AY34" s="12"/>
      <c r="AZ34" s="168"/>
      <c r="BA34" s="37"/>
      <c r="BB34" s="37"/>
      <c r="BD34" s="3"/>
      <c r="BE34" s="38"/>
      <c r="BF34" s="38"/>
      <c r="BG34" s="12"/>
      <c r="BH34" s="12"/>
      <c r="BI34" s="12"/>
      <c r="BJ34" s="12"/>
      <c r="BK34" s="12"/>
      <c r="BL34" s="12"/>
      <c r="BM34" s="168"/>
    </row>
    <row r="35" spans="1:71" s="13" customFormat="1" ht="15.75" customHeight="1" x14ac:dyDescent="0.15">
      <c r="A35" s="122"/>
      <c r="B35" s="123"/>
      <c r="C35" s="177"/>
      <c r="D35" s="124"/>
      <c r="E35" s="124"/>
      <c r="F35" s="125"/>
      <c r="G35" s="124"/>
      <c r="H35" s="124"/>
      <c r="I35" s="124"/>
      <c r="J35" s="3"/>
      <c r="K35" s="107"/>
      <c r="L35" s="3"/>
      <c r="M35" s="3"/>
      <c r="N35" s="3"/>
      <c r="O35" s="3"/>
      <c r="P35" s="167"/>
      <c r="Q35" s="3"/>
      <c r="R35" s="3"/>
      <c r="S35" s="3"/>
      <c r="T35" s="3"/>
      <c r="U35" s="3"/>
      <c r="V35" s="3"/>
      <c r="W35" s="3"/>
      <c r="AB35" s="3"/>
      <c r="AC35" s="3"/>
      <c r="AD35" s="3"/>
      <c r="AE35" s="3"/>
      <c r="AF35" s="12"/>
      <c r="AG35" s="12"/>
      <c r="AH35" s="12"/>
      <c r="AI35" s="12"/>
      <c r="AJ35" s="12"/>
      <c r="AK35" s="12"/>
      <c r="AL35" s="12"/>
      <c r="AM35" s="12"/>
      <c r="AN35" s="12"/>
      <c r="AO35" s="12"/>
      <c r="AP35" s="12"/>
      <c r="AQ35" s="12"/>
      <c r="AR35" s="12"/>
      <c r="AS35" s="12"/>
      <c r="AT35" s="12"/>
      <c r="AU35" s="12"/>
      <c r="AV35" s="12"/>
      <c r="AW35" s="12"/>
      <c r="AX35" s="12"/>
      <c r="AY35" s="12"/>
      <c r="AZ35" s="168"/>
      <c r="BA35" s="3"/>
      <c r="BB35" s="3"/>
      <c r="BC35" s="3"/>
      <c r="BD35" s="3"/>
      <c r="BE35" s="3"/>
      <c r="BF35" s="12"/>
      <c r="BG35" s="12"/>
      <c r="BH35" s="12"/>
      <c r="BI35" s="12"/>
      <c r="BJ35" s="12"/>
      <c r="BK35" s="12"/>
      <c r="BL35" s="12"/>
      <c r="BM35" s="168"/>
      <c r="BN35" s="12"/>
      <c r="BO35" s="12"/>
      <c r="BP35" s="12"/>
      <c r="BQ35" s="12"/>
      <c r="BR35" s="12"/>
      <c r="BS35" s="12"/>
    </row>
    <row r="36" spans="1:71" s="3" customFormat="1" ht="30" customHeight="1" x14ac:dyDescent="0.2">
      <c r="A36" s="9"/>
      <c r="B36" s="126"/>
      <c r="C36" s="127"/>
      <c r="D36" s="127"/>
      <c r="E36" s="127"/>
      <c r="F36" s="128"/>
      <c r="G36" s="127"/>
      <c r="H36" s="127"/>
      <c r="I36" s="127"/>
      <c r="J36" s="127"/>
      <c r="K36" s="9"/>
      <c r="L36" s="108"/>
      <c r="M36" s="109"/>
      <c r="N36" s="109"/>
      <c r="P36" s="167"/>
      <c r="AZ36" s="168"/>
      <c r="BM36" s="168"/>
    </row>
    <row r="37" spans="1:71" s="13" customFormat="1" ht="10.5" x14ac:dyDescent="0.15">
      <c r="A37" s="21"/>
      <c r="B37" s="188"/>
      <c r="C37" s="187"/>
      <c r="D37" s="129"/>
      <c r="E37" s="129"/>
      <c r="F37" s="130"/>
      <c r="G37" s="129"/>
      <c r="H37" s="129"/>
      <c r="I37" s="129"/>
      <c r="J37" s="129"/>
      <c r="K37" s="107"/>
      <c r="L37" s="3"/>
      <c r="M37" s="3"/>
      <c r="N37" s="3"/>
      <c r="O37" s="3"/>
      <c r="P37" s="167"/>
      <c r="Q37" s="3"/>
      <c r="R37" s="3"/>
      <c r="S37" s="3"/>
      <c r="T37" s="3"/>
      <c r="U37" s="3"/>
      <c r="V37" s="3"/>
      <c r="W37" s="3"/>
      <c r="AB37" s="3"/>
      <c r="AC37" s="3"/>
      <c r="AD37" s="3"/>
      <c r="AE37" s="3"/>
      <c r="AF37" s="12"/>
      <c r="AG37" s="12"/>
      <c r="AH37" s="12"/>
      <c r="AI37" s="12"/>
      <c r="AJ37" s="12"/>
      <c r="AK37" s="12"/>
      <c r="AL37" s="12"/>
      <c r="AM37" s="12"/>
      <c r="AN37" s="12"/>
      <c r="AO37" s="12"/>
      <c r="AP37" s="12"/>
      <c r="AQ37" s="12"/>
      <c r="AR37" s="12"/>
      <c r="AS37" s="12"/>
      <c r="AT37" s="12"/>
      <c r="AU37" s="12"/>
      <c r="AV37" s="12"/>
      <c r="AW37" s="12"/>
      <c r="AX37" s="12"/>
      <c r="AY37" s="12"/>
      <c r="AZ37" s="168"/>
      <c r="BA37" s="3"/>
      <c r="BB37" s="3"/>
      <c r="BC37" s="3"/>
      <c r="BD37" s="3"/>
      <c r="BE37" s="3"/>
      <c r="BF37" s="12"/>
      <c r="BG37" s="12"/>
      <c r="BH37" s="12"/>
      <c r="BI37" s="12"/>
      <c r="BJ37" s="12"/>
      <c r="BK37" s="12"/>
      <c r="BL37" s="12"/>
      <c r="BM37" s="168"/>
      <c r="BN37" s="12"/>
      <c r="BO37" s="12"/>
      <c r="BP37" s="12"/>
      <c r="BQ37" s="12"/>
      <c r="BR37" s="12"/>
      <c r="BS37" s="12"/>
    </row>
    <row r="38" spans="1:71" s="13" customFormat="1" ht="15.75" customHeight="1" x14ac:dyDescent="0.15">
      <c r="A38" s="112"/>
      <c r="B38" s="131"/>
      <c r="C38" s="132"/>
      <c r="D38" s="178"/>
      <c r="E38" s="129"/>
      <c r="F38" s="130"/>
      <c r="G38" s="129"/>
      <c r="H38" s="129"/>
      <c r="I38" s="129"/>
      <c r="J38" s="129"/>
      <c r="K38" s="107"/>
      <c r="L38" s="3"/>
      <c r="M38" s="3"/>
      <c r="N38" s="3"/>
      <c r="O38" s="3"/>
      <c r="P38" s="167"/>
      <c r="Q38" s="3"/>
      <c r="R38" s="3"/>
      <c r="S38" s="3"/>
      <c r="T38" s="3"/>
      <c r="U38" s="3"/>
      <c r="V38" s="3"/>
      <c r="W38" s="3"/>
      <c r="AB38" s="3"/>
      <c r="AC38" s="3"/>
      <c r="AD38" s="3"/>
      <c r="AE38" s="3"/>
      <c r="AF38" s="12"/>
      <c r="AG38" s="12"/>
      <c r="AH38" s="12"/>
      <c r="AI38" s="12"/>
      <c r="AJ38" s="12"/>
      <c r="AK38" s="12"/>
      <c r="AL38" s="12"/>
      <c r="AM38" s="12"/>
      <c r="AN38" s="12"/>
      <c r="AO38" s="12"/>
      <c r="AP38" s="12"/>
      <c r="AQ38" s="12"/>
      <c r="AR38" s="12"/>
      <c r="AS38" s="12"/>
      <c r="AT38" s="12"/>
      <c r="AU38" s="12"/>
      <c r="AV38" s="12"/>
      <c r="AW38" s="12"/>
      <c r="AX38" s="12"/>
      <c r="AY38" s="12"/>
      <c r="AZ38" s="168"/>
      <c r="BA38" s="3"/>
      <c r="BB38" s="3"/>
      <c r="BC38" s="3"/>
      <c r="BD38" s="3"/>
      <c r="BE38" s="3"/>
      <c r="BF38" s="12"/>
      <c r="BG38" s="12"/>
      <c r="BH38" s="12"/>
      <c r="BI38" s="12"/>
      <c r="BJ38" s="12"/>
      <c r="BK38" s="12"/>
      <c r="BL38" s="12"/>
      <c r="BM38" s="168"/>
      <c r="BN38" s="12"/>
      <c r="BO38" s="12"/>
      <c r="BP38" s="12"/>
      <c r="BQ38" s="12"/>
      <c r="BR38" s="12"/>
      <c r="BS38" s="12"/>
    </row>
    <row r="39" spans="1:71" s="3" customFormat="1" ht="30" customHeight="1" x14ac:dyDescent="0.2">
      <c r="A39" s="9"/>
      <c r="B39" s="108"/>
      <c r="C39" s="108"/>
      <c r="D39" s="108"/>
      <c r="E39" s="108"/>
      <c r="F39" s="108"/>
      <c r="G39" s="108"/>
      <c r="H39" s="108"/>
      <c r="I39" s="108"/>
      <c r="J39" s="108"/>
      <c r="K39" s="108"/>
      <c r="L39" s="108"/>
      <c r="M39" s="109"/>
      <c r="N39" s="109"/>
      <c r="P39" s="167"/>
      <c r="AZ39" s="168"/>
      <c r="BM39" s="168"/>
    </row>
    <row r="40" spans="1:71" s="13" customFormat="1" ht="14.25" customHeight="1" x14ac:dyDescent="0.15">
      <c r="A40" s="456"/>
      <c r="B40" s="458"/>
      <c r="C40" s="460"/>
      <c r="D40" s="461"/>
      <c r="E40" s="462"/>
      <c r="F40" s="463"/>
      <c r="G40" s="3"/>
      <c r="H40" s="3"/>
      <c r="I40" s="3"/>
      <c r="J40" s="3"/>
      <c r="K40" s="3"/>
      <c r="L40" s="3"/>
      <c r="M40" s="3"/>
      <c r="N40" s="3"/>
      <c r="O40" s="3"/>
      <c r="P40" s="167"/>
      <c r="Q40" s="3"/>
      <c r="R40" s="3"/>
      <c r="S40" s="3"/>
      <c r="T40" s="3"/>
      <c r="U40" s="3"/>
      <c r="V40" s="3"/>
      <c r="W40" s="3"/>
      <c r="AB40" s="3"/>
      <c r="AC40" s="3"/>
      <c r="AD40" s="3"/>
      <c r="AE40" s="3"/>
      <c r="AF40" s="12"/>
      <c r="AG40" s="12"/>
      <c r="AH40" s="12"/>
      <c r="AI40" s="12"/>
      <c r="AJ40" s="12"/>
      <c r="AK40" s="12"/>
      <c r="AL40" s="12"/>
      <c r="AM40" s="12"/>
      <c r="AN40" s="12"/>
      <c r="AO40" s="12"/>
      <c r="AP40" s="12"/>
      <c r="AQ40" s="12"/>
      <c r="AR40" s="12"/>
      <c r="AS40" s="12"/>
      <c r="AT40" s="12"/>
      <c r="AU40" s="12"/>
      <c r="AV40" s="12"/>
      <c r="AW40" s="12"/>
      <c r="AX40" s="12"/>
      <c r="AY40" s="12"/>
      <c r="AZ40" s="168"/>
      <c r="BA40" s="3"/>
      <c r="BB40" s="3"/>
      <c r="BC40" s="3"/>
      <c r="BD40" s="3"/>
      <c r="BE40" s="3"/>
      <c r="BF40" s="12"/>
      <c r="BG40" s="12"/>
      <c r="BH40" s="12"/>
      <c r="BI40" s="12"/>
      <c r="BJ40" s="12"/>
      <c r="BK40" s="12"/>
      <c r="BL40" s="12"/>
      <c r="BM40" s="168"/>
      <c r="BN40" s="12"/>
      <c r="BO40" s="12"/>
      <c r="BP40" s="12"/>
      <c r="BQ40" s="12"/>
      <c r="BR40" s="12"/>
      <c r="BS40" s="12"/>
    </row>
    <row r="41" spans="1:71" s="13" customFormat="1" ht="10.5" x14ac:dyDescent="0.15">
      <c r="A41" s="457"/>
      <c r="B41" s="459"/>
      <c r="C41" s="19"/>
      <c r="D41" s="133"/>
      <c r="E41" s="134"/>
      <c r="F41" s="463"/>
      <c r="G41" s="3"/>
      <c r="H41" s="3"/>
      <c r="I41" s="3"/>
      <c r="J41" s="3"/>
      <c r="K41" s="3"/>
      <c r="L41" s="3"/>
      <c r="M41" s="3"/>
      <c r="N41" s="3"/>
      <c r="O41" s="3"/>
      <c r="P41" s="167"/>
      <c r="Q41" s="3"/>
      <c r="R41" s="3"/>
      <c r="S41" s="3"/>
      <c r="T41" s="3"/>
      <c r="U41" s="3"/>
      <c r="V41" s="3"/>
      <c r="W41" s="3"/>
      <c r="AB41" s="3"/>
      <c r="AC41" s="3"/>
      <c r="AD41" s="3"/>
      <c r="AE41" s="3"/>
      <c r="AF41" s="12"/>
      <c r="AG41" s="12"/>
      <c r="AH41" s="12"/>
      <c r="AI41" s="12"/>
      <c r="AJ41" s="12"/>
      <c r="AK41" s="12"/>
      <c r="AL41" s="12"/>
      <c r="AM41" s="12"/>
      <c r="AN41" s="12"/>
      <c r="AO41" s="12"/>
      <c r="AP41" s="12"/>
      <c r="AQ41" s="12"/>
      <c r="AR41" s="12"/>
      <c r="AS41" s="12"/>
      <c r="AT41" s="12"/>
      <c r="AU41" s="12"/>
      <c r="AV41" s="12"/>
      <c r="AW41" s="12"/>
      <c r="AX41" s="12"/>
      <c r="AY41" s="12"/>
      <c r="AZ41" s="168"/>
      <c r="BA41" s="12"/>
      <c r="BB41" s="12"/>
      <c r="BC41" s="12"/>
      <c r="BD41" s="12"/>
      <c r="BE41" s="12"/>
      <c r="BF41" s="12"/>
      <c r="BG41" s="12"/>
      <c r="BH41" s="12"/>
      <c r="BI41" s="12"/>
      <c r="BJ41" s="12"/>
      <c r="BK41" s="12"/>
      <c r="BL41" s="12"/>
      <c r="BM41" s="168"/>
      <c r="BN41" s="12"/>
      <c r="BO41" s="12"/>
      <c r="BP41" s="12"/>
      <c r="BQ41" s="12"/>
      <c r="BR41" s="12"/>
      <c r="BS41" s="12"/>
    </row>
    <row r="42" spans="1:71" s="13" customFormat="1" ht="15.75" customHeight="1" x14ac:dyDescent="0.15">
      <c r="A42" s="135"/>
      <c r="B42" s="136"/>
      <c r="C42" s="137"/>
      <c r="D42" s="138"/>
      <c r="E42" s="139"/>
      <c r="F42" s="179"/>
      <c r="G42" s="140"/>
      <c r="H42" s="3"/>
      <c r="I42" s="3"/>
      <c r="J42" s="3"/>
      <c r="K42" s="3"/>
      <c r="L42" s="3"/>
      <c r="M42" s="3"/>
      <c r="N42" s="3"/>
      <c r="O42" s="3"/>
      <c r="P42" s="167"/>
      <c r="Q42" s="3"/>
      <c r="R42" s="3"/>
      <c r="S42" s="3"/>
      <c r="T42" s="3"/>
      <c r="U42" s="3"/>
      <c r="V42" s="3"/>
      <c r="W42" s="3"/>
      <c r="AB42" s="3"/>
      <c r="AC42" s="3"/>
      <c r="AD42" s="3"/>
      <c r="AE42" s="3"/>
      <c r="AF42" s="12"/>
      <c r="AG42" s="12"/>
      <c r="AH42" s="12"/>
      <c r="AI42" s="12"/>
      <c r="AJ42" s="12"/>
      <c r="AK42" s="12"/>
      <c r="AL42" s="12"/>
      <c r="AM42" s="12"/>
      <c r="AN42" s="12"/>
      <c r="AO42" s="12"/>
      <c r="AP42" s="12"/>
      <c r="AQ42" s="12"/>
      <c r="AR42" s="12"/>
      <c r="AS42" s="12"/>
      <c r="AT42" s="12"/>
      <c r="AU42" s="12"/>
      <c r="AV42" s="12"/>
      <c r="AW42" s="12"/>
      <c r="AX42" s="12"/>
      <c r="AY42" s="12"/>
      <c r="AZ42" s="168"/>
      <c r="BA42" s="12"/>
      <c r="BB42" s="12"/>
      <c r="BC42" s="12"/>
      <c r="BD42" s="12"/>
      <c r="BE42" s="12"/>
      <c r="BF42" s="12"/>
      <c r="BG42" s="12"/>
      <c r="BH42" s="12"/>
      <c r="BI42" s="12"/>
      <c r="BJ42" s="12"/>
      <c r="BK42" s="12"/>
      <c r="BL42" s="12"/>
      <c r="BM42" s="168"/>
      <c r="BN42" s="12"/>
      <c r="BO42" s="12"/>
      <c r="BP42" s="12"/>
      <c r="BQ42" s="12"/>
      <c r="BR42" s="12"/>
      <c r="BS42" s="12"/>
    </row>
    <row r="43" spans="1:71" s="13" customFormat="1" ht="15.75" customHeight="1" x14ac:dyDescent="0.15">
      <c r="A43" s="141"/>
      <c r="B43" s="142"/>
      <c r="C43" s="143"/>
      <c r="D43" s="144"/>
      <c r="E43" s="145"/>
      <c r="F43" s="179"/>
      <c r="G43" s="140"/>
      <c r="H43" s="3"/>
      <c r="I43" s="3"/>
      <c r="J43" s="3"/>
      <c r="K43" s="3"/>
      <c r="L43" s="3"/>
      <c r="M43" s="3"/>
      <c r="N43" s="3"/>
      <c r="O43" s="3"/>
      <c r="P43" s="167"/>
      <c r="Q43" s="3"/>
      <c r="R43" s="3"/>
      <c r="S43" s="3"/>
      <c r="T43" s="3"/>
      <c r="U43" s="3"/>
      <c r="V43" s="3"/>
      <c r="W43" s="3"/>
      <c r="AB43" s="3"/>
      <c r="AC43" s="3"/>
      <c r="AD43" s="3"/>
      <c r="AE43" s="3"/>
      <c r="AF43" s="12"/>
      <c r="AG43" s="12"/>
      <c r="AH43" s="12"/>
      <c r="AI43" s="12"/>
      <c r="AJ43" s="12"/>
      <c r="AK43" s="12"/>
      <c r="AL43" s="12"/>
      <c r="AM43" s="12"/>
      <c r="AN43" s="12"/>
      <c r="AO43" s="12"/>
      <c r="AP43" s="12"/>
      <c r="AQ43" s="12"/>
      <c r="AR43" s="12"/>
      <c r="AS43" s="12"/>
      <c r="AT43" s="12"/>
      <c r="AU43" s="12"/>
      <c r="AV43" s="12"/>
      <c r="AW43" s="12"/>
      <c r="AX43" s="12"/>
      <c r="AY43" s="12"/>
      <c r="AZ43" s="168"/>
      <c r="BA43" s="12"/>
      <c r="BB43" s="12"/>
      <c r="BC43" s="12"/>
      <c r="BD43" s="12"/>
      <c r="BE43" s="12"/>
      <c r="BF43" s="12"/>
      <c r="BG43" s="12"/>
      <c r="BH43" s="12"/>
      <c r="BI43" s="12"/>
      <c r="BJ43" s="12"/>
      <c r="BK43" s="12"/>
      <c r="BL43" s="12"/>
      <c r="BM43" s="168"/>
      <c r="BN43" s="12"/>
      <c r="BO43" s="12"/>
      <c r="BP43" s="12"/>
      <c r="BQ43" s="12"/>
      <c r="BR43" s="12"/>
      <c r="BS43" s="12"/>
    </row>
    <row r="44" spans="1:71" s="3" customFormat="1" ht="30" customHeight="1" x14ac:dyDescent="0.2">
      <c r="A44" s="146"/>
      <c r="B44" s="147"/>
      <c r="C44" s="147"/>
      <c r="D44" s="148"/>
      <c r="E44" s="147"/>
      <c r="P44" s="167"/>
      <c r="AZ44" s="168"/>
      <c r="BM44" s="168"/>
    </row>
    <row r="45" spans="1:71" s="13" customFormat="1" ht="38.25" customHeight="1" x14ac:dyDescent="0.2">
      <c r="A45" s="149"/>
      <c r="B45" s="150"/>
      <c r="C45" s="150"/>
      <c r="D45" s="147"/>
      <c r="E45" s="147"/>
      <c r="F45" s="3"/>
      <c r="G45" s="3"/>
      <c r="H45" s="3"/>
      <c r="I45" s="3"/>
      <c r="J45" s="3"/>
      <c r="K45" s="3"/>
      <c r="L45" s="3"/>
      <c r="M45" s="3"/>
      <c r="N45" s="3"/>
      <c r="O45" s="3"/>
      <c r="P45" s="167"/>
      <c r="Q45" s="3"/>
      <c r="R45" s="3"/>
      <c r="S45" s="3"/>
      <c r="T45" s="3"/>
      <c r="U45" s="3"/>
      <c r="V45" s="3"/>
      <c r="W45" s="3"/>
      <c r="AB45" s="3"/>
      <c r="AC45" s="3"/>
      <c r="AD45" s="3"/>
      <c r="AE45" s="3"/>
      <c r="AF45" s="12"/>
      <c r="AG45" s="12"/>
      <c r="AH45" s="12"/>
      <c r="AI45" s="12"/>
      <c r="AJ45" s="12"/>
      <c r="AK45" s="12"/>
      <c r="AL45" s="12"/>
      <c r="AM45" s="12"/>
      <c r="AN45" s="12"/>
      <c r="AO45" s="12"/>
      <c r="AP45" s="12"/>
      <c r="AQ45" s="12"/>
      <c r="AR45" s="12"/>
      <c r="AS45" s="12"/>
      <c r="AT45" s="12"/>
      <c r="AU45" s="12"/>
      <c r="AV45" s="12"/>
      <c r="AW45" s="12"/>
      <c r="AX45" s="12"/>
      <c r="AY45" s="12"/>
      <c r="AZ45" s="168"/>
      <c r="BA45" s="3"/>
      <c r="BB45" s="3"/>
      <c r="BC45" s="3"/>
      <c r="BD45" s="3"/>
      <c r="BE45" s="3"/>
      <c r="BF45" s="12"/>
      <c r="BG45" s="12"/>
      <c r="BH45" s="12"/>
      <c r="BI45" s="12"/>
      <c r="BJ45" s="12"/>
      <c r="BK45" s="12"/>
      <c r="BL45" s="12"/>
      <c r="BM45" s="168"/>
      <c r="BN45" s="12"/>
      <c r="BO45" s="12"/>
      <c r="BP45" s="12"/>
      <c r="BQ45" s="12"/>
      <c r="BR45" s="12"/>
      <c r="BS45" s="12"/>
    </row>
    <row r="46" spans="1:71" s="13" customFormat="1" ht="15" customHeight="1" x14ac:dyDescent="0.2">
      <c r="A46" s="151"/>
      <c r="B46" s="101"/>
      <c r="C46" s="152"/>
      <c r="D46" s="180"/>
      <c r="E46" s="147"/>
      <c r="F46" s="3"/>
      <c r="G46" s="3"/>
      <c r="H46" s="3"/>
      <c r="I46" s="3"/>
      <c r="J46" s="3"/>
      <c r="K46" s="3"/>
      <c r="L46" s="3"/>
      <c r="M46" s="3"/>
      <c r="N46" s="3"/>
      <c r="O46" s="3"/>
      <c r="P46" s="167"/>
      <c r="Q46" s="3"/>
      <c r="R46" s="3"/>
      <c r="S46" s="3"/>
      <c r="T46" s="3"/>
      <c r="U46" s="3"/>
      <c r="V46" s="3"/>
      <c r="W46" s="3"/>
      <c r="AB46" s="3"/>
      <c r="AC46" s="3"/>
      <c r="AD46" s="3"/>
      <c r="AE46" s="3"/>
      <c r="AF46" s="12"/>
      <c r="AG46" s="12"/>
      <c r="AH46" s="12"/>
      <c r="AI46" s="12"/>
      <c r="AJ46" s="12"/>
      <c r="AK46" s="12"/>
      <c r="AL46" s="12"/>
      <c r="AM46" s="12"/>
      <c r="AN46" s="12"/>
      <c r="AO46" s="12"/>
      <c r="AP46" s="12"/>
      <c r="AQ46" s="12"/>
      <c r="AR46" s="12"/>
      <c r="AS46" s="12"/>
      <c r="AT46" s="12"/>
      <c r="AU46" s="12"/>
      <c r="AV46" s="12"/>
      <c r="AW46" s="12"/>
      <c r="AX46" s="12"/>
      <c r="AY46" s="12"/>
      <c r="AZ46" s="168"/>
      <c r="BA46" s="3"/>
      <c r="BB46" s="3"/>
      <c r="BC46" s="3"/>
      <c r="BD46" s="3"/>
      <c r="BE46" s="3"/>
      <c r="BF46" s="12"/>
      <c r="BG46" s="12"/>
      <c r="BH46" s="12"/>
      <c r="BI46" s="12"/>
      <c r="BJ46" s="12"/>
      <c r="BK46" s="12"/>
      <c r="BL46" s="12"/>
      <c r="BM46" s="168"/>
      <c r="BN46" s="12"/>
      <c r="BO46" s="12"/>
      <c r="BP46" s="12"/>
      <c r="BQ46" s="12"/>
      <c r="BR46" s="12"/>
      <c r="BS46" s="12"/>
    </row>
    <row r="47" spans="1:71" s="13" customFormat="1" ht="23.25" customHeight="1" x14ac:dyDescent="0.2">
      <c r="A47" s="153"/>
      <c r="B47" s="154"/>
      <c r="C47" s="155"/>
      <c r="D47" s="173"/>
      <c r="E47" s="147"/>
      <c r="F47" s="156"/>
      <c r="G47" s="156"/>
      <c r="H47" s="156"/>
      <c r="I47" s="156"/>
      <c r="J47" s="156"/>
      <c r="K47" s="156"/>
      <c r="L47" s="156"/>
      <c r="M47" s="3"/>
      <c r="N47" s="3"/>
      <c r="O47" s="3"/>
      <c r="P47" s="167"/>
      <c r="Q47" s="3"/>
      <c r="R47" s="3"/>
      <c r="S47" s="3"/>
      <c r="T47" s="3"/>
      <c r="U47" s="3"/>
      <c r="V47" s="3"/>
      <c r="W47" s="3"/>
      <c r="AB47" s="3"/>
      <c r="AC47" s="3"/>
      <c r="AD47" s="3"/>
      <c r="AE47" s="3"/>
      <c r="AZ47" s="168"/>
      <c r="BA47" s="37"/>
      <c r="BB47" s="37"/>
      <c r="BD47" s="3"/>
      <c r="BE47" s="38"/>
      <c r="BF47" s="12"/>
      <c r="BM47" s="168"/>
    </row>
    <row r="48" spans="1:71" s="159" customFormat="1" x14ac:dyDescent="0.2">
      <c r="A48" s="157"/>
      <c r="B48" s="123"/>
      <c r="C48" s="158"/>
      <c r="D48" s="181"/>
      <c r="F48" s="160"/>
      <c r="G48" s="160"/>
      <c r="H48" s="160"/>
      <c r="I48" s="160"/>
      <c r="J48" s="160"/>
      <c r="K48" s="160"/>
      <c r="L48" s="160"/>
      <c r="P48" s="181"/>
      <c r="AZ48" s="182"/>
      <c r="BM48" s="182"/>
    </row>
    <row r="49" spans="1:5" x14ac:dyDescent="0.2">
      <c r="A49" s="159"/>
      <c r="B49" s="159"/>
      <c r="C49" s="159"/>
      <c r="D49" s="159"/>
      <c r="E49" s="159"/>
    </row>
    <row r="50" spans="1:5" x14ac:dyDescent="0.2">
      <c r="A50" s="159"/>
      <c r="B50" s="159"/>
      <c r="C50" s="159"/>
      <c r="D50" s="159"/>
      <c r="E50" s="159"/>
    </row>
    <row r="51" spans="1:5" x14ac:dyDescent="0.2">
      <c r="A51" s="159"/>
      <c r="B51" s="159"/>
      <c r="C51" s="159"/>
      <c r="D51" s="159"/>
      <c r="E51" s="159"/>
    </row>
    <row r="52" spans="1:5" x14ac:dyDescent="0.2">
      <c r="A52" s="159"/>
      <c r="B52" s="159"/>
      <c r="C52" s="159"/>
      <c r="D52" s="159"/>
      <c r="E52" s="159"/>
    </row>
    <row r="53" spans="1:5" x14ac:dyDescent="0.2">
      <c r="A53" s="159"/>
      <c r="B53" s="159"/>
      <c r="C53" s="159"/>
      <c r="D53" s="159"/>
      <c r="E53" s="159"/>
    </row>
    <row r="54" spans="1:5" x14ac:dyDescent="0.2">
      <c r="A54" s="159"/>
      <c r="B54" s="159"/>
      <c r="C54" s="159"/>
      <c r="D54" s="159"/>
      <c r="E54" s="159"/>
    </row>
    <row r="55" spans="1:5" x14ac:dyDescent="0.2">
      <c r="A55" s="159"/>
      <c r="B55" s="159"/>
      <c r="C55" s="159"/>
      <c r="D55" s="159"/>
      <c r="E55" s="159"/>
    </row>
    <row r="201" spans="1:57" ht="15.75" customHeight="1" x14ac:dyDescent="0.2"/>
    <row r="202" spans="1:57" ht="15.75" customHeight="1" x14ac:dyDescent="0.2">
      <c r="A202" s="163"/>
      <c r="BE202" s="164"/>
    </row>
    <row r="203" spans="1:57" ht="15.75" customHeight="1" x14ac:dyDescent="0.2"/>
  </sheetData>
  <mergeCells count="19">
    <mergeCell ref="N8:O8"/>
    <mergeCell ref="A25:J25"/>
    <mergeCell ref="A26:J26"/>
    <mergeCell ref="A27:A28"/>
    <mergeCell ref="B27:B28"/>
    <mergeCell ref="C27:I27"/>
    <mergeCell ref="J27:K27"/>
    <mergeCell ref="B40:B41"/>
    <mergeCell ref="C40:E40"/>
    <mergeCell ref="F40:F41"/>
    <mergeCell ref="A6:L6"/>
    <mergeCell ref="A8:A9"/>
    <mergeCell ref="B8:C8"/>
    <mergeCell ref="D8:E8"/>
    <mergeCell ref="F8:J8"/>
    <mergeCell ref="K8:M8"/>
    <mergeCell ref="A32:A33"/>
    <mergeCell ref="B32:B33"/>
    <mergeCell ref="A40:A41"/>
  </mergeCells>
  <dataValidations count="1">
    <dataValidation allowBlank="1" showInputMessage="1" showErrorMessage="1" errorTitle="Error" error="Por favor ingrese números enteros"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whole" allowBlank="1" showInputMessage="1" showErrorMessage="1" errorTitle="Error" error="Por favor ingrese números enteros">
          <x14:formula1>
            <xm:f>0</xm:f>
          </x14:formula1>
          <x14:formula2>
            <xm:f>10000000000</xm:f>
          </x14:formula2>
          <xm:sqref>C36:C48 IY36:IY48 SU36:SU48 ACQ36:ACQ48 AMM36:AMM48 AWI36:AWI48 BGE36:BGE48 BQA36:BQA48 BZW36:BZW48 CJS36:CJS48 CTO36:CTO48 DDK36:DDK48 DNG36:DNG48 DXC36:DXC48 EGY36:EGY48 EQU36:EQU48 FAQ36:FAQ48 FKM36:FKM48 FUI36:FUI48 GEE36:GEE48 GOA36:GOA48 GXW36:GXW48 HHS36:HHS48 HRO36:HRO48 IBK36:IBK48 ILG36:ILG48 IVC36:IVC48 JEY36:JEY48 JOU36:JOU48 JYQ36:JYQ48 KIM36:KIM48 KSI36:KSI48 LCE36:LCE48 LMA36:LMA48 LVW36:LVW48 MFS36:MFS48 MPO36:MPO48 MZK36:MZK48 NJG36:NJG48 NTC36:NTC48 OCY36:OCY48 OMU36:OMU48 OWQ36:OWQ48 PGM36:PGM48 PQI36:PQI48 QAE36:QAE48 QKA36:QKA48 QTW36:QTW48 RDS36:RDS48 RNO36:RNO48 RXK36:RXK48 SHG36:SHG48 SRC36:SRC48 TAY36:TAY48 TKU36:TKU48 TUQ36:TUQ48 UEM36:UEM48 UOI36:UOI48 UYE36:UYE48 VIA36:VIA48 VRW36:VRW48 WBS36:WBS48 WLO36:WLO48 WVK36:WVK48 C65572:C65584 IY65572:IY65584 SU65572:SU65584 ACQ65572:ACQ65584 AMM65572:AMM65584 AWI65572:AWI65584 BGE65572:BGE65584 BQA65572:BQA65584 BZW65572:BZW65584 CJS65572:CJS65584 CTO65572:CTO65584 DDK65572:DDK65584 DNG65572:DNG65584 DXC65572:DXC65584 EGY65572:EGY65584 EQU65572:EQU65584 FAQ65572:FAQ65584 FKM65572:FKM65584 FUI65572:FUI65584 GEE65572:GEE65584 GOA65572:GOA65584 GXW65572:GXW65584 HHS65572:HHS65584 HRO65572:HRO65584 IBK65572:IBK65584 ILG65572:ILG65584 IVC65572:IVC65584 JEY65572:JEY65584 JOU65572:JOU65584 JYQ65572:JYQ65584 KIM65572:KIM65584 KSI65572:KSI65584 LCE65572:LCE65584 LMA65572:LMA65584 LVW65572:LVW65584 MFS65572:MFS65584 MPO65572:MPO65584 MZK65572:MZK65584 NJG65572:NJG65584 NTC65572:NTC65584 OCY65572:OCY65584 OMU65572:OMU65584 OWQ65572:OWQ65584 PGM65572:PGM65584 PQI65572:PQI65584 QAE65572:QAE65584 QKA65572:QKA65584 QTW65572:QTW65584 RDS65572:RDS65584 RNO65572:RNO65584 RXK65572:RXK65584 SHG65572:SHG65584 SRC65572:SRC65584 TAY65572:TAY65584 TKU65572:TKU65584 TUQ65572:TUQ65584 UEM65572:UEM65584 UOI65572:UOI65584 UYE65572:UYE65584 VIA65572:VIA65584 VRW65572:VRW65584 WBS65572:WBS65584 WLO65572:WLO65584 WVK65572:WVK65584 C131108:C131120 IY131108:IY131120 SU131108:SU131120 ACQ131108:ACQ131120 AMM131108:AMM131120 AWI131108:AWI131120 BGE131108:BGE131120 BQA131108:BQA131120 BZW131108:BZW131120 CJS131108:CJS131120 CTO131108:CTO131120 DDK131108:DDK131120 DNG131108:DNG131120 DXC131108:DXC131120 EGY131108:EGY131120 EQU131108:EQU131120 FAQ131108:FAQ131120 FKM131108:FKM131120 FUI131108:FUI131120 GEE131108:GEE131120 GOA131108:GOA131120 GXW131108:GXW131120 HHS131108:HHS131120 HRO131108:HRO131120 IBK131108:IBK131120 ILG131108:ILG131120 IVC131108:IVC131120 JEY131108:JEY131120 JOU131108:JOU131120 JYQ131108:JYQ131120 KIM131108:KIM131120 KSI131108:KSI131120 LCE131108:LCE131120 LMA131108:LMA131120 LVW131108:LVW131120 MFS131108:MFS131120 MPO131108:MPO131120 MZK131108:MZK131120 NJG131108:NJG131120 NTC131108:NTC131120 OCY131108:OCY131120 OMU131108:OMU131120 OWQ131108:OWQ131120 PGM131108:PGM131120 PQI131108:PQI131120 QAE131108:QAE131120 QKA131108:QKA131120 QTW131108:QTW131120 RDS131108:RDS131120 RNO131108:RNO131120 RXK131108:RXK131120 SHG131108:SHG131120 SRC131108:SRC131120 TAY131108:TAY131120 TKU131108:TKU131120 TUQ131108:TUQ131120 UEM131108:UEM131120 UOI131108:UOI131120 UYE131108:UYE131120 VIA131108:VIA131120 VRW131108:VRW131120 WBS131108:WBS131120 WLO131108:WLO131120 WVK131108:WVK131120 C196644:C196656 IY196644:IY196656 SU196644:SU196656 ACQ196644:ACQ196656 AMM196644:AMM196656 AWI196644:AWI196656 BGE196644:BGE196656 BQA196644:BQA196656 BZW196644:BZW196656 CJS196644:CJS196656 CTO196644:CTO196656 DDK196644:DDK196656 DNG196644:DNG196656 DXC196644:DXC196656 EGY196644:EGY196656 EQU196644:EQU196656 FAQ196644:FAQ196656 FKM196644:FKM196656 FUI196644:FUI196656 GEE196644:GEE196656 GOA196644:GOA196656 GXW196644:GXW196656 HHS196644:HHS196656 HRO196644:HRO196656 IBK196644:IBK196656 ILG196644:ILG196656 IVC196644:IVC196656 JEY196644:JEY196656 JOU196644:JOU196656 JYQ196644:JYQ196656 KIM196644:KIM196656 KSI196644:KSI196656 LCE196644:LCE196656 LMA196644:LMA196656 LVW196644:LVW196656 MFS196644:MFS196656 MPO196644:MPO196656 MZK196644:MZK196656 NJG196644:NJG196656 NTC196644:NTC196656 OCY196644:OCY196656 OMU196644:OMU196656 OWQ196644:OWQ196656 PGM196644:PGM196656 PQI196644:PQI196656 QAE196644:QAE196656 QKA196644:QKA196656 QTW196644:QTW196656 RDS196644:RDS196656 RNO196644:RNO196656 RXK196644:RXK196656 SHG196644:SHG196656 SRC196644:SRC196656 TAY196644:TAY196656 TKU196644:TKU196656 TUQ196644:TUQ196656 UEM196644:UEM196656 UOI196644:UOI196656 UYE196644:UYE196656 VIA196644:VIA196656 VRW196644:VRW196656 WBS196644:WBS196656 WLO196644:WLO196656 WVK196644:WVK196656 C262180:C262192 IY262180:IY262192 SU262180:SU262192 ACQ262180:ACQ262192 AMM262180:AMM262192 AWI262180:AWI262192 BGE262180:BGE262192 BQA262180:BQA262192 BZW262180:BZW262192 CJS262180:CJS262192 CTO262180:CTO262192 DDK262180:DDK262192 DNG262180:DNG262192 DXC262180:DXC262192 EGY262180:EGY262192 EQU262180:EQU262192 FAQ262180:FAQ262192 FKM262180:FKM262192 FUI262180:FUI262192 GEE262180:GEE262192 GOA262180:GOA262192 GXW262180:GXW262192 HHS262180:HHS262192 HRO262180:HRO262192 IBK262180:IBK262192 ILG262180:ILG262192 IVC262180:IVC262192 JEY262180:JEY262192 JOU262180:JOU262192 JYQ262180:JYQ262192 KIM262180:KIM262192 KSI262180:KSI262192 LCE262180:LCE262192 LMA262180:LMA262192 LVW262180:LVW262192 MFS262180:MFS262192 MPO262180:MPO262192 MZK262180:MZK262192 NJG262180:NJG262192 NTC262180:NTC262192 OCY262180:OCY262192 OMU262180:OMU262192 OWQ262180:OWQ262192 PGM262180:PGM262192 PQI262180:PQI262192 QAE262180:QAE262192 QKA262180:QKA262192 QTW262180:QTW262192 RDS262180:RDS262192 RNO262180:RNO262192 RXK262180:RXK262192 SHG262180:SHG262192 SRC262180:SRC262192 TAY262180:TAY262192 TKU262180:TKU262192 TUQ262180:TUQ262192 UEM262180:UEM262192 UOI262180:UOI262192 UYE262180:UYE262192 VIA262180:VIA262192 VRW262180:VRW262192 WBS262180:WBS262192 WLO262180:WLO262192 WVK262180:WVK262192 C327716:C327728 IY327716:IY327728 SU327716:SU327728 ACQ327716:ACQ327728 AMM327716:AMM327728 AWI327716:AWI327728 BGE327716:BGE327728 BQA327716:BQA327728 BZW327716:BZW327728 CJS327716:CJS327728 CTO327716:CTO327728 DDK327716:DDK327728 DNG327716:DNG327728 DXC327716:DXC327728 EGY327716:EGY327728 EQU327716:EQU327728 FAQ327716:FAQ327728 FKM327716:FKM327728 FUI327716:FUI327728 GEE327716:GEE327728 GOA327716:GOA327728 GXW327716:GXW327728 HHS327716:HHS327728 HRO327716:HRO327728 IBK327716:IBK327728 ILG327716:ILG327728 IVC327716:IVC327728 JEY327716:JEY327728 JOU327716:JOU327728 JYQ327716:JYQ327728 KIM327716:KIM327728 KSI327716:KSI327728 LCE327716:LCE327728 LMA327716:LMA327728 LVW327716:LVW327728 MFS327716:MFS327728 MPO327716:MPO327728 MZK327716:MZK327728 NJG327716:NJG327728 NTC327716:NTC327728 OCY327716:OCY327728 OMU327716:OMU327728 OWQ327716:OWQ327728 PGM327716:PGM327728 PQI327716:PQI327728 QAE327716:QAE327728 QKA327716:QKA327728 QTW327716:QTW327728 RDS327716:RDS327728 RNO327716:RNO327728 RXK327716:RXK327728 SHG327716:SHG327728 SRC327716:SRC327728 TAY327716:TAY327728 TKU327716:TKU327728 TUQ327716:TUQ327728 UEM327716:UEM327728 UOI327716:UOI327728 UYE327716:UYE327728 VIA327716:VIA327728 VRW327716:VRW327728 WBS327716:WBS327728 WLO327716:WLO327728 WVK327716:WVK327728 C393252:C393264 IY393252:IY393264 SU393252:SU393264 ACQ393252:ACQ393264 AMM393252:AMM393264 AWI393252:AWI393264 BGE393252:BGE393264 BQA393252:BQA393264 BZW393252:BZW393264 CJS393252:CJS393264 CTO393252:CTO393264 DDK393252:DDK393264 DNG393252:DNG393264 DXC393252:DXC393264 EGY393252:EGY393264 EQU393252:EQU393264 FAQ393252:FAQ393264 FKM393252:FKM393264 FUI393252:FUI393264 GEE393252:GEE393264 GOA393252:GOA393264 GXW393252:GXW393264 HHS393252:HHS393264 HRO393252:HRO393264 IBK393252:IBK393264 ILG393252:ILG393264 IVC393252:IVC393264 JEY393252:JEY393264 JOU393252:JOU393264 JYQ393252:JYQ393264 KIM393252:KIM393264 KSI393252:KSI393264 LCE393252:LCE393264 LMA393252:LMA393264 LVW393252:LVW393264 MFS393252:MFS393264 MPO393252:MPO393264 MZK393252:MZK393264 NJG393252:NJG393264 NTC393252:NTC393264 OCY393252:OCY393264 OMU393252:OMU393264 OWQ393252:OWQ393264 PGM393252:PGM393264 PQI393252:PQI393264 QAE393252:QAE393264 QKA393252:QKA393264 QTW393252:QTW393264 RDS393252:RDS393264 RNO393252:RNO393264 RXK393252:RXK393264 SHG393252:SHG393264 SRC393252:SRC393264 TAY393252:TAY393264 TKU393252:TKU393264 TUQ393252:TUQ393264 UEM393252:UEM393264 UOI393252:UOI393264 UYE393252:UYE393264 VIA393252:VIA393264 VRW393252:VRW393264 WBS393252:WBS393264 WLO393252:WLO393264 WVK393252:WVK393264 C458788:C458800 IY458788:IY458800 SU458788:SU458800 ACQ458788:ACQ458800 AMM458788:AMM458800 AWI458788:AWI458800 BGE458788:BGE458800 BQA458788:BQA458800 BZW458788:BZW458800 CJS458788:CJS458800 CTO458788:CTO458800 DDK458788:DDK458800 DNG458788:DNG458800 DXC458788:DXC458800 EGY458788:EGY458800 EQU458788:EQU458800 FAQ458788:FAQ458800 FKM458788:FKM458800 FUI458788:FUI458800 GEE458788:GEE458800 GOA458788:GOA458800 GXW458788:GXW458800 HHS458788:HHS458800 HRO458788:HRO458800 IBK458788:IBK458800 ILG458788:ILG458800 IVC458788:IVC458800 JEY458788:JEY458800 JOU458788:JOU458800 JYQ458788:JYQ458800 KIM458788:KIM458800 KSI458788:KSI458800 LCE458788:LCE458800 LMA458788:LMA458800 LVW458788:LVW458800 MFS458788:MFS458800 MPO458788:MPO458800 MZK458788:MZK458800 NJG458788:NJG458800 NTC458788:NTC458800 OCY458788:OCY458800 OMU458788:OMU458800 OWQ458788:OWQ458800 PGM458788:PGM458800 PQI458788:PQI458800 QAE458788:QAE458800 QKA458788:QKA458800 QTW458788:QTW458800 RDS458788:RDS458800 RNO458788:RNO458800 RXK458788:RXK458800 SHG458788:SHG458800 SRC458788:SRC458800 TAY458788:TAY458800 TKU458788:TKU458800 TUQ458788:TUQ458800 UEM458788:UEM458800 UOI458788:UOI458800 UYE458788:UYE458800 VIA458788:VIA458800 VRW458788:VRW458800 WBS458788:WBS458800 WLO458788:WLO458800 WVK458788:WVK458800 C524324:C524336 IY524324:IY524336 SU524324:SU524336 ACQ524324:ACQ524336 AMM524324:AMM524336 AWI524324:AWI524336 BGE524324:BGE524336 BQA524324:BQA524336 BZW524324:BZW524336 CJS524324:CJS524336 CTO524324:CTO524336 DDK524324:DDK524336 DNG524324:DNG524336 DXC524324:DXC524336 EGY524324:EGY524336 EQU524324:EQU524336 FAQ524324:FAQ524336 FKM524324:FKM524336 FUI524324:FUI524336 GEE524324:GEE524336 GOA524324:GOA524336 GXW524324:GXW524336 HHS524324:HHS524336 HRO524324:HRO524336 IBK524324:IBK524336 ILG524324:ILG524336 IVC524324:IVC524336 JEY524324:JEY524336 JOU524324:JOU524336 JYQ524324:JYQ524336 KIM524324:KIM524336 KSI524324:KSI524336 LCE524324:LCE524336 LMA524324:LMA524336 LVW524324:LVW524336 MFS524324:MFS524336 MPO524324:MPO524336 MZK524324:MZK524336 NJG524324:NJG524336 NTC524324:NTC524336 OCY524324:OCY524336 OMU524324:OMU524336 OWQ524324:OWQ524336 PGM524324:PGM524336 PQI524324:PQI524336 QAE524324:QAE524336 QKA524324:QKA524336 QTW524324:QTW524336 RDS524324:RDS524336 RNO524324:RNO524336 RXK524324:RXK524336 SHG524324:SHG524336 SRC524324:SRC524336 TAY524324:TAY524336 TKU524324:TKU524336 TUQ524324:TUQ524336 UEM524324:UEM524336 UOI524324:UOI524336 UYE524324:UYE524336 VIA524324:VIA524336 VRW524324:VRW524336 WBS524324:WBS524336 WLO524324:WLO524336 WVK524324:WVK524336 C589860:C589872 IY589860:IY589872 SU589860:SU589872 ACQ589860:ACQ589872 AMM589860:AMM589872 AWI589860:AWI589872 BGE589860:BGE589872 BQA589860:BQA589872 BZW589860:BZW589872 CJS589860:CJS589872 CTO589860:CTO589872 DDK589860:DDK589872 DNG589860:DNG589872 DXC589860:DXC589872 EGY589860:EGY589872 EQU589860:EQU589872 FAQ589860:FAQ589872 FKM589860:FKM589872 FUI589860:FUI589872 GEE589860:GEE589872 GOA589860:GOA589872 GXW589860:GXW589872 HHS589860:HHS589872 HRO589860:HRO589872 IBK589860:IBK589872 ILG589860:ILG589872 IVC589860:IVC589872 JEY589860:JEY589872 JOU589860:JOU589872 JYQ589860:JYQ589872 KIM589860:KIM589872 KSI589860:KSI589872 LCE589860:LCE589872 LMA589860:LMA589872 LVW589860:LVW589872 MFS589860:MFS589872 MPO589860:MPO589872 MZK589860:MZK589872 NJG589860:NJG589872 NTC589860:NTC589872 OCY589860:OCY589872 OMU589860:OMU589872 OWQ589860:OWQ589872 PGM589860:PGM589872 PQI589860:PQI589872 QAE589860:QAE589872 QKA589860:QKA589872 QTW589860:QTW589872 RDS589860:RDS589872 RNO589860:RNO589872 RXK589860:RXK589872 SHG589860:SHG589872 SRC589860:SRC589872 TAY589860:TAY589872 TKU589860:TKU589872 TUQ589860:TUQ589872 UEM589860:UEM589872 UOI589860:UOI589872 UYE589860:UYE589872 VIA589860:VIA589872 VRW589860:VRW589872 WBS589860:WBS589872 WLO589860:WLO589872 WVK589860:WVK589872 C655396:C655408 IY655396:IY655408 SU655396:SU655408 ACQ655396:ACQ655408 AMM655396:AMM655408 AWI655396:AWI655408 BGE655396:BGE655408 BQA655396:BQA655408 BZW655396:BZW655408 CJS655396:CJS655408 CTO655396:CTO655408 DDK655396:DDK655408 DNG655396:DNG655408 DXC655396:DXC655408 EGY655396:EGY655408 EQU655396:EQU655408 FAQ655396:FAQ655408 FKM655396:FKM655408 FUI655396:FUI655408 GEE655396:GEE655408 GOA655396:GOA655408 GXW655396:GXW655408 HHS655396:HHS655408 HRO655396:HRO655408 IBK655396:IBK655408 ILG655396:ILG655408 IVC655396:IVC655408 JEY655396:JEY655408 JOU655396:JOU655408 JYQ655396:JYQ655408 KIM655396:KIM655408 KSI655396:KSI655408 LCE655396:LCE655408 LMA655396:LMA655408 LVW655396:LVW655408 MFS655396:MFS655408 MPO655396:MPO655408 MZK655396:MZK655408 NJG655396:NJG655408 NTC655396:NTC655408 OCY655396:OCY655408 OMU655396:OMU655408 OWQ655396:OWQ655408 PGM655396:PGM655408 PQI655396:PQI655408 QAE655396:QAE655408 QKA655396:QKA655408 QTW655396:QTW655408 RDS655396:RDS655408 RNO655396:RNO655408 RXK655396:RXK655408 SHG655396:SHG655408 SRC655396:SRC655408 TAY655396:TAY655408 TKU655396:TKU655408 TUQ655396:TUQ655408 UEM655396:UEM655408 UOI655396:UOI655408 UYE655396:UYE655408 VIA655396:VIA655408 VRW655396:VRW655408 WBS655396:WBS655408 WLO655396:WLO655408 WVK655396:WVK655408 C720932:C720944 IY720932:IY720944 SU720932:SU720944 ACQ720932:ACQ720944 AMM720932:AMM720944 AWI720932:AWI720944 BGE720932:BGE720944 BQA720932:BQA720944 BZW720932:BZW720944 CJS720932:CJS720944 CTO720932:CTO720944 DDK720932:DDK720944 DNG720932:DNG720944 DXC720932:DXC720944 EGY720932:EGY720944 EQU720932:EQU720944 FAQ720932:FAQ720944 FKM720932:FKM720944 FUI720932:FUI720944 GEE720932:GEE720944 GOA720932:GOA720944 GXW720932:GXW720944 HHS720932:HHS720944 HRO720932:HRO720944 IBK720932:IBK720944 ILG720932:ILG720944 IVC720932:IVC720944 JEY720932:JEY720944 JOU720932:JOU720944 JYQ720932:JYQ720944 KIM720932:KIM720944 KSI720932:KSI720944 LCE720932:LCE720944 LMA720932:LMA720944 LVW720932:LVW720944 MFS720932:MFS720944 MPO720932:MPO720944 MZK720932:MZK720944 NJG720932:NJG720944 NTC720932:NTC720944 OCY720932:OCY720944 OMU720932:OMU720944 OWQ720932:OWQ720944 PGM720932:PGM720944 PQI720932:PQI720944 QAE720932:QAE720944 QKA720932:QKA720944 QTW720932:QTW720944 RDS720932:RDS720944 RNO720932:RNO720944 RXK720932:RXK720944 SHG720932:SHG720944 SRC720932:SRC720944 TAY720932:TAY720944 TKU720932:TKU720944 TUQ720932:TUQ720944 UEM720932:UEM720944 UOI720932:UOI720944 UYE720932:UYE720944 VIA720932:VIA720944 VRW720932:VRW720944 WBS720932:WBS720944 WLO720932:WLO720944 WVK720932:WVK720944 C786468:C786480 IY786468:IY786480 SU786468:SU786480 ACQ786468:ACQ786480 AMM786468:AMM786480 AWI786468:AWI786480 BGE786468:BGE786480 BQA786468:BQA786480 BZW786468:BZW786480 CJS786468:CJS786480 CTO786468:CTO786480 DDK786468:DDK786480 DNG786468:DNG786480 DXC786468:DXC786480 EGY786468:EGY786480 EQU786468:EQU786480 FAQ786468:FAQ786480 FKM786468:FKM786480 FUI786468:FUI786480 GEE786468:GEE786480 GOA786468:GOA786480 GXW786468:GXW786480 HHS786468:HHS786480 HRO786468:HRO786480 IBK786468:IBK786480 ILG786468:ILG786480 IVC786468:IVC786480 JEY786468:JEY786480 JOU786468:JOU786480 JYQ786468:JYQ786480 KIM786468:KIM786480 KSI786468:KSI786480 LCE786468:LCE786480 LMA786468:LMA786480 LVW786468:LVW786480 MFS786468:MFS786480 MPO786468:MPO786480 MZK786468:MZK786480 NJG786468:NJG786480 NTC786468:NTC786480 OCY786468:OCY786480 OMU786468:OMU786480 OWQ786468:OWQ786480 PGM786468:PGM786480 PQI786468:PQI786480 QAE786468:QAE786480 QKA786468:QKA786480 QTW786468:QTW786480 RDS786468:RDS786480 RNO786468:RNO786480 RXK786468:RXK786480 SHG786468:SHG786480 SRC786468:SRC786480 TAY786468:TAY786480 TKU786468:TKU786480 TUQ786468:TUQ786480 UEM786468:UEM786480 UOI786468:UOI786480 UYE786468:UYE786480 VIA786468:VIA786480 VRW786468:VRW786480 WBS786468:WBS786480 WLO786468:WLO786480 WVK786468:WVK786480 C852004:C852016 IY852004:IY852016 SU852004:SU852016 ACQ852004:ACQ852016 AMM852004:AMM852016 AWI852004:AWI852016 BGE852004:BGE852016 BQA852004:BQA852016 BZW852004:BZW852016 CJS852004:CJS852016 CTO852004:CTO852016 DDK852004:DDK852016 DNG852004:DNG852016 DXC852004:DXC852016 EGY852004:EGY852016 EQU852004:EQU852016 FAQ852004:FAQ852016 FKM852004:FKM852016 FUI852004:FUI852016 GEE852004:GEE852016 GOA852004:GOA852016 GXW852004:GXW852016 HHS852004:HHS852016 HRO852004:HRO852016 IBK852004:IBK852016 ILG852004:ILG852016 IVC852004:IVC852016 JEY852004:JEY852016 JOU852004:JOU852016 JYQ852004:JYQ852016 KIM852004:KIM852016 KSI852004:KSI852016 LCE852004:LCE852016 LMA852004:LMA852016 LVW852004:LVW852016 MFS852004:MFS852016 MPO852004:MPO852016 MZK852004:MZK852016 NJG852004:NJG852016 NTC852004:NTC852016 OCY852004:OCY852016 OMU852004:OMU852016 OWQ852004:OWQ852016 PGM852004:PGM852016 PQI852004:PQI852016 QAE852004:QAE852016 QKA852004:QKA852016 QTW852004:QTW852016 RDS852004:RDS852016 RNO852004:RNO852016 RXK852004:RXK852016 SHG852004:SHG852016 SRC852004:SRC852016 TAY852004:TAY852016 TKU852004:TKU852016 TUQ852004:TUQ852016 UEM852004:UEM852016 UOI852004:UOI852016 UYE852004:UYE852016 VIA852004:VIA852016 VRW852004:VRW852016 WBS852004:WBS852016 WLO852004:WLO852016 WVK852004:WVK852016 C917540:C917552 IY917540:IY917552 SU917540:SU917552 ACQ917540:ACQ917552 AMM917540:AMM917552 AWI917540:AWI917552 BGE917540:BGE917552 BQA917540:BQA917552 BZW917540:BZW917552 CJS917540:CJS917552 CTO917540:CTO917552 DDK917540:DDK917552 DNG917540:DNG917552 DXC917540:DXC917552 EGY917540:EGY917552 EQU917540:EQU917552 FAQ917540:FAQ917552 FKM917540:FKM917552 FUI917540:FUI917552 GEE917540:GEE917552 GOA917540:GOA917552 GXW917540:GXW917552 HHS917540:HHS917552 HRO917540:HRO917552 IBK917540:IBK917552 ILG917540:ILG917552 IVC917540:IVC917552 JEY917540:JEY917552 JOU917540:JOU917552 JYQ917540:JYQ917552 KIM917540:KIM917552 KSI917540:KSI917552 LCE917540:LCE917552 LMA917540:LMA917552 LVW917540:LVW917552 MFS917540:MFS917552 MPO917540:MPO917552 MZK917540:MZK917552 NJG917540:NJG917552 NTC917540:NTC917552 OCY917540:OCY917552 OMU917540:OMU917552 OWQ917540:OWQ917552 PGM917540:PGM917552 PQI917540:PQI917552 QAE917540:QAE917552 QKA917540:QKA917552 QTW917540:QTW917552 RDS917540:RDS917552 RNO917540:RNO917552 RXK917540:RXK917552 SHG917540:SHG917552 SRC917540:SRC917552 TAY917540:TAY917552 TKU917540:TKU917552 TUQ917540:TUQ917552 UEM917540:UEM917552 UOI917540:UOI917552 UYE917540:UYE917552 VIA917540:VIA917552 VRW917540:VRW917552 WBS917540:WBS917552 WLO917540:WLO917552 WVK917540:WVK917552 C983076:C983088 IY983076:IY983088 SU983076:SU983088 ACQ983076:ACQ983088 AMM983076:AMM983088 AWI983076:AWI983088 BGE983076:BGE983088 BQA983076:BQA983088 BZW983076:BZW983088 CJS983076:CJS983088 CTO983076:CTO983088 DDK983076:DDK983088 DNG983076:DNG983088 DXC983076:DXC983088 EGY983076:EGY983088 EQU983076:EQU983088 FAQ983076:FAQ983088 FKM983076:FKM983088 FUI983076:FUI983088 GEE983076:GEE983088 GOA983076:GOA983088 GXW983076:GXW983088 HHS983076:HHS983088 HRO983076:HRO983088 IBK983076:IBK983088 ILG983076:ILG983088 IVC983076:IVC983088 JEY983076:JEY983088 JOU983076:JOU983088 JYQ983076:JYQ983088 KIM983076:KIM983088 KSI983076:KSI983088 LCE983076:LCE983088 LMA983076:LMA983088 LVW983076:LVW983088 MFS983076:MFS983088 MPO983076:MPO983088 MZK983076:MZK983088 NJG983076:NJG983088 NTC983076:NTC983088 OCY983076:OCY983088 OMU983076:OMU983088 OWQ983076:OWQ983088 PGM983076:PGM983088 PQI983076:PQI983088 QAE983076:QAE983088 QKA983076:QKA983088 QTW983076:QTW983088 RDS983076:RDS983088 RNO983076:RNO983088 RXK983076:RXK983088 SHG983076:SHG983088 SRC983076:SRC983088 TAY983076:TAY983088 TKU983076:TKU983088 TUQ983076:TUQ983088 UEM983076:UEM983088 UOI983076:UOI983088 UYE983076:UYE983088 VIA983076:VIA983088 VRW983076:VRW983088 WBS983076:WBS983088 WLO983076:WLO983088 WVK983076:WVK983088 A12:A48 IW12:IW48 SS12:SS48 ACO12:ACO48 AMK12:AMK48 AWG12:AWG48 BGC12:BGC48 BPY12:BPY48 BZU12:BZU48 CJQ12:CJQ48 CTM12:CTM48 DDI12:DDI48 DNE12:DNE48 DXA12:DXA48 EGW12:EGW48 EQS12:EQS48 FAO12:FAO48 FKK12:FKK48 FUG12:FUG48 GEC12:GEC48 GNY12:GNY48 GXU12:GXU48 HHQ12:HHQ48 HRM12:HRM48 IBI12:IBI48 ILE12:ILE48 IVA12:IVA48 JEW12:JEW48 JOS12:JOS48 JYO12:JYO48 KIK12:KIK48 KSG12:KSG48 LCC12:LCC48 LLY12:LLY48 LVU12:LVU48 MFQ12:MFQ48 MPM12:MPM48 MZI12:MZI48 NJE12:NJE48 NTA12:NTA48 OCW12:OCW48 OMS12:OMS48 OWO12:OWO48 PGK12:PGK48 PQG12:PQG48 QAC12:QAC48 QJY12:QJY48 QTU12:QTU48 RDQ12:RDQ48 RNM12:RNM48 RXI12:RXI48 SHE12:SHE48 SRA12:SRA48 TAW12:TAW48 TKS12:TKS48 TUO12:TUO48 UEK12:UEK48 UOG12:UOG48 UYC12:UYC48 VHY12:VHY48 VRU12:VRU48 WBQ12:WBQ48 WLM12:WLM48 WVI12:WVI48 A65548:A65584 IW65548:IW65584 SS65548:SS65584 ACO65548:ACO65584 AMK65548:AMK65584 AWG65548:AWG65584 BGC65548:BGC65584 BPY65548:BPY65584 BZU65548:BZU65584 CJQ65548:CJQ65584 CTM65548:CTM65584 DDI65548:DDI65584 DNE65548:DNE65584 DXA65548:DXA65584 EGW65548:EGW65584 EQS65548:EQS65584 FAO65548:FAO65584 FKK65548:FKK65584 FUG65548:FUG65584 GEC65548:GEC65584 GNY65548:GNY65584 GXU65548:GXU65584 HHQ65548:HHQ65584 HRM65548:HRM65584 IBI65548:IBI65584 ILE65548:ILE65584 IVA65548:IVA65584 JEW65548:JEW65584 JOS65548:JOS65584 JYO65548:JYO65584 KIK65548:KIK65584 KSG65548:KSG65584 LCC65548:LCC65584 LLY65548:LLY65584 LVU65548:LVU65584 MFQ65548:MFQ65584 MPM65548:MPM65584 MZI65548:MZI65584 NJE65548:NJE65584 NTA65548:NTA65584 OCW65548:OCW65584 OMS65548:OMS65584 OWO65548:OWO65584 PGK65548:PGK65584 PQG65548:PQG65584 QAC65548:QAC65584 QJY65548:QJY65584 QTU65548:QTU65584 RDQ65548:RDQ65584 RNM65548:RNM65584 RXI65548:RXI65584 SHE65548:SHE65584 SRA65548:SRA65584 TAW65548:TAW65584 TKS65548:TKS65584 TUO65548:TUO65584 UEK65548:UEK65584 UOG65548:UOG65584 UYC65548:UYC65584 VHY65548:VHY65584 VRU65548:VRU65584 WBQ65548:WBQ65584 WLM65548:WLM65584 WVI65548:WVI65584 A131084:A131120 IW131084:IW131120 SS131084:SS131120 ACO131084:ACO131120 AMK131084:AMK131120 AWG131084:AWG131120 BGC131084:BGC131120 BPY131084:BPY131120 BZU131084:BZU131120 CJQ131084:CJQ131120 CTM131084:CTM131120 DDI131084:DDI131120 DNE131084:DNE131120 DXA131084:DXA131120 EGW131084:EGW131120 EQS131084:EQS131120 FAO131084:FAO131120 FKK131084:FKK131120 FUG131084:FUG131120 GEC131084:GEC131120 GNY131084:GNY131120 GXU131084:GXU131120 HHQ131084:HHQ131120 HRM131084:HRM131120 IBI131084:IBI131120 ILE131084:ILE131120 IVA131084:IVA131120 JEW131084:JEW131120 JOS131084:JOS131120 JYO131084:JYO131120 KIK131084:KIK131120 KSG131084:KSG131120 LCC131084:LCC131120 LLY131084:LLY131120 LVU131084:LVU131120 MFQ131084:MFQ131120 MPM131084:MPM131120 MZI131084:MZI131120 NJE131084:NJE131120 NTA131084:NTA131120 OCW131084:OCW131120 OMS131084:OMS131120 OWO131084:OWO131120 PGK131084:PGK131120 PQG131084:PQG131120 QAC131084:QAC131120 QJY131084:QJY131120 QTU131084:QTU131120 RDQ131084:RDQ131120 RNM131084:RNM131120 RXI131084:RXI131120 SHE131084:SHE131120 SRA131084:SRA131120 TAW131084:TAW131120 TKS131084:TKS131120 TUO131084:TUO131120 UEK131084:UEK131120 UOG131084:UOG131120 UYC131084:UYC131120 VHY131084:VHY131120 VRU131084:VRU131120 WBQ131084:WBQ131120 WLM131084:WLM131120 WVI131084:WVI131120 A196620:A196656 IW196620:IW196656 SS196620:SS196656 ACO196620:ACO196656 AMK196620:AMK196656 AWG196620:AWG196656 BGC196620:BGC196656 BPY196620:BPY196656 BZU196620:BZU196656 CJQ196620:CJQ196656 CTM196620:CTM196656 DDI196620:DDI196656 DNE196620:DNE196656 DXA196620:DXA196656 EGW196620:EGW196656 EQS196620:EQS196656 FAO196620:FAO196656 FKK196620:FKK196656 FUG196620:FUG196656 GEC196620:GEC196656 GNY196620:GNY196656 GXU196620:GXU196656 HHQ196620:HHQ196656 HRM196620:HRM196656 IBI196620:IBI196656 ILE196620:ILE196656 IVA196620:IVA196656 JEW196620:JEW196656 JOS196620:JOS196656 JYO196620:JYO196656 KIK196620:KIK196656 KSG196620:KSG196656 LCC196620:LCC196656 LLY196620:LLY196656 LVU196620:LVU196656 MFQ196620:MFQ196656 MPM196620:MPM196656 MZI196620:MZI196656 NJE196620:NJE196656 NTA196620:NTA196656 OCW196620:OCW196656 OMS196620:OMS196656 OWO196620:OWO196656 PGK196620:PGK196656 PQG196620:PQG196656 QAC196620:QAC196656 QJY196620:QJY196656 QTU196620:QTU196656 RDQ196620:RDQ196656 RNM196620:RNM196656 RXI196620:RXI196656 SHE196620:SHE196656 SRA196620:SRA196656 TAW196620:TAW196656 TKS196620:TKS196656 TUO196620:TUO196656 UEK196620:UEK196656 UOG196620:UOG196656 UYC196620:UYC196656 VHY196620:VHY196656 VRU196620:VRU196656 WBQ196620:WBQ196656 WLM196620:WLM196656 WVI196620:WVI196656 A262156:A262192 IW262156:IW262192 SS262156:SS262192 ACO262156:ACO262192 AMK262156:AMK262192 AWG262156:AWG262192 BGC262156:BGC262192 BPY262156:BPY262192 BZU262156:BZU262192 CJQ262156:CJQ262192 CTM262156:CTM262192 DDI262156:DDI262192 DNE262156:DNE262192 DXA262156:DXA262192 EGW262156:EGW262192 EQS262156:EQS262192 FAO262156:FAO262192 FKK262156:FKK262192 FUG262156:FUG262192 GEC262156:GEC262192 GNY262156:GNY262192 GXU262156:GXU262192 HHQ262156:HHQ262192 HRM262156:HRM262192 IBI262156:IBI262192 ILE262156:ILE262192 IVA262156:IVA262192 JEW262156:JEW262192 JOS262156:JOS262192 JYO262156:JYO262192 KIK262156:KIK262192 KSG262156:KSG262192 LCC262156:LCC262192 LLY262156:LLY262192 LVU262156:LVU262192 MFQ262156:MFQ262192 MPM262156:MPM262192 MZI262156:MZI262192 NJE262156:NJE262192 NTA262156:NTA262192 OCW262156:OCW262192 OMS262156:OMS262192 OWO262156:OWO262192 PGK262156:PGK262192 PQG262156:PQG262192 QAC262156:QAC262192 QJY262156:QJY262192 QTU262156:QTU262192 RDQ262156:RDQ262192 RNM262156:RNM262192 RXI262156:RXI262192 SHE262156:SHE262192 SRA262156:SRA262192 TAW262156:TAW262192 TKS262156:TKS262192 TUO262156:TUO262192 UEK262156:UEK262192 UOG262156:UOG262192 UYC262156:UYC262192 VHY262156:VHY262192 VRU262156:VRU262192 WBQ262156:WBQ262192 WLM262156:WLM262192 WVI262156:WVI262192 A327692:A327728 IW327692:IW327728 SS327692:SS327728 ACO327692:ACO327728 AMK327692:AMK327728 AWG327692:AWG327728 BGC327692:BGC327728 BPY327692:BPY327728 BZU327692:BZU327728 CJQ327692:CJQ327728 CTM327692:CTM327728 DDI327692:DDI327728 DNE327692:DNE327728 DXA327692:DXA327728 EGW327692:EGW327728 EQS327692:EQS327728 FAO327692:FAO327728 FKK327692:FKK327728 FUG327692:FUG327728 GEC327692:GEC327728 GNY327692:GNY327728 GXU327692:GXU327728 HHQ327692:HHQ327728 HRM327692:HRM327728 IBI327692:IBI327728 ILE327692:ILE327728 IVA327692:IVA327728 JEW327692:JEW327728 JOS327692:JOS327728 JYO327692:JYO327728 KIK327692:KIK327728 KSG327692:KSG327728 LCC327692:LCC327728 LLY327692:LLY327728 LVU327692:LVU327728 MFQ327692:MFQ327728 MPM327692:MPM327728 MZI327692:MZI327728 NJE327692:NJE327728 NTA327692:NTA327728 OCW327692:OCW327728 OMS327692:OMS327728 OWO327692:OWO327728 PGK327692:PGK327728 PQG327692:PQG327728 QAC327692:QAC327728 QJY327692:QJY327728 QTU327692:QTU327728 RDQ327692:RDQ327728 RNM327692:RNM327728 RXI327692:RXI327728 SHE327692:SHE327728 SRA327692:SRA327728 TAW327692:TAW327728 TKS327692:TKS327728 TUO327692:TUO327728 UEK327692:UEK327728 UOG327692:UOG327728 UYC327692:UYC327728 VHY327692:VHY327728 VRU327692:VRU327728 WBQ327692:WBQ327728 WLM327692:WLM327728 WVI327692:WVI327728 A393228:A393264 IW393228:IW393264 SS393228:SS393264 ACO393228:ACO393264 AMK393228:AMK393264 AWG393228:AWG393264 BGC393228:BGC393264 BPY393228:BPY393264 BZU393228:BZU393264 CJQ393228:CJQ393264 CTM393228:CTM393264 DDI393228:DDI393264 DNE393228:DNE393264 DXA393228:DXA393264 EGW393228:EGW393264 EQS393228:EQS393264 FAO393228:FAO393264 FKK393228:FKK393264 FUG393228:FUG393264 GEC393228:GEC393264 GNY393228:GNY393264 GXU393228:GXU393264 HHQ393228:HHQ393264 HRM393228:HRM393264 IBI393228:IBI393264 ILE393228:ILE393264 IVA393228:IVA393264 JEW393228:JEW393264 JOS393228:JOS393264 JYO393228:JYO393264 KIK393228:KIK393264 KSG393228:KSG393264 LCC393228:LCC393264 LLY393228:LLY393264 LVU393228:LVU393264 MFQ393228:MFQ393264 MPM393228:MPM393264 MZI393228:MZI393264 NJE393228:NJE393264 NTA393228:NTA393264 OCW393228:OCW393264 OMS393228:OMS393264 OWO393228:OWO393264 PGK393228:PGK393264 PQG393228:PQG393264 QAC393228:QAC393264 QJY393228:QJY393264 QTU393228:QTU393264 RDQ393228:RDQ393264 RNM393228:RNM393264 RXI393228:RXI393264 SHE393228:SHE393264 SRA393228:SRA393264 TAW393228:TAW393264 TKS393228:TKS393264 TUO393228:TUO393264 UEK393228:UEK393264 UOG393228:UOG393264 UYC393228:UYC393264 VHY393228:VHY393264 VRU393228:VRU393264 WBQ393228:WBQ393264 WLM393228:WLM393264 WVI393228:WVI393264 A458764:A458800 IW458764:IW458800 SS458764:SS458800 ACO458764:ACO458800 AMK458764:AMK458800 AWG458764:AWG458800 BGC458764:BGC458800 BPY458764:BPY458800 BZU458764:BZU458800 CJQ458764:CJQ458800 CTM458764:CTM458800 DDI458764:DDI458800 DNE458764:DNE458800 DXA458764:DXA458800 EGW458764:EGW458800 EQS458764:EQS458800 FAO458764:FAO458800 FKK458764:FKK458800 FUG458764:FUG458800 GEC458764:GEC458800 GNY458764:GNY458800 GXU458764:GXU458800 HHQ458764:HHQ458800 HRM458764:HRM458800 IBI458764:IBI458800 ILE458764:ILE458800 IVA458764:IVA458800 JEW458764:JEW458800 JOS458764:JOS458800 JYO458764:JYO458800 KIK458764:KIK458800 KSG458764:KSG458800 LCC458764:LCC458800 LLY458764:LLY458800 LVU458764:LVU458800 MFQ458764:MFQ458800 MPM458764:MPM458800 MZI458764:MZI458800 NJE458764:NJE458800 NTA458764:NTA458800 OCW458764:OCW458800 OMS458764:OMS458800 OWO458764:OWO458800 PGK458764:PGK458800 PQG458764:PQG458800 QAC458764:QAC458800 QJY458764:QJY458800 QTU458764:QTU458800 RDQ458764:RDQ458800 RNM458764:RNM458800 RXI458764:RXI458800 SHE458764:SHE458800 SRA458764:SRA458800 TAW458764:TAW458800 TKS458764:TKS458800 TUO458764:TUO458800 UEK458764:UEK458800 UOG458764:UOG458800 UYC458764:UYC458800 VHY458764:VHY458800 VRU458764:VRU458800 WBQ458764:WBQ458800 WLM458764:WLM458800 WVI458764:WVI458800 A524300:A524336 IW524300:IW524336 SS524300:SS524336 ACO524300:ACO524336 AMK524300:AMK524336 AWG524300:AWG524336 BGC524300:BGC524336 BPY524300:BPY524336 BZU524300:BZU524336 CJQ524300:CJQ524336 CTM524300:CTM524336 DDI524300:DDI524336 DNE524300:DNE524336 DXA524300:DXA524336 EGW524300:EGW524336 EQS524300:EQS524336 FAO524300:FAO524336 FKK524300:FKK524336 FUG524300:FUG524336 GEC524300:GEC524336 GNY524300:GNY524336 GXU524300:GXU524336 HHQ524300:HHQ524336 HRM524300:HRM524336 IBI524300:IBI524336 ILE524300:ILE524336 IVA524300:IVA524336 JEW524300:JEW524336 JOS524300:JOS524336 JYO524300:JYO524336 KIK524300:KIK524336 KSG524300:KSG524336 LCC524300:LCC524336 LLY524300:LLY524336 LVU524300:LVU524336 MFQ524300:MFQ524336 MPM524300:MPM524336 MZI524300:MZI524336 NJE524300:NJE524336 NTA524300:NTA524336 OCW524300:OCW524336 OMS524300:OMS524336 OWO524300:OWO524336 PGK524300:PGK524336 PQG524300:PQG524336 QAC524300:QAC524336 QJY524300:QJY524336 QTU524300:QTU524336 RDQ524300:RDQ524336 RNM524300:RNM524336 RXI524300:RXI524336 SHE524300:SHE524336 SRA524300:SRA524336 TAW524300:TAW524336 TKS524300:TKS524336 TUO524300:TUO524336 UEK524300:UEK524336 UOG524300:UOG524336 UYC524300:UYC524336 VHY524300:VHY524336 VRU524300:VRU524336 WBQ524300:WBQ524336 WLM524300:WLM524336 WVI524300:WVI524336 A589836:A589872 IW589836:IW589872 SS589836:SS589872 ACO589836:ACO589872 AMK589836:AMK589872 AWG589836:AWG589872 BGC589836:BGC589872 BPY589836:BPY589872 BZU589836:BZU589872 CJQ589836:CJQ589872 CTM589836:CTM589872 DDI589836:DDI589872 DNE589836:DNE589872 DXA589836:DXA589872 EGW589836:EGW589872 EQS589836:EQS589872 FAO589836:FAO589872 FKK589836:FKK589872 FUG589836:FUG589872 GEC589836:GEC589872 GNY589836:GNY589872 GXU589836:GXU589872 HHQ589836:HHQ589872 HRM589836:HRM589872 IBI589836:IBI589872 ILE589836:ILE589872 IVA589836:IVA589872 JEW589836:JEW589872 JOS589836:JOS589872 JYO589836:JYO589872 KIK589836:KIK589872 KSG589836:KSG589872 LCC589836:LCC589872 LLY589836:LLY589872 LVU589836:LVU589872 MFQ589836:MFQ589872 MPM589836:MPM589872 MZI589836:MZI589872 NJE589836:NJE589872 NTA589836:NTA589872 OCW589836:OCW589872 OMS589836:OMS589872 OWO589836:OWO589872 PGK589836:PGK589872 PQG589836:PQG589872 QAC589836:QAC589872 QJY589836:QJY589872 QTU589836:QTU589872 RDQ589836:RDQ589872 RNM589836:RNM589872 RXI589836:RXI589872 SHE589836:SHE589872 SRA589836:SRA589872 TAW589836:TAW589872 TKS589836:TKS589872 TUO589836:TUO589872 UEK589836:UEK589872 UOG589836:UOG589872 UYC589836:UYC589872 VHY589836:VHY589872 VRU589836:VRU589872 WBQ589836:WBQ589872 WLM589836:WLM589872 WVI589836:WVI589872 A655372:A655408 IW655372:IW655408 SS655372:SS655408 ACO655372:ACO655408 AMK655372:AMK655408 AWG655372:AWG655408 BGC655372:BGC655408 BPY655372:BPY655408 BZU655372:BZU655408 CJQ655372:CJQ655408 CTM655372:CTM655408 DDI655372:DDI655408 DNE655372:DNE655408 DXA655372:DXA655408 EGW655372:EGW655408 EQS655372:EQS655408 FAO655372:FAO655408 FKK655372:FKK655408 FUG655372:FUG655408 GEC655372:GEC655408 GNY655372:GNY655408 GXU655372:GXU655408 HHQ655372:HHQ655408 HRM655372:HRM655408 IBI655372:IBI655408 ILE655372:ILE655408 IVA655372:IVA655408 JEW655372:JEW655408 JOS655372:JOS655408 JYO655372:JYO655408 KIK655372:KIK655408 KSG655372:KSG655408 LCC655372:LCC655408 LLY655372:LLY655408 LVU655372:LVU655408 MFQ655372:MFQ655408 MPM655372:MPM655408 MZI655372:MZI655408 NJE655372:NJE655408 NTA655372:NTA655408 OCW655372:OCW655408 OMS655372:OMS655408 OWO655372:OWO655408 PGK655372:PGK655408 PQG655372:PQG655408 QAC655372:QAC655408 QJY655372:QJY655408 QTU655372:QTU655408 RDQ655372:RDQ655408 RNM655372:RNM655408 RXI655372:RXI655408 SHE655372:SHE655408 SRA655372:SRA655408 TAW655372:TAW655408 TKS655372:TKS655408 TUO655372:TUO655408 UEK655372:UEK655408 UOG655372:UOG655408 UYC655372:UYC655408 VHY655372:VHY655408 VRU655372:VRU655408 WBQ655372:WBQ655408 WLM655372:WLM655408 WVI655372:WVI655408 A720908:A720944 IW720908:IW720944 SS720908:SS720944 ACO720908:ACO720944 AMK720908:AMK720944 AWG720908:AWG720944 BGC720908:BGC720944 BPY720908:BPY720944 BZU720908:BZU720944 CJQ720908:CJQ720944 CTM720908:CTM720944 DDI720908:DDI720944 DNE720908:DNE720944 DXA720908:DXA720944 EGW720908:EGW720944 EQS720908:EQS720944 FAO720908:FAO720944 FKK720908:FKK720944 FUG720908:FUG720944 GEC720908:GEC720944 GNY720908:GNY720944 GXU720908:GXU720944 HHQ720908:HHQ720944 HRM720908:HRM720944 IBI720908:IBI720944 ILE720908:ILE720944 IVA720908:IVA720944 JEW720908:JEW720944 JOS720908:JOS720944 JYO720908:JYO720944 KIK720908:KIK720944 KSG720908:KSG720944 LCC720908:LCC720944 LLY720908:LLY720944 LVU720908:LVU720944 MFQ720908:MFQ720944 MPM720908:MPM720944 MZI720908:MZI720944 NJE720908:NJE720944 NTA720908:NTA720944 OCW720908:OCW720944 OMS720908:OMS720944 OWO720908:OWO720944 PGK720908:PGK720944 PQG720908:PQG720944 QAC720908:QAC720944 QJY720908:QJY720944 QTU720908:QTU720944 RDQ720908:RDQ720944 RNM720908:RNM720944 RXI720908:RXI720944 SHE720908:SHE720944 SRA720908:SRA720944 TAW720908:TAW720944 TKS720908:TKS720944 TUO720908:TUO720944 UEK720908:UEK720944 UOG720908:UOG720944 UYC720908:UYC720944 VHY720908:VHY720944 VRU720908:VRU720944 WBQ720908:WBQ720944 WLM720908:WLM720944 WVI720908:WVI720944 A786444:A786480 IW786444:IW786480 SS786444:SS786480 ACO786444:ACO786480 AMK786444:AMK786480 AWG786444:AWG786480 BGC786444:BGC786480 BPY786444:BPY786480 BZU786444:BZU786480 CJQ786444:CJQ786480 CTM786444:CTM786480 DDI786444:DDI786480 DNE786444:DNE786480 DXA786444:DXA786480 EGW786444:EGW786480 EQS786444:EQS786480 FAO786444:FAO786480 FKK786444:FKK786480 FUG786444:FUG786480 GEC786444:GEC786480 GNY786444:GNY786480 GXU786444:GXU786480 HHQ786444:HHQ786480 HRM786444:HRM786480 IBI786444:IBI786480 ILE786444:ILE786480 IVA786444:IVA786480 JEW786444:JEW786480 JOS786444:JOS786480 JYO786444:JYO786480 KIK786444:KIK786480 KSG786444:KSG786480 LCC786444:LCC786480 LLY786444:LLY786480 LVU786444:LVU786480 MFQ786444:MFQ786480 MPM786444:MPM786480 MZI786444:MZI786480 NJE786444:NJE786480 NTA786444:NTA786480 OCW786444:OCW786480 OMS786444:OMS786480 OWO786444:OWO786480 PGK786444:PGK786480 PQG786444:PQG786480 QAC786444:QAC786480 QJY786444:QJY786480 QTU786444:QTU786480 RDQ786444:RDQ786480 RNM786444:RNM786480 RXI786444:RXI786480 SHE786444:SHE786480 SRA786444:SRA786480 TAW786444:TAW786480 TKS786444:TKS786480 TUO786444:TUO786480 UEK786444:UEK786480 UOG786444:UOG786480 UYC786444:UYC786480 VHY786444:VHY786480 VRU786444:VRU786480 WBQ786444:WBQ786480 WLM786444:WLM786480 WVI786444:WVI786480 A851980:A852016 IW851980:IW852016 SS851980:SS852016 ACO851980:ACO852016 AMK851980:AMK852016 AWG851980:AWG852016 BGC851980:BGC852016 BPY851980:BPY852016 BZU851980:BZU852016 CJQ851980:CJQ852016 CTM851980:CTM852016 DDI851980:DDI852016 DNE851980:DNE852016 DXA851980:DXA852016 EGW851980:EGW852016 EQS851980:EQS852016 FAO851980:FAO852016 FKK851980:FKK852016 FUG851980:FUG852016 GEC851980:GEC852016 GNY851980:GNY852016 GXU851980:GXU852016 HHQ851980:HHQ852016 HRM851980:HRM852016 IBI851980:IBI852016 ILE851980:ILE852016 IVA851980:IVA852016 JEW851980:JEW852016 JOS851980:JOS852016 JYO851980:JYO852016 KIK851980:KIK852016 KSG851980:KSG852016 LCC851980:LCC852016 LLY851980:LLY852016 LVU851980:LVU852016 MFQ851980:MFQ852016 MPM851980:MPM852016 MZI851980:MZI852016 NJE851980:NJE852016 NTA851980:NTA852016 OCW851980:OCW852016 OMS851980:OMS852016 OWO851980:OWO852016 PGK851980:PGK852016 PQG851980:PQG852016 QAC851980:QAC852016 QJY851980:QJY852016 QTU851980:QTU852016 RDQ851980:RDQ852016 RNM851980:RNM852016 RXI851980:RXI852016 SHE851980:SHE852016 SRA851980:SRA852016 TAW851980:TAW852016 TKS851980:TKS852016 TUO851980:TUO852016 UEK851980:UEK852016 UOG851980:UOG852016 UYC851980:UYC852016 VHY851980:VHY852016 VRU851980:VRU852016 WBQ851980:WBQ852016 WLM851980:WLM852016 WVI851980:WVI852016 A917516:A917552 IW917516:IW917552 SS917516:SS917552 ACO917516:ACO917552 AMK917516:AMK917552 AWG917516:AWG917552 BGC917516:BGC917552 BPY917516:BPY917552 BZU917516:BZU917552 CJQ917516:CJQ917552 CTM917516:CTM917552 DDI917516:DDI917552 DNE917516:DNE917552 DXA917516:DXA917552 EGW917516:EGW917552 EQS917516:EQS917552 FAO917516:FAO917552 FKK917516:FKK917552 FUG917516:FUG917552 GEC917516:GEC917552 GNY917516:GNY917552 GXU917516:GXU917552 HHQ917516:HHQ917552 HRM917516:HRM917552 IBI917516:IBI917552 ILE917516:ILE917552 IVA917516:IVA917552 JEW917516:JEW917552 JOS917516:JOS917552 JYO917516:JYO917552 KIK917516:KIK917552 KSG917516:KSG917552 LCC917516:LCC917552 LLY917516:LLY917552 LVU917516:LVU917552 MFQ917516:MFQ917552 MPM917516:MPM917552 MZI917516:MZI917552 NJE917516:NJE917552 NTA917516:NTA917552 OCW917516:OCW917552 OMS917516:OMS917552 OWO917516:OWO917552 PGK917516:PGK917552 PQG917516:PQG917552 QAC917516:QAC917552 QJY917516:QJY917552 QTU917516:QTU917552 RDQ917516:RDQ917552 RNM917516:RNM917552 RXI917516:RXI917552 SHE917516:SHE917552 SRA917516:SRA917552 TAW917516:TAW917552 TKS917516:TKS917552 TUO917516:TUO917552 UEK917516:UEK917552 UOG917516:UOG917552 UYC917516:UYC917552 VHY917516:VHY917552 VRU917516:VRU917552 WBQ917516:WBQ917552 WLM917516:WLM917552 WVI917516:WVI917552 A983052:A983088 IW983052:IW983088 SS983052:SS983088 ACO983052:ACO983088 AMK983052:AMK983088 AWG983052:AWG983088 BGC983052:BGC983088 BPY983052:BPY983088 BZU983052:BZU983088 CJQ983052:CJQ983088 CTM983052:CTM983088 DDI983052:DDI983088 DNE983052:DNE983088 DXA983052:DXA983088 EGW983052:EGW983088 EQS983052:EQS983088 FAO983052:FAO983088 FKK983052:FKK983088 FUG983052:FUG983088 GEC983052:GEC983088 GNY983052:GNY983088 GXU983052:GXU983088 HHQ983052:HHQ983088 HRM983052:HRM983088 IBI983052:IBI983088 ILE983052:ILE983088 IVA983052:IVA983088 JEW983052:JEW983088 JOS983052:JOS983088 JYO983052:JYO983088 KIK983052:KIK983088 KSG983052:KSG983088 LCC983052:LCC983088 LLY983052:LLY983088 LVU983052:LVU983088 MFQ983052:MFQ983088 MPM983052:MPM983088 MZI983052:MZI983088 NJE983052:NJE983088 NTA983052:NTA983088 OCW983052:OCW983088 OMS983052:OMS983088 OWO983052:OWO983088 PGK983052:PGK983088 PQG983052:PQG983088 QAC983052:QAC983088 QJY983052:QJY983088 QTU983052:QTU983088 RDQ983052:RDQ983088 RNM983052:RNM983088 RXI983052:RXI983088 SHE983052:SHE983088 SRA983052:SRA983088 TAW983052:TAW983088 TKS983052:TKS983088 TUO983052:TUO983088 UEK983052:UEK983088 UOG983052:UOG983088 UYC983052:UYC983088 VHY983052:VHY983088 VRU983052:VRU983088 WBQ983052:WBQ983088 WLM983052:WLM983088 WVI983052:WVI983088 C11:C34 IY11:IY34 SU11:SU34 ACQ11:ACQ34 AMM11:AMM34 AWI11:AWI34 BGE11:BGE34 BQA11:BQA34 BZW11:BZW34 CJS11:CJS34 CTO11:CTO34 DDK11:DDK34 DNG11:DNG34 DXC11:DXC34 EGY11:EGY34 EQU11:EQU34 FAQ11:FAQ34 FKM11:FKM34 FUI11:FUI34 GEE11:GEE34 GOA11:GOA34 GXW11:GXW34 HHS11:HHS34 HRO11:HRO34 IBK11:IBK34 ILG11:ILG34 IVC11:IVC34 JEY11:JEY34 JOU11:JOU34 JYQ11:JYQ34 KIM11:KIM34 KSI11:KSI34 LCE11:LCE34 LMA11:LMA34 LVW11:LVW34 MFS11:MFS34 MPO11:MPO34 MZK11:MZK34 NJG11:NJG34 NTC11:NTC34 OCY11:OCY34 OMU11:OMU34 OWQ11:OWQ34 PGM11:PGM34 PQI11:PQI34 QAE11:QAE34 QKA11:QKA34 QTW11:QTW34 RDS11:RDS34 RNO11:RNO34 RXK11:RXK34 SHG11:SHG34 SRC11:SRC34 TAY11:TAY34 TKU11:TKU34 TUQ11:TUQ34 UEM11:UEM34 UOI11:UOI34 UYE11:UYE34 VIA11:VIA34 VRW11:VRW34 WBS11:WBS34 WLO11:WLO34 WVK11:WVK34 C65547:C65570 IY65547:IY65570 SU65547:SU65570 ACQ65547:ACQ65570 AMM65547:AMM65570 AWI65547:AWI65570 BGE65547:BGE65570 BQA65547:BQA65570 BZW65547:BZW65570 CJS65547:CJS65570 CTO65547:CTO65570 DDK65547:DDK65570 DNG65547:DNG65570 DXC65547:DXC65570 EGY65547:EGY65570 EQU65547:EQU65570 FAQ65547:FAQ65570 FKM65547:FKM65570 FUI65547:FUI65570 GEE65547:GEE65570 GOA65547:GOA65570 GXW65547:GXW65570 HHS65547:HHS65570 HRO65547:HRO65570 IBK65547:IBK65570 ILG65547:ILG65570 IVC65547:IVC65570 JEY65547:JEY65570 JOU65547:JOU65570 JYQ65547:JYQ65570 KIM65547:KIM65570 KSI65547:KSI65570 LCE65547:LCE65570 LMA65547:LMA65570 LVW65547:LVW65570 MFS65547:MFS65570 MPO65547:MPO65570 MZK65547:MZK65570 NJG65547:NJG65570 NTC65547:NTC65570 OCY65547:OCY65570 OMU65547:OMU65570 OWQ65547:OWQ65570 PGM65547:PGM65570 PQI65547:PQI65570 QAE65547:QAE65570 QKA65547:QKA65570 QTW65547:QTW65570 RDS65547:RDS65570 RNO65547:RNO65570 RXK65547:RXK65570 SHG65547:SHG65570 SRC65547:SRC65570 TAY65547:TAY65570 TKU65547:TKU65570 TUQ65547:TUQ65570 UEM65547:UEM65570 UOI65547:UOI65570 UYE65547:UYE65570 VIA65547:VIA65570 VRW65547:VRW65570 WBS65547:WBS65570 WLO65547:WLO65570 WVK65547:WVK65570 C131083:C131106 IY131083:IY131106 SU131083:SU131106 ACQ131083:ACQ131106 AMM131083:AMM131106 AWI131083:AWI131106 BGE131083:BGE131106 BQA131083:BQA131106 BZW131083:BZW131106 CJS131083:CJS131106 CTO131083:CTO131106 DDK131083:DDK131106 DNG131083:DNG131106 DXC131083:DXC131106 EGY131083:EGY131106 EQU131083:EQU131106 FAQ131083:FAQ131106 FKM131083:FKM131106 FUI131083:FUI131106 GEE131083:GEE131106 GOA131083:GOA131106 GXW131083:GXW131106 HHS131083:HHS131106 HRO131083:HRO131106 IBK131083:IBK131106 ILG131083:ILG131106 IVC131083:IVC131106 JEY131083:JEY131106 JOU131083:JOU131106 JYQ131083:JYQ131106 KIM131083:KIM131106 KSI131083:KSI131106 LCE131083:LCE131106 LMA131083:LMA131106 LVW131083:LVW131106 MFS131083:MFS131106 MPO131083:MPO131106 MZK131083:MZK131106 NJG131083:NJG131106 NTC131083:NTC131106 OCY131083:OCY131106 OMU131083:OMU131106 OWQ131083:OWQ131106 PGM131083:PGM131106 PQI131083:PQI131106 QAE131083:QAE131106 QKA131083:QKA131106 QTW131083:QTW131106 RDS131083:RDS131106 RNO131083:RNO131106 RXK131083:RXK131106 SHG131083:SHG131106 SRC131083:SRC131106 TAY131083:TAY131106 TKU131083:TKU131106 TUQ131083:TUQ131106 UEM131083:UEM131106 UOI131083:UOI131106 UYE131083:UYE131106 VIA131083:VIA131106 VRW131083:VRW131106 WBS131083:WBS131106 WLO131083:WLO131106 WVK131083:WVK131106 C196619:C196642 IY196619:IY196642 SU196619:SU196642 ACQ196619:ACQ196642 AMM196619:AMM196642 AWI196619:AWI196642 BGE196619:BGE196642 BQA196619:BQA196642 BZW196619:BZW196642 CJS196619:CJS196642 CTO196619:CTO196642 DDK196619:DDK196642 DNG196619:DNG196642 DXC196619:DXC196642 EGY196619:EGY196642 EQU196619:EQU196642 FAQ196619:FAQ196642 FKM196619:FKM196642 FUI196619:FUI196642 GEE196619:GEE196642 GOA196619:GOA196642 GXW196619:GXW196642 HHS196619:HHS196642 HRO196619:HRO196642 IBK196619:IBK196642 ILG196619:ILG196642 IVC196619:IVC196642 JEY196619:JEY196642 JOU196619:JOU196642 JYQ196619:JYQ196642 KIM196619:KIM196642 KSI196619:KSI196642 LCE196619:LCE196642 LMA196619:LMA196642 LVW196619:LVW196642 MFS196619:MFS196642 MPO196619:MPO196642 MZK196619:MZK196642 NJG196619:NJG196642 NTC196619:NTC196642 OCY196619:OCY196642 OMU196619:OMU196642 OWQ196619:OWQ196642 PGM196619:PGM196642 PQI196619:PQI196642 QAE196619:QAE196642 QKA196619:QKA196642 QTW196619:QTW196642 RDS196619:RDS196642 RNO196619:RNO196642 RXK196619:RXK196642 SHG196619:SHG196642 SRC196619:SRC196642 TAY196619:TAY196642 TKU196619:TKU196642 TUQ196619:TUQ196642 UEM196619:UEM196642 UOI196619:UOI196642 UYE196619:UYE196642 VIA196619:VIA196642 VRW196619:VRW196642 WBS196619:WBS196642 WLO196619:WLO196642 WVK196619:WVK196642 C262155:C262178 IY262155:IY262178 SU262155:SU262178 ACQ262155:ACQ262178 AMM262155:AMM262178 AWI262155:AWI262178 BGE262155:BGE262178 BQA262155:BQA262178 BZW262155:BZW262178 CJS262155:CJS262178 CTO262155:CTO262178 DDK262155:DDK262178 DNG262155:DNG262178 DXC262155:DXC262178 EGY262155:EGY262178 EQU262155:EQU262178 FAQ262155:FAQ262178 FKM262155:FKM262178 FUI262155:FUI262178 GEE262155:GEE262178 GOA262155:GOA262178 GXW262155:GXW262178 HHS262155:HHS262178 HRO262155:HRO262178 IBK262155:IBK262178 ILG262155:ILG262178 IVC262155:IVC262178 JEY262155:JEY262178 JOU262155:JOU262178 JYQ262155:JYQ262178 KIM262155:KIM262178 KSI262155:KSI262178 LCE262155:LCE262178 LMA262155:LMA262178 LVW262155:LVW262178 MFS262155:MFS262178 MPO262155:MPO262178 MZK262155:MZK262178 NJG262155:NJG262178 NTC262155:NTC262178 OCY262155:OCY262178 OMU262155:OMU262178 OWQ262155:OWQ262178 PGM262155:PGM262178 PQI262155:PQI262178 QAE262155:QAE262178 QKA262155:QKA262178 QTW262155:QTW262178 RDS262155:RDS262178 RNO262155:RNO262178 RXK262155:RXK262178 SHG262155:SHG262178 SRC262155:SRC262178 TAY262155:TAY262178 TKU262155:TKU262178 TUQ262155:TUQ262178 UEM262155:UEM262178 UOI262155:UOI262178 UYE262155:UYE262178 VIA262155:VIA262178 VRW262155:VRW262178 WBS262155:WBS262178 WLO262155:WLO262178 WVK262155:WVK262178 C327691:C327714 IY327691:IY327714 SU327691:SU327714 ACQ327691:ACQ327714 AMM327691:AMM327714 AWI327691:AWI327714 BGE327691:BGE327714 BQA327691:BQA327714 BZW327691:BZW327714 CJS327691:CJS327714 CTO327691:CTO327714 DDK327691:DDK327714 DNG327691:DNG327714 DXC327691:DXC327714 EGY327691:EGY327714 EQU327691:EQU327714 FAQ327691:FAQ327714 FKM327691:FKM327714 FUI327691:FUI327714 GEE327691:GEE327714 GOA327691:GOA327714 GXW327691:GXW327714 HHS327691:HHS327714 HRO327691:HRO327714 IBK327691:IBK327714 ILG327691:ILG327714 IVC327691:IVC327714 JEY327691:JEY327714 JOU327691:JOU327714 JYQ327691:JYQ327714 KIM327691:KIM327714 KSI327691:KSI327714 LCE327691:LCE327714 LMA327691:LMA327714 LVW327691:LVW327714 MFS327691:MFS327714 MPO327691:MPO327714 MZK327691:MZK327714 NJG327691:NJG327714 NTC327691:NTC327714 OCY327691:OCY327714 OMU327691:OMU327714 OWQ327691:OWQ327714 PGM327691:PGM327714 PQI327691:PQI327714 QAE327691:QAE327714 QKA327691:QKA327714 QTW327691:QTW327714 RDS327691:RDS327714 RNO327691:RNO327714 RXK327691:RXK327714 SHG327691:SHG327714 SRC327691:SRC327714 TAY327691:TAY327714 TKU327691:TKU327714 TUQ327691:TUQ327714 UEM327691:UEM327714 UOI327691:UOI327714 UYE327691:UYE327714 VIA327691:VIA327714 VRW327691:VRW327714 WBS327691:WBS327714 WLO327691:WLO327714 WVK327691:WVK327714 C393227:C393250 IY393227:IY393250 SU393227:SU393250 ACQ393227:ACQ393250 AMM393227:AMM393250 AWI393227:AWI393250 BGE393227:BGE393250 BQA393227:BQA393250 BZW393227:BZW393250 CJS393227:CJS393250 CTO393227:CTO393250 DDK393227:DDK393250 DNG393227:DNG393250 DXC393227:DXC393250 EGY393227:EGY393250 EQU393227:EQU393250 FAQ393227:FAQ393250 FKM393227:FKM393250 FUI393227:FUI393250 GEE393227:GEE393250 GOA393227:GOA393250 GXW393227:GXW393250 HHS393227:HHS393250 HRO393227:HRO393250 IBK393227:IBK393250 ILG393227:ILG393250 IVC393227:IVC393250 JEY393227:JEY393250 JOU393227:JOU393250 JYQ393227:JYQ393250 KIM393227:KIM393250 KSI393227:KSI393250 LCE393227:LCE393250 LMA393227:LMA393250 LVW393227:LVW393250 MFS393227:MFS393250 MPO393227:MPO393250 MZK393227:MZK393250 NJG393227:NJG393250 NTC393227:NTC393250 OCY393227:OCY393250 OMU393227:OMU393250 OWQ393227:OWQ393250 PGM393227:PGM393250 PQI393227:PQI393250 QAE393227:QAE393250 QKA393227:QKA393250 QTW393227:QTW393250 RDS393227:RDS393250 RNO393227:RNO393250 RXK393227:RXK393250 SHG393227:SHG393250 SRC393227:SRC393250 TAY393227:TAY393250 TKU393227:TKU393250 TUQ393227:TUQ393250 UEM393227:UEM393250 UOI393227:UOI393250 UYE393227:UYE393250 VIA393227:VIA393250 VRW393227:VRW393250 WBS393227:WBS393250 WLO393227:WLO393250 WVK393227:WVK393250 C458763:C458786 IY458763:IY458786 SU458763:SU458786 ACQ458763:ACQ458786 AMM458763:AMM458786 AWI458763:AWI458786 BGE458763:BGE458786 BQA458763:BQA458786 BZW458763:BZW458786 CJS458763:CJS458786 CTO458763:CTO458786 DDK458763:DDK458786 DNG458763:DNG458786 DXC458763:DXC458786 EGY458763:EGY458786 EQU458763:EQU458786 FAQ458763:FAQ458786 FKM458763:FKM458786 FUI458763:FUI458786 GEE458763:GEE458786 GOA458763:GOA458786 GXW458763:GXW458786 HHS458763:HHS458786 HRO458763:HRO458786 IBK458763:IBK458786 ILG458763:ILG458786 IVC458763:IVC458786 JEY458763:JEY458786 JOU458763:JOU458786 JYQ458763:JYQ458786 KIM458763:KIM458786 KSI458763:KSI458786 LCE458763:LCE458786 LMA458763:LMA458786 LVW458763:LVW458786 MFS458763:MFS458786 MPO458763:MPO458786 MZK458763:MZK458786 NJG458763:NJG458786 NTC458763:NTC458786 OCY458763:OCY458786 OMU458763:OMU458786 OWQ458763:OWQ458786 PGM458763:PGM458786 PQI458763:PQI458786 QAE458763:QAE458786 QKA458763:QKA458786 QTW458763:QTW458786 RDS458763:RDS458786 RNO458763:RNO458786 RXK458763:RXK458786 SHG458763:SHG458786 SRC458763:SRC458786 TAY458763:TAY458786 TKU458763:TKU458786 TUQ458763:TUQ458786 UEM458763:UEM458786 UOI458763:UOI458786 UYE458763:UYE458786 VIA458763:VIA458786 VRW458763:VRW458786 WBS458763:WBS458786 WLO458763:WLO458786 WVK458763:WVK458786 C524299:C524322 IY524299:IY524322 SU524299:SU524322 ACQ524299:ACQ524322 AMM524299:AMM524322 AWI524299:AWI524322 BGE524299:BGE524322 BQA524299:BQA524322 BZW524299:BZW524322 CJS524299:CJS524322 CTO524299:CTO524322 DDK524299:DDK524322 DNG524299:DNG524322 DXC524299:DXC524322 EGY524299:EGY524322 EQU524299:EQU524322 FAQ524299:FAQ524322 FKM524299:FKM524322 FUI524299:FUI524322 GEE524299:GEE524322 GOA524299:GOA524322 GXW524299:GXW524322 HHS524299:HHS524322 HRO524299:HRO524322 IBK524299:IBK524322 ILG524299:ILG524322 IVC524299:IVC524322 JEY524299:JEY524322 JOU524299:JOU524322 JYQ524299:JYQ524322 KIM524299:KIM524322 KSI524299:KSI524322 LCE524299:LCE524322 LMA524299:LMA524322 LVW524299:LVW524322 MFS524299:MFS524322 MPO524299:MPO524322 MZK524299:MZK524322 NJG524299:NJG524322 NTC524299:NTC524322 OCY524299:OCY524322 OMU524299:OMU524322 OWQ524299:OWQ524322 PGM524299:PGM524322 PQI524299:PQI524322 QAE524299:QAE524322 QKA524299:QKA524322 QTW524299:QTW524322 RDS524299:RDS524322 RNO524299:RNO524322 RXK524299:RXK524322 SHG524299:SHG524322 SRC524299:SRC524322 TAY524299:TAY524322 TKU524299:TKU524322 TUQ524299:TUQ524322 UEM524299:UEM524322 UOI524299:UOI524322 UYE524299:UYE524322 VIA524299:VIA524322 VRW524299:VRW524322 WBS524299:WBS524322 WLO524299:WLO524322 WVK524299:WVK524322 C589835:C589858 IY589835:IY589858 SU589835:SU589858 ACQ589835:ACQ589858 AMM589835:AMM589858 AWI589835:AWI589858 BGE589835:BGE589858 BQA589835:BQA589858 BZW589835:BZW589858 CJS589835:CJS589858 CTO589835:CTO589858 DDK589835:DDK589858 DNG589835:DNG589858 DXC589835:DXC589858 EGY589835:EGY589858 EQU589835:EQU589858 FAQ589835:FAQ589858 FKM589835:FKM589858 FUI589835:FUI589858 GEE589835:GEE589858 GOA589835:GOA589858 GXW589835:GXW589858 HHS589835:HHS589858 HRO589835:HRO589858 IBK589835:IBK589858 ILG589835:ILG589858 IVC589835:IVC589858 JEY589835:JEY589858 JOU589835:JOU589858 JYQ589835:JYQ589858 KIM589835:KIM589858 KSI589835:KSI589858 LCE589835:LCE589858 LMA589835:LMA589858 LVW589835:LVW589858 MFS589835:MFS589858 MPO589835:MPO589858 MZK589835:MZK589858 NJG589835:NJG589858 NTC589835:NTC589858 OCY589835:OCY589858 OMU589835:OMU589858 OWQ589835:OWQ589858 PGM589835:PGM589858 PQI589835:PQI589858 QAE589835:QAE589858 QKA589835:QKA589858 QTW589835:QTW589858 RDS589835:RDS589858 RNO589835:RNO589858 RXK589835:RXK589858 SHG589835:SHG589858 SRC589835:SRC589858 TAY589835:TAY589858 TKU589835:TKU589858 TUQ589835:TUQ589858 UEM589835:UEM589858 UOI589835:UOI589858 UYE589835:UYE589858 VIA589835:VIA589858 VRW589835:VRW589858 WBS589835:WBS589858 WLO589835:WLO589858 WVK589835:WVK589858 C655371:C655394 IY655371:IY655394 SU655371:SU655394 ACQ655371:ACQ655394 AMM655371:AMM655394 AWI655371:AWI655394 BGE655371:BGE655394 BQA655371:BQA655394 BZW655371:BZW655394 CJS655371:CJS655394 CTO655371:CTO655394 DDK655371:DDK655394 DNG655371:DNG655394 DXC655371:DXC655394 EGY655371:EGY655394 EQU655371:EQU655394 FAQ655371:FAQ655394 FKM655371:FKM655394 FUI655371:FUI655394 GEE655371:GEE655394 GOA655371:GOA655394 GXW655371:GXW655394 HHS655371:HHS655394 HRO655371:HRO655394 IBK655371:IBK655394 ILG655371:ILG655394 IVC655371:IVC655394 JEY655371:JEY655394 JOU655371:JOU655394 JYQ655371:JYQ655394 KIM655371:KIM655394 KSI655371:KSI655394 LCE655371:LCE655394 LMA655371:LMA655394 LVW655371:LVW655394 MFS655371:MFS655394 MPO655371:MPO655394 MZK655371:MZK655394 NJG655371:NJG655394 NTC655371:NTC655394 OCY655371:OCY655394 OMU655371:OMU655394 OWQ655371:OWQ655394 PGM655371:PGM655394 PQI655371:PQI655394 QAE655371:QAE655394 QKA655371:QKA655394 QTW655371:QTW655394 RDS655371:RDS655394 RNO655371:RNO655394 RXK655371:RXK655394 SHG655371:SHG655394 SRC655371:SRC655394 TAY655371:TAY655394 TKU655371:TKU655394 TUQ655371:TUQ655394 UEM655371:UEM655394 UOI655371:UOI655394 UYE655371:UYE655394 VIA655371:VIA655394 VRW655371:VRW655394 WBS655371:WBS655394 WLO655371:WLO655394 WVK655371:WVK655394 C720907:C720930 IY720907:IY720930 SU720907:SU720930 ACQ720907:ACQ720930 AMM720907:AMM720930 AWI720907:AWI720930 BGE720907:BGE720930 BQA720907:BQA720930 BZW720907:BZW720930 CJS720907:CJS720930 CTO720907:CTO720930 DDK720907:DDK720930 DNG720907:DNG720930 DXC720907:DXC720930 EGY720907:EGY720930 EQU720907:EQU720930 FAQ720907:FAQ720930 FKM720907:FKM720930 FUI720907:FUI720930 GEE720907:GEE720930 GOA720907:GOA720930 GXW720907:GXW720930 HHS720907:HHS720930 HRO720907:HRO720930 IBK720907:IBK720930 ILG720907:ILG720930 IVC720907:IVC720930 JEY720907:JEY720930 JOU720907:JOU720930 JYQ720907:JYQ720930 KIM720907:KIM720930 KSI720907:KSI720930 LCE720907:LCE720930 LMA720907:LMA720930 LVW720907:LVW720930 MFS720907:MFS720930 MPO720907:MPO720930 MZK720907:MZK720930 NJG720907:NJG720930 NTC720907:NTC720930 OCY720907:OCY720930 OMU720907:OMU720930 OWQ720907:OWQ720930 PGM720907:PGM720930 PQI720907:PQI720930 QAE720907:QAE720930 QKA720907:QKA720930 QTW720907:QTW720930 RDS720907:RDS720930 RNO720907:RNO720930 RXK720907:RXK720930 SHG720907:SHG720930 SRC720907:SRC720930 TAY720907:TAY720930 TKU720907:TKU720930 TUQ720907:TUQ720930 UEM720907:UEM720930 UOI720907:UOI720930 UYE720907:UYE720930 VIA720907:VIA720930 VRW720907:VRW720930 WBS720907:WBS720930 WLO720907:WLO720930 WVK720907:WVK720930 C786443:C786466 IY786443:IY786466 SU786443:SU786466 ACQ786443:ACQ786466 AMM786443:AMM786466 AWI786443:AWI786466 BGE786443:BGE786466 BQA786443:BQA786466 BZW786443:BZW786466 CJS786443:CJS786466 CTO786443:CTO786466 DDK786443:DDK786466 DNG786443:DNG786466 DXC786443:DXC786466 EGY786443:EGY786466 EQU786443:EQU786466 FAQ786443:FAQ786466 FKM786443:FKM786466 FUI786443:FUI786466 GEE786443:GEE786466 GOA786443:GOA786466 GXW786443:GXW786466 HHS786443:HHS786466 HRO786443:HRO786466 IBK786443:IBK786466 ILG786443:ILG786466 IVC786443:IVC786466 JEY786443:JEY786466 JOU786443:JOU786466 JYQ786443:JYQ786466 KIM786443:KIM786466 KSI786443:KSI786466 LCE786443:LCE786466 LMA786443:LMA786466 LVW786443:LVW786466 MFS786443:MFS786466 MPO786443:MPO786466 MZK786443:MZK786466 NJG786443:NJG786466 NTC786443:NTC786466 OCY786443:OCY786466 OMU786443:OMU786466 OWQ786443:OWQ786466 PGM786443:PGM786466 PQI786443:PQI786466 QAE786443:QAE786466 QKA786443:QKA786466 QTW786443:QTW786466 RDS786443:RDS786466 RNO786443:RNO786466 RXK786443:RXK786466 SHG786443:SHG786466 SRC786443:SRC786466 TAY786443:TAY786466 TKU786443:TKU786466 TUQ786443:TUQ786466 UEM786443:UEM786466 UOI786443:UOI786466 UYE786443:UYE786466 VIA786443:VIA786466 VRW786443:VRW786466 WBS786443:WBS786466 WLO786443:WLO786466 WVK786443:WVK786466 C851979:C852002 IY851979:IY852002 SU851979:SU852002 ACQ851979:ACQ852002 AMM851979:AMM852002 AWI851979:AWI852002 BGE851979:BGE852002 BQA851979:BQA852002 BZW851979:BZW852002 CJS851979:CJS852002 CTO851979:CTO852002 DDK851979:DDK852002 DNG851979:DNG852002 DXC851979:DXC852002 EGY851979:EGY852002 EQU851979:EQU852002 FAQ851979:FAQ852002 FKM851979:FKM852002 FUI851979:FUI852002 GEE851979:GEE852002 GOA851979:GOA852002 GXW851979:GXW852002 HHS851979:HHS852002 HRO851979:HRO852002 IBK851979:IBK852002 ILG851979:ILG852002 IVC851979:IVC852002 JEY851979:JEY852002 JOU851979:JOU852002 JYQ851979:JYQ852002 KIM851979:KIM852002 KSI851979:KSI852002 LCE851979:LCE852002 LMA851979:LMA852002 LVW851979:LVW852002 MFS851979:MFS852002 MPO851979:MPO852002 MZK851979:MZK852002 NJG851979:NJG852002 NTC851979:NTC852002 OCY851979:OCY852002 OMU851979:OMU852002 OWQ851979:OWQ852002 PGM851979:PGM852002 PQI851979:PQI852002 QAE851979:QAE852002 QKA851979:QKA852002 QTW851979:QTW852002 RDS851979:RDS852002 RNO851979:RNO852002 RXK851979:RXK852002 SHG851979:SHG852002 SRC851979:SRC852002 TAY851979:TAY852002 TKU851979:TKU852002 TUQ851979:TUQ852002 UEM851979:UEM852002 UOI851979:UOI852002 UYE851979:UYE852002 VIA851979:VIA852002 VRW851979:VRW852002 WBS851979:WBS852002 WLO851979:WLO852002 WVK851979:WVK852002 C917515:C917538 IY917515:IY917538 SU917515:SU917538 ACQ917515:ACQ917538 AMM917515:AMM917538 AWI917515:AWI917538 BGE917515:BGE917538 BQA917515:BQA917538 BZW917515:BZW917538 CJS917515:CJS917538 CTO917515:CTO917538 DDK917515:DDK917538 DNG917515:DNG917538 DXC917515:DXC917538 EGY917515:EGY917538 EQU917515:EQU917538 FAQ917515:FAQ917538 FKM917515:FKM917538 FUI917515:FUI917538 GEE917515:GEE917538 GOA917515:GOA917538 GXW917515:GXW917538 HHS917515:HHS917538 HRO917515:HRO917538 IBK917515:IBK917538 ILG917515:ILG917538 IVC917515:IVC917538 JEY917515:JEY917538 JOU917515:JOU917538 JYQ917515:JYQ917538 KIM917515:KIM917538 KSI917515:KSI917538 LCE917515:LCE917538 LMA917515:LMA917538 LVW917515:LVW917538 MFS917515:MFS917538 MPO917515:MPO917538 MZK917515:MZK917538 NJG917515:NJG917538 NTC917515:NTC917538 OCY917515:OCY917538 OMU917515:OMU917538 OWQ917515:OWQ917538 PGM917515:PGM917538 PQI917515:PQI917538 QAE917515:QAE917538 QKA917515:QKA917538 QTW917515:QTW917538 RDS917515:RDS917538 RNO917515:RNO917538 RXK917515:RXK917538 SHG917515:SHG917538 SRC917515:SRC917538 TAY917515:TAY917538 TKU917515:TKU917538 TUQ917515:TUQ917538 UEM917515:UEM917538 UOI917515:UOI917538 UYE917515:UYE917538 VIA917515:VIA917538 VRW917515:VRW917538 WBS917515:WBS917538 WLO917515:WLO917538 WVK917515:WVK917538 C983051:C983074 IY983051:IY983074 SU983051:SU983074 ACQ983051:ACQ983074 AMM983051:AMM983074 AWI983051:AWI983074 BGE983051:BGE983074 BQA983051:BQA983074 BZW983051:BZW983074 CJS983051:CJS983074 CTO983051:CTO983074 DDK983051:DDK983074 DNG983051:DNG983074 DXC983051:DXC983074 EGY983051:EGY983074 EQU983051:EQU983074 FAQ983051:FAQ983074 FKM983051:FKM983074 FUI983051:FUI983074 GEE983051:GEE983074 GOA983051:GOA983074 GXW983051:GXW983074 HHS983051:HHS983074 HRO983051:HRO983074 IBK983051:IBK983074 ILG983051:ILG983074 IVC983051:IVC983074 JEY983051:JEY983074 JOU983051:JOU983074 JYQ983051:JYQ983074 KIM983051:KIM983074 KSI983051:KSI983074 LCE983051:LCE983074 LMA983051:LMA983074 LVW983051:LVW983074 MFS983051:MFS983074 MPO983051:MPO983074 MZK983051:MZK983074 NJG983051:NJG983074 NTC983051:NTC983074 OCY983051:OCY983074 OMU983051:OMU983074 OWQ983051:OWQ983074 PGM983051:PGM983074 PQI983051:PQI983074 QAE983051:QAE983074 QKA983051:QKA983074 QTW983051:QTW983074 RDS983051:RDS983074 RNO983051:RNO983074 RXK983051:RXK983074 SHG983051:SHG983074 SRC983051:SRC983074 TAY983051:TAY983074 TKU983051:TKU983074 TUQ983051:TUQ983074 UEM983051:UEM983074 UOI983051:UOI983074 UYE983051:UYE983074 VIA983051:VIA983074 VRW983051:VRW983074 WBS983051:WBS983074 WLO983051:WLO983074 WVK983051:WVK983074 B21:B48 IX21:IX48 ST21:ST48 ACP21:ACP48 AML21:AML48 AWH21:AWH48 BGD21:BGD48 BPZ21:BPZ48 BZV21:BZV48 CJR21:CJR48 CTN21:CTN48 DDJ21:DDJ48 DNF21:DNF48 DXB21:DXB48 EGX21:EGX48 EQT21:EQT48 FAP21:FAP48 FKL21:FKL48 FUH21:FUH48 GED21:GED48 GNZ21:GNZ48 GXV21:GXV48 HHR21:HHR48 HRN21:HRN48 IBJ21:IBJ48 ILF21:ILF48 IVB21:IVB48 JEX21:JEX48 JOT21:JOT48 JYP21:JYP48 KIL21:KIL48 KSH21:KSH48 LCD21:LCD48 LLZ21:LLZ48 LVV21:LVV48 MFR21:MFR48 MPN21:MPN48 MZJ21:MZJ48 NJF21:NJF48 NTB21:NTB48 OCX21:OCX48 OMT21:OMT48 OWP21:OWP48 PGL21:PGL48 PQH21:PQH48 QAD21:QAD48 QJZ21:QJZ48 QTV21:QTV48 RDR21:RDR48 RNN21:RNN48 RXJ21:RXJ48 SHF21:SHF48 SRB21:SRB48 TAX21:TAX48 TKT21:TKT48 TUP21:TUP48 UEL21:UEL48 UOH21:UOH48 UYD21:UYD48 VHZ21:VHZ48 VRV21:VRV48 WBR21:WBR48 WLN21:WLN48 WVJ21:WVJ48 B65557:B65584 IX65557:IX65584 ST65557:ST65584 ACP65557:ACP65584 AML65557:AML65584 AWH65557:AWH65584 BGD65557:BGD65584 BPZ65557:BPZ65584 BZV65557:BZV65584 CJR65557:CJR65584 CTN65557:CTN65584 DDJ65557:DDJ65584 DNF65557:DNF65584 DXB65557:DXB65584 EGX65557:EGX65584 EQT65557:EQT65584 FAP65557:FAP65584 FKL65557:FKL65584 FUH65557:FUH65584 GED65557:GED65584 GNZ65557:GNZ65584 GXV65557:GXV65584 HHR65557:HHR65584 HRN65557:HRN65584 IBJ65557:IBJ65584 ILF65557:ILF65584 IVB65557:IVB65584 JEX65557:JEX65584 JOT65557:JOT65584 JYP65557:JYP65584 KIL65557:KIL65584 KSH65557:KSH65584 LCD65557:LCD65584 LLZ65557:LLZ65584 LVV65557:LVV65584 MFR65557:MFR65584 MPN65557:MPN65584 MZJ65557:MZJ65584 NJF65557:NJF65584 NTB65557:NTB65584 OCX65557:OCX65584 OMT65557:OMT65584 OWP65557:OWP65584 PGL65557:PGL65584 PQH65557:PQH65584 QAD65557:QAD65584 QJZ65557:QJZ65584 QTV65557:QTV65584 RDR65557:RDR65584 RNN65557:RNN65584 RXJ65557:RXJ65584 SHF65557:SHF65584 SRB65557:SRB65584 TAX65557:TAX65584 TKT65557:TKT65584 TUP65557:TUP65584 UEL65557:UEL65584 UOH65557:UOH65584 UYD65557:UYD65584 VHZ65557:VHZ65584 VRV65557:VRV65584 WBR65557:WBR65584 WLN65557:WLN65584 WVJ65557:WVJ65584 B131093:B131120 IX131093:IX131120 ST131093:ST131120 ACP131093:ACP131120 AML131093:AML131120 AWH131093:AWH131120 BGD131093:BGD131120 BPZ131093:BPZ131120 BZV131093:BZV131120 CJR131093:CJR131120 CTN131093:CTN131120 DDJ131093:DDJ131120 DNF131093:DNF131120 DXB131093:DXB131120 EGX131093:EGX131120 EQT131093:EQT131120 FAP131093:FAP131120 FKL131093:FKL131120 FUH131093:FUH131120 GED131093:GED131120 GNZ131093:GNZ131120 GXV131093:GXV131120 HHR131093:HHR131120 HRN131093:HRN131120 IBJ131093:IBJ131120 ILF131093:ILF131120 IVB131093:IVB131120 JEX131093:JEX131120 JOT131093:JOT131120 JYP131093:JYP131120 KIL131093:KIL131120 KSH131093:KSH131120 LCD131093:LCD131120 LLZ131093:LLZ131120 LVV131093:LVV131120 MFR131093:MFR131120 MPN131093:MPN131120 MZJ131093:MZJ131120 NJF131093:NJF131120 NTB131093:NTB131120 OCX131093:OCX131120 OMT131093:OMT131120 OWP131093:OWP131120 PGL131093:PGL131120 PQH131093:PQH131120 QAD131093:QAD131120 QJZ131093:QJZ131120 QTV131093:QTV131120 RDR131093:RDR131120 RNN131093:RNN131120 RXJ131093:RXJ131120 SHF131093:SHF131120 SRB131093:SRB131120 TAX131093:TAX131120 TKT131093:TKT131120 TUP131093:TUP131120 UEL131093:UEL131120 UOH131093:UOH131120 UYD131093:UYD131120 VHZ131093:VHZ131120 VRV131093:VRV131120 WBR131093:WBR131120 WLN131093:WLN131120 WVJ131093:WVJ131120 B196629:B196656 IX196629:IX196656 ST196629:ST196656 ACP196629:ACP196656 AML196629:AML196656 AWH196629:AWH196656 BGD196629:BGD196656 BPZ196629:BPZ196656 BZV196629:BZV196656 CJR196629:CJR196656 CTN196629:CTN196656 DDJ196629:DDJ196656 DNF196629:DNF196656 DXB196629:DXB196656 EGX196629:EGX196656 EQT196629:EQT196656 FAP196629:FAP196656 FKL196629:FKL196656 FUH196629:FUH196656 GED196629:GED196656 GNZ196629:GNZ196656 GXV196629:GXV196656 HHR196629:HHR196656 HRN196629:HRN196656 IBJ196629:IBJ196656 ILF196629:ILF196656 IVB196629:IVB196656 JEX196629:JEX196656 JOT196629:JOT196656 JYP196629:JYP196656 KIL196629:KIL196656 KSH196629:KSH196656 LCD196629:LCD196656 LLZ196629:LLZ196656 LVV196629:LVV196656 MFR196629:MFR196656 MPN196629:MPN196656 MZJ196629:MZJ196656 NJF196629:NJF196656 NTB196629:NTB196656 OCX196629:OCX196656 OMT196629:OMT196656 OWP196629:OWP196656 PGL196629:PGL196656 PQH196629:PQH196656 QAD196629:QAD196656 QJZ196629:QJZ196656 QTV196629:QTV196656 RDR196629:RDR196656 RNN196629:RNN196656 RXJ196629:RXJ196656 SHF196629:SHF196656 SRB196629:SRB196656 TAX196629:TAX196656 TKT196629:TKT196656 TUP196629:TUP196656 UEL196629:UEL196656 UOH196629:UOH196656 UYD196629:UYD196656 VHZ196629:VHZ196656 VRV196629:VRV196656 WBR196629:WBR196656 WLN196629:WLN196656 WVJ196629:WVJ196656 B262165:B262192 IX262165:IX262192 ST262165:ST262192 ACP262165:ACP262192 AML262165:AML262192 AWH262165:AWH262192 BGD262165:BGD262192 BPZ262165:BPZ262192 BZV262165:BZV262192 CJR262165:CJR262192 CTN262165:CTN262192 DDJ262165:DDJ262192 DNF262165:DNF262192 DXB262165:DXB262192 EGX262165:EGX262192 EQT262165:EQT262192 FAP262165:FAP262192 FKL262165:FKL262192 FUH262165:FUH262192 GED262165:GED262192 GNZ262165:GNZ262192 GXV262165:GXV262192 HHR262165:HHR262192 HRN262165:HRN262192 IBJ262165:IBJ262192 ILF262165:ILF262192 IVB262165:IVB262192 JEX262165:JEX262192 JOT262165:JOT262192 JYP262165:JYP262192 KIL262165:KIL262192 KSH262165:KSH262192 LCD262165:LCD262192 LLZ262165:LLZ262192 LVV262165:LVV262192 MFR262165:MFR262192 MPN262165:MPN262192 MZJ262165:MZJ262192 NJF262165:NJF262192 NTB262165:NTB262192 OCX262165:OCX262192 OMT262165:OMT262192 OWP262165:OWP262192 PGL262165:PGL262192 PQH262165:PQH262192 QAD262165:QAD262192 QJZ262165:QJZ262192 QTV262165:QTV262192 RDR262165:RDR262192 RNN262165:RNN262192 RXJ262165:RXJ262192 SHF262165:SHF262192 SRB262165:SRB262192 TAX262165:TAX262192 TKT262165:TKT262192 TUP262165:TUP262192 UEL262165:UEL262192 UOH262165:UOH262192 UYD262165:UYD262192 VHZ262165:VHZ262192 VRV262165:VRV262192 WBR262165:WBR262192 WLN262165:WLN262192 WVJ262165:WVJ262192 B327701:B327728 IX327701:IX327728 ST327701:ST327728 ACP327701:ACP327728 AML327701:AML327728 AWH327701:AWH327728 BGD327701:BGD327728 BPZ327701:BPZ327728 BZV327701:BZV327728 CJR327701:CJR327728 CTN327701:CTN327728 DDJ327701:DDJ327728 DNF327701:DNF327728 DXB327701:DXB327728 EGX327701:EGX327728 EQT327701:EQT327728 FAP327701:FAP327728 FKL327701:FKL327728 FUH327701:FUH327728 GED327701:GED327728 GNZ327701:GNZ327728 GXV327701:GXV327728 HHR327701:HHR327728 HRN327701:HRN327728 IBJ327701:IBJ327728 ILF327701:ILF327728 IVB327701:IVB327728 JEX327701:JEX327728 JOT327701:JOT327728 JYP327701:JYP327728 KIL327701:KIL327728 KSH327701:KSH327728 LCD327701:LCD327728 LLZ327701:LLZ327728 LVV327701:LVV327728 MFR327701:MFR327728 MPN327701:MPN327728 MZJ327701:MZJ327728 NJF327701:NJF327728 NTB327701:NTB327728 OCX327701:OCX327728 OMT327701:OMT327728 OWP327701:OWP327728 PGL327701:PGL327728 PQH327701:PQH327728 QAD327701:QAD327728 QJZ327701:QJZ327728 QTV327701:QTV327728 RDR327701:RDR327728 RNN327701:RNN327728 RXJ327701:RXJ327728 SHF327701:SHF327728 SRB327701:SRB327728 TAX327701:TAX327728 TKT327701:TKT327728 TUP327701:TUP327728 UEL327701:UEL327728 UOH327701:UOH327728 UYD327701:UYD327728 VHZ327701:VHZ327728 VRV327701:VRV327728 WBR327701:WBR327728 WLN327701:WLN327728 WVJ327701:WVJ327728 B393237:B393264 IX393237:IX393264 ST393237:ST393264 ACP393237:ACP393264 AML393237:AML393264 AWH393237:AWH393264 BGD393237:BGD393264 BPZ393237:BPZ393264 BZV393237:BZV393264 CJR393237:CJR393264 CTN393237:CTN393264 DDJ393237:DDJ393264 DNF393237:DNF393264 DXB393237:DXB393264 EGX393237:EGX393264 EQT393237:EQT393264 FAP393237:FAP393264 FKL393237:FKL393264 FUH393237:FUH393264 GED393237:GED393264 GNZ393237:GNZ393264 GXV393237:GXV393264 HHR393237:HHR393264 HRN393237:HRN393264 IBJ393237:IBJ393264 ILF393237:ILF393264 IVB393237:IVB393264 JEX393237:JEX393264 JOT393237:JOT393264 JYP393237:JYP393264 KIL393237:KIL393264 KSH393237:KSH393264 LCD393237:LCD393264 LLZ393237:LLZ393264 LVV393237:LVV393264 MFR393237:MFR393264 MPN393237:MPN393264 MZJ393237:MZJ393264 NJF393237:NJF393264 NTB393237:NTB393264 OCX393237:OCX393264 OMT393237:OMT393264 OWP393237:OWP393264 PGL393237:PGL393264 PQH393237:PQH393264 QAD393237:QAD393264 QJZ393237:QJZ393264 QTV393237:QTV393264 RDR393237:RDR393264 RNN393237:RNN393264 RXJ393237:RXJ393264 SHF393237:SHF393264 SRB393237:SRB393264 TAX393237:TAX393264 TKT393237:TKT393264 TUP393237:TUP393264 UEL393237:UEL393264 UOH393237:UOH393264 UYD393237:UYD393264 VHZ393237:VHZ393264 VRV393237:VRV393264 WBR393237:WBR393264 WLN393237:WLN393264 WVJ393237:WVJ393264 B458773:B458800 IX458773:IX458800 ST458773:ST458800 ACP458773:ACP458800 AML458773:AML458800 AWH458773:AWH458800 BGD458773:BGD458800 BPZ458773:BPZ458800 BZV458773:BZV458800 CJR458773:CJR458800 CTN458773:CTN458800 DDJ458773:DDJ458800 DNF458773:DNF458800 DXB458773:DXB458800 EGX458773:EGX458800 EQT458773:EQT458800 FAP458773:FAP458800 FKL458773:FKL458800 FUH458773:FUH458800 GED458773:GED458800 GNZ458773:GNZ458800 GXV458773:GXV458800 HHR458773:HHR458800 HRN458773:HRN458800 IBJ458773:IBJ458800 ILF458773:ILF458800 IVB458773:IVB458800 JEX458773:JEX458800 JOT458773:JOT458800 JYP458773:JYP458800 KIL458773:KIL458800 KSH458773:KSH458800 LCD458773:LCD458800 LLZ458773:LLZ458800 LVV458773:LVV458800 MFR458773:MFR458800 MPN458773:MPN458800 MZJ458773:MZJ458800 NJF458773:NJF458800 NTB458773:NTB458800 OCX458773:OCX458800 OMT458773:OMT458800 OWP458773:OWP458800 PGL458773:PGL458800 PQH458773:PQH458800 QAD458773:QAD458800 QJZ458773:QJZ458800 QTV458773:QTV458800 RDR458773:RDR458800 RNN458773:RNN458800 RXJ458773:RXJ458800 SHF458773:SHF458800 SRB458773:SRB458800 TAX458773:TAX458800 TKT458773:TKT458800 TUP458773:TUP458800 UEL458773:UEL458800 UOH458773:UOH458800 UYD458773:UYD458800 VHZ458773:VHZ458800 VRV458773:VRV458800 WBR458773:WBR458800 WLN458773:WLN458800 WVJ458773:WVJ458800 B524309:B524336 IX524309:IX524336 ST524309:ST524336 ACP524309:ACP524336 AML524309:AML524336 AWH524309:AWH524336 BGD524309:BGD524336 BPZ524309:BPZ524336 BZV524309:BZV524336 CJR524309:CJR524336 CTN524309:CTN524336 DDJ524309:DDJ524336 DNF524309:DNF524336 DXB524309:DXB524336 EGX524309:EGX524336 EQT524309:EQT524336 FAP524309:FAP524336 FKL524309:FKL524336 FUH524309:FUH524336 GED524309:GED524336 GNZ524309:GNZ524336 GXV524309:GXV524336 HHR524309:HHR524336 HRN524309:HRN524336 IBJ524309:IBJ524336 ILF524309:ILF524336 IVB524309:IVB524336 JEX524309:JEX524336 JOT524309:JOT524336 JYP524309:JYP524336 KIL524309:KIL524336 KSH524309:KSH524336 LCD524309:LCD524336 LLZ524309:LLZ524336 LVV524309:LVV524336 MFR524309:MFR524336 MPN524309:MPN524336 MZJ524309:MZJ524336 NJF524309:NJF524336 NTB524309:NTB524336 OCX524309:OCX524336 OMT524309:OMT524336 OWP524309:OWP524336 PGL524309:PGL524336 PQH524309:PQH524336 QAD524309:QAD524336 QJZ524309:QJZ524336 QTV524309:QTV524336 RDR524309:RDR524336 RNN524309:RNN524336 RXJ524309:RXJ524336 SHF524309:SHF524336 SRB524309:SRB524336 TAX524309:TAX524336 TKT524309:TKT524336 TUP524309:TUP524336 UEL524309:UEL524336 UOH524309:UOH524336 UYD524309:UYD524336 VHZ524309:VHZ524336 VRV524309:VRV524336 WBR524309:WBR524336 WLN524309:WLN524336 WVJ524309:WVJ524336 B589845:B589872 IX589845:IX589872 ST589845:ST589872 ACP589845:ACP589872 AML589845:AML589872 AWH589845:AWH589872 BGD589845:BGD589872 BPZ589845:BPZ589872 BZV589845:BZV589872 CJR589845:CJR589872 CTN589845:CTN589872 DDJ589845:DDJ589872 DNF589845:DNF589872 DXB589845:DXB589872 EGX589845:EGX589872 EQT589845:EQT589872 FAP589845:FAP589872 FKL589845:FKL589872 FUH589845:FUH589872 GED589845:GED589872 GNZ589845:GNZ589872 GXV589845:GXV589872 HHR589845:HHR589872 HRN589845:HRN589872 IBJ589845:IBJ589872 ILF589845:ILF589872 IVB589845:IVB589872 JEX589845:JEX589872 JOT589845:JOT589872 JYP589845:JYP589872 KIL589845:KIL589872 KSH589845:KSH589872 LCD589845:LCD589872 LLZ589845:LLZ589872 LVV589845:LVV589872 MFR589845:MFR589872 MPN589845:MPN589872 MZJ589845:MZJ589872 NJF589845:NJF589872 NTB589845:NTB589872 OCX589845:OCX589872 OMT589845:OMT589872 OWP589845:OWP589872 PGL589845:PGL589872 PQH589845:PQH589872 QAD589845:QAD589872 QJZ589845:QJZ589872 QTV589845:QTV589872 RDR589845:RDR589872 RNN589845:RNN589872 RXJ589845:RXJ589872 SHF589845:SHF589872 SRB589845:SRB589872 TAX589845:TAX589872 TKT589845:TKT589872 TUP589845:TUP589872 UEL589845:UEL589872 UOH589845:UOH589872 UYD589845:UYD589872 VHZ589845:VHZ589872 VRV589845:VRV589872 WBR589845:WBR589872 WLN589845:WLN589872 WVJ589845:WVJ589872 B655381:B655408 IX655381:IX655408 ST655381:ST655408 ACP655381:ACP655408 AML655381:AML655408 AWH655381:AWH655408 BGD655381:BGD655408 BPZ655381:BPZ655408 BZV655381:BZV655408 CJR655381:CJR655408 CTN655381:CTN655408 DDJ655381:DDJ655408 DNF655381:DNF655408 DXB655381:DXB655408 EGX655381:EGX655408 EQT655381:EQT655408 FAP655381:FAP655408 FKL655381:FKL655408 FUH655381:FUH655408 GED655381:GED655408 GNZ655381:GNZ655408 GXV655381:GXV655408 HHR655381:HHR655408 HRN655381:HRN655408 IBJ655381:IBJ655408 ILF655381:ILF655408 IVB655381:IVB655408 JEX655381:JEX655408 JOT655381:JOT655408 JYP655381:JYP655408 KIL655381:KIL655408 KSH655381:KSH655408 LCD655381:LCD655408 LLZ655381:LLZ655408 LVV655381:LVV655408 MFR655381:MFR655408 MPN655381:MPN655408 MZJ655381:MZJ655408 NJF655381:NJF655408 NTB655381:NTB655408 OCX655381:OCX655408 OMT655381:OMT655408 OWP655381:OWP655408 PGL655381:PGL655408 PQH655381:PQH655408 QAD655381:QAD655408 QJZ655381:QJZ655408 QTV655381:QTV655408 RDR655381:RDR655408 RNN655381:RNN655408 RXJ655381:RXJ655408 SHF655381:SHF655408 SRB655381:SRB655408 TAX655381:TAX655408 TKT655381:TKT655408 TUP655381:TUP655408 UEL655381:UEL655408 UOH655381:UOH655408 UYD655381:UYD655408 VHZ655381:VHZ655408 VRV655381:VRV655408 WBR655381:WBR655408 WLN655381:WLN655408 WVJ655381:WVJ655408 B720917:B720944 IX720917:IX720944 ST720917:ST720944 ACP720917:ACP720944 AML720917:AML720944 AWH720917:AWH720944 BGD720917:BGD720944 BPZ720917:BPZ720944 BZV720917:BZV720944 CJR720917:CJR720944 CTN720917:CTN720944 DDJ720917:DDJ720944 DNF720917:DNF720944 DXB720917:DXB720944 EGX720917:EGX720944 EQT720917:EQT720944 FAP720917:FAP720944 FKL720917:FKL720944 FUH720917:FUH720944 GED720917:GED720944 GNZ720917:GNZ720944 GXV720917:GXV720944 HHR720917:HHR720944 HRN720917:HRN720944 IBJ720917:IBJ720944 ILF720917:ILF720944 IVB720917:IVB720944 JEX720917:JEX720944 JOT720917:JOT720944 JYP720917:JYP720944 KIL720917:KIL720944 KSH720917:KSH720944 LCD720917:LCD720944 LLZ720917:LLZ720944 LVV720917:LVV720944 MFR720917:MFR720944 MPN720917:MPN720944 MZJ720917:MZJ720944 NJF720917:NJF720944 NTB720917:NTB720944 OCX720917:OCX720944 OMT720917:OMT720944 OWP720917:OWP720944 PGL720917:PGL720944 PQH720917:PQH720944 QAD720917:QAD720944 QJZ720917:QJZ720944 QTV720917:QTV720944 RDR720917:RDR720944 RNN720917:RNN720944 RXJ720917:RXJ720944 SHF720917:SHF720944 SRB720917:SRB720944 TAX720917:TAX720944 TKT720917:TKT720944 TUP720917:TUP720944 UEL720917:UEL720944 UOH720917:UOH720944 UYD720917:UYD720944 VHZ720917:VHZ720944 VRV720917:VRV720944 WBR720917:WBR720944 WLN720917:WLN720944 WVJ720917:WVJ720944 B786453:B786480 IX786453:IX786480 ST786453:ST786480 ACP786453:ACP786480 AML786453:AML786480 AWH786453:AWH786480 BGD786453:BGD786480 BPZ786453:BPZ786480 BZV786453:BZV786480 CJR786453:CJR786480 CTN786453:CTN786480 DDJ786453:DDJ786480 DNF786453:DNF786480 DXB786453:DXB786480 EGX786453:EGX786480 EQT786453:EQT786480 FAP786453:FAP786480 FKL786453:FKL786480 FUH786453:FUH786480 GED786453:GED786480 GNZ786453:GNZ786480 GXV786453:GXV786480 HHR786453:HHR786480 HRN786453:HRN786480 IBJ786453:IBJ786480 ILF786453:ILF786480 IVB786453:IVB786480 JEX786453:JEX786480 JOT786453:JOT786480 JYP786453:JYP786480 KIL786453:KIL786480 KSH786453:KSH786480 LCD786453:LCD786480 LLZ786453:LLZ786480 LVV786453:LVV786480 MFR786453:MFR786480 MPN786453:MPN786480 MZJ786453:MZJ786480 NJF786453:NJF786480 NTB786453:NTB786480 OCX786453:OCX786480 OMT786453:OMT786480 OWP786453:OWP786480 PGL786453:PGL786480 PQH786453:PQH786480 QAD786453:QAD786480 QJZ786453:QJZ786480 QTV786453:QTV786480 RDR786453:RDR786480 RNN786453:RNN786480 RXJ786453:RXJ786480 SHF786453:SHF786480 SRB786453:SRB786480 TAX786453:TAX786480 TKT786453:TKT786480 TUP786453:TUP786480 UEL786453:UEL786480 UOH786453:UOH786480 UYD786453:UYD786480 VHZ786453:VHZ786480 VRV786453:VRV786480 WBR786453:WBR786480 WLN786453:WLN786480 WVJ786453:WVJ786480 B851989:B852016 IX851989:IX852016 ST851989:ST852016 ACP851989:ACP852016 AML851989:AML852016 AWH851989:AWH852016 BGD851989:BGD852016 BPZ851989:BPZ852016 BZV851989:BZV852016 CJR851989:CJR852016 CTN851989:CTN852016 DDJ851989:DDJ852016 DNF851989:DNF852016 DXB851989:DXB852016 EGX851989:EGX852016 EQT851989:EQT852016 FAP851989:FAP852016 FKL851989:FKL852016 FUH851989:FUH852016 GED851989:GED852016 GNZ851989:GNZ852016 GXV851989:GXV852016 HHR851989:HHR852016 HRN851989:HRN852016 IBJ851989:IBJ852016 ILF851989:ILF852016 IVB851989:IVB852016 JEX851989:JEX852016 JOT851989:JOT852016 JYP851989:JYP852016 KIL851989:KIL852016 KSH851989:KSH852016 LCD851989:LCD852016 LLZ851989:LLZ852016 LVV851989:LVV852016 MFR851989:MFR852016 MPN851989:MPN852016 MZJ851989:MZJ852016 NJF851989:NJF852016 NTB851989:NTB852016 OCX851989:OCX852016 OMT851989:OMT852016 OWP851989:OWP852016 PGL851989:PGL852016 PQH851989:PQH852016 QAD851989:QAD852016 QJZ851989:QJZ852016 QTV851989:QTV852016 RDR851989:RDR852016 RNN851989:RNN852016 RXJ851989:RXJ852016 SHF851989:SHF852016 SRB851989:SRB852016 TAX851989:TAX852016 TKT851989:TKT852016 TUP851989:TUP852016 UEL851989:UEL852016 UOH851989:UOH852016 UYD851989:UYD852016 VHZ851989:VHZ852016 VRV851989:VRV852016 WBR851989:WBR852016 WLN851989:WLN852016 WVJ851989:WVJ852016 B917525:B917552 IX917525:IX917552 ST917525:ST917552 ACP917525:ACP917552 AML917525:AML917552 AWH917525:AWH917552 BGD917525:BGD917552 BPZ917525:BPZ917552 BZV917525:BZV917552 CJR917525:CJR917552 CTN917525:CTN917552 DDJ917525:DDJ917552 DNF917525:DNF917552 DXB917525:DXB917552 EGX917525:EGX917552 EQT917525:EQT917552 FAP917525:FAP917552 FKL917525:FKL917552 FUH917525:FUH917552 GED917525:GED917552 GNZ917525:GNZ917552 GXV917525:GXV917552 HHR917525:HHR917552 HRN917525:HRN917552 IBJ917525:IBJ917552 ILF917525:ILF917552 IVB917525:IVB917552 JEX917525:JEX917552 JOT917525:JOT917552 JYP917525:JYP917552 KIL917525:KIL917552 KSH917525:KSH917552 LCD917525:LCD917552 LLZ917525:LLZ917552 LVV917525:LVV917552 MFR917525:MFR917552 MPN917525:MPN917552 MZJ917525:MZJ917552 NJF917525:NJF917552 NTB917525:NTB917552 OCX917525:OCX917552 OMT917525:OMT917552 OWP917525:OWP917552 PGL917525:PGL917552 PQH917525:PQH917552 QAD917525:QAD917552 QJZ917525:QJZ917552 QTV917525:QTV917552 RDR917525:RDR917552 RNN917525:RNN917552 RXJ917525:RXJ917552 SHF917525:SHF917552 SRB917525:SRB917552 TAX917525:TAX917552 TKT917525:TKT917552 TUP917525:TUP917552 UEL917525:UEL917552 UOH917525:UOH917552 UYD917525:UYD917552 VHZ917525:VHZ917552 VRV917525:VRV917552 WBR917525:WBR917552 WLN917525:WLN917552 WVJ917525:WVJ917552 B983061:B983088 IX983061:IX983088 ST983061:ST983088 ACP983061:ACP983088 AML983061:AML983088 AWH983061:AWH983088 BGD983061:BGD983088 BPZ983061:BPZ983088 BZV983061:BZV983088 CJR983061:CJR983088 CTN983061:CTN983088 DDJ983061:DDJ983088 DNF983061:DNF983088 DXB983061:DXB983088 EGX983061:EGX983088 EQT983061:EQT983088 FAP983061:FAP983088 FKL983061:FKL983088 FUH983061:FUH983088 GED983061:GED983088 GNZ983061:GNZ983088 GXV983061:GXV983088 HHR983061:HHR983088 HRN983061:HRN983088 IBJ983061:IBJ983088 ILF983061:ILF983088 IVB983061:IVB983088 JEX983061:JEX983088 JOT983061:JOT983088 JYP983061:JYP983088 KIL983061:KIL983088 KSH983061:KSH983088 LCD983061:LCD983088 LLZ983061:LLZ983088 LVV983061:LVV983088 MFR983061:MFR983088 MPN983061:MPN983088 MZJ983061:MZJ983088 NJF983061:NJF983088 NTB983061:NTB983088 OCX983061:OCX983088 OMT983061:OMT983088 OWP983061:OWP983088 PGL983061:PGL983088 PQH983061:PQH983088 QAD983061:QAD983088 QJZ983061:QJZ983088 QTV983061:QTV983088 RDR983061:RDR983088 RNN983061:RNN983088 RXJ983061:RXJ983088 SHF983061:SHF983088 SRB983061:SRB983088 TAX983061:TAX983088 TKT983061:TKT983088 TUP983061:TUP983088 UEL983061:UEL983088 UOH983061:UOH983088 UYD983061:UYD983088 VHZ983061:VHZ983088 VRV983061:VRV983088 WBR983061:WBR983088 WLN983061:WLN983088 WVJ983061:WVJ983088 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D11:K48 IZ11:JG48 SV11:TC48 ACR11:ACY48 AMN11:AMU48 AWJ11:AWQ48 BGF11:BGM48 BQB11:BQI48 BZX11:CAE48 CJT11:CKA48 CTP11:CTW48 DDL11:DDS48 DNH11:DNO48 DXD11:DXK48 EGZ11:EHG48 EQV11:ERC48 FAR11:FAY48 FKN11:FKU48 FUJ11:FUQ48 GEF11:GEM48 GOB11:GOI48 GXX11:GYE48 HHT11:HIA48 HRP11:HRW48 IBL11:IBS48 ILH11:ILO48 IVD11:IVK48 JEZ11:JFG48 JOV11:JPC48 JYR11:JYY48 KIN11:KIU48 KSJ11:KSQ48 LCF11:LCM48 LMB11:LMI48 LVX11:LWE48 MFT11:MGA48 MPP11:MPW48 MZL11:MZS48 NJH11:NJO48 NTD11:NTK48 OCZ11:ODG48 OMV11:ONC48 OWR11:OWY48 PGN11:PGU48 PQJ11:PQQ48 QAF11:QAM48 QKB11:QKI48 QTX11:QUE48 RDT11:REA48 RNP11:RNW48 RXL11:RXS48 SHH11:SHO48 SRD11:SRK48 TAZ11:TBG48 TKV11:TLC48 TUR11:TUY48 UEN11:UEU48 UOJ11:UOQ48 UYF11:UYM48 VIB11:VII48 VRX11:VSE48 WBT11:WCA48 WLP11:WLW48 WVL11:WVS48 D65547:K65584 IZ65547:JG65584 SV65547:TC65584 ACR65547:ACY65584 AMN65547:AMU65584 AWJ65547:AWQ65584 BGF65547:BGM65584 BQB65547:BQI65584 BZX65547:CAE65584 CJT65547:CKA65584 CTP65547:CTW65584 DDL65547:DDS65584 DNH65547:DNO65584 DXD65547:DXK65584 EGZ65547:EHG65584 EQV65547:ERC65584 FAR65547:FAY65584 FKN65547:FKU65584 FUJ65547:FUQ65584 GEF65547:GEM65584 GOB65547:GOI65584 GXX65547:GYE65584 HHT65547:HIA65584 HRP65547:HRW65584 IBL65547:IBS65584 ILH65547:ILO65584 IVD65547:IVK65584 JEZ65547:JFG65584 JOV65547:JPC65584 JYR65547:JYY65584 KIN65547:KIU65584 KSJ65547:KSQ65584 LCF65547:LCM65584 LMB65547:LMI65584 LVX65547:LWE65584 MFT65547:MGA65584 MPP65547:MPW65584 MZL65547:MZS65584 NJH65547:NJO65584 NTD65547:NTK65584 OCZ65547:ODG65584 OMV65547:ONC65584 OWR65547:OWY65584 PGN65547:PGU65584 PQJ65547:PQQ65584 QAF65547:QAM65584 QKB65547:QKI65584 QTX65547:QUE65584 RDT65547:REA65584 RNP65547:RNW65584 RXL65547:RXS65584 SHH65547:SHO65584 SRD65547:SRK65584 TAZ65547:TBG65584 TKV65547:TLC65584 TUR65547:TUY65584 UEN65547:UEU65584 UOJ65547:UOQ65584 UYF65547:UYM65584 VIB65547:VII65584 VRX65547:VSE65584 WBT65547:WCA65584 WLP65547:WLW65584 WVL65547:WVS65584 D131083:K131120 IZ131083:JG131120 SV131083:TC131120 ACR131083:ACY131120 AMN131083:AMU131120 AWJ131083:AWQ131120 BGF131083:BGM131120 BQB131083:BQI131120 BZX131083:CAE131120 CJT131083:CKA131120 CTP131083:CTW131120 DDL131083:DDS131120 DNH131083:DNO131120 DXD131083:DXK131120 EGZ131083:EHG131120 EQV131083:ERC131120 FAR131083:FAY131120 FKN131083:FKU131120 FUJ131083:FUQ131120 GEF131083:GEM131120 GOB131083:GOI131120 GXX131083:GYE131120 HHT131083:HIA131120 HRP131083:HRW131120 IBL131083:IBS131120 ILH131083:ILO131120 IVD131083:IVK131120 JEZ131083:JFG131120 JOV131083:JPC131120 JYR131083:JYY131120 KIN131083:KIU131120 KSJ131083:KSQ131120 LCF131083:LCM131120 LMB131083:LMI131120 LVX131083:LWE131120 MFT131083:MGA131120 MPP131083:MPW131120 MZL131083:MZS131120 NJH131083:NJO131120 NTD131083:NTK131120 OCZ131083:ODG131120 OMV131083:ONC131120 OWR131083:OWY131120 PGN131083:PGU131120 PQJ131083:PQQ131120 QAF131083:QAM131120 QKB131083:QKI131120 QTX131083:QUE131120 RDT131083:REA131120 RNP131083:RNW131120 RXL131083:RXS131120 SHH131083:SHO131120 SRD131083:SRK131120 TAZ131083:TBG131120 TKV131083:TLC131120 TUR131083:TUY131120 UEN131083:UEU131120 UOJ131083:UOQ131120 UYF131083:UYM131120 VIB131083:VII131120 VRX131083:VSE131120 WBT131083:WCA131120 WLP131083:WLW131120 WVL131083:WVS131120 D196619:K196656 IZ196619:JG196656 SV196619:TC196656 ACR196619:ACY196656 AMN196619:AMU196656 AWJ196619:AWQ196656 BGF196619:BGM196656 BQB196619:BQI196656 BZX196619:CAE196656 CJT196619:CKA196656 CTP196619:CTW196656 DDL196619:DDS196656 DNH196619:DNO196656 DXD196619:DXK196656 EGZ196619:EHG196656 EQV196619:ERC196656 FAR196619:FAY196656 FKN196619:FKU196656 FUJ196619:FUQ196656 GEF196619:GEM196656 GOB196619:GOI196656 GXX196619:GYE196656 HHT196619:HIA196656 HRP196619:HRW196656 IBL196619:IBS196656 ILH196619:ILO196656 IVD196619:IVK196656 JEZ196619:JFG196656 JOV196619:JPC196656 JYR196619:JYY196656 KIN196619:KIU196656 KSJ196619:KSQ196656 LCF196619:LCM196656 LMB196619:LMI196656 LVX196619:LWE196656 MFT196619:MGA196656 MPP196619:MPW196656 MZL196619:MZS196656 NJH196619:NJO196656 NTD196619:NTK196656 OCZ196619:ODG196656 OMV196619:ONC196656 OWR196619:OWY196656 PGN196619:PGU196656 PQJ196619:PQQ196656 QAF196619:QAM196656 QKB196619:QKI196656 QTX196619:QUE196656 RDT196619:REA196656 RNP196619:RNW196656 RXL196619:RXS196656 SHH196619:SHO196656 SRD196619:SRK196656 TAZ196619:TBG196656 TKV196619:TLC196656 TUR196619:TUY196656 UEN196619:UEU196656 UOJ196619:UOQ196656 UYF196619:UYM196656 VIB196619:VII196656 VRX196619:VSE196656 WBT196619:WCA196656 WLP196619:WLW196656 WVL196619:WVS196656 D262155:K262192 IZ262155:JG262192 SV262155:TC262192 ACR262155:ACY262192 AMN262155:AMU262192 AWJ262155:AWQ262192 BGF262155:BGM262192 BQB262155:BQI262192 BZX262155:CAE262192 CJT262155:CKA262192 CTP262155:CTW262192 DDL262155:DDS262192 DNH262155:DNO262192 DXD262155:DXK262192 EGZ262155:EHG262192 EQV262155:ERC262192 FAR262155:FAY262192 FKN262155:FKU262192 FUJ262155:FUQ262192 GEF262155:GEM262192 GOB262155:GOI262192 GXX262155:GYE262192 HHT262155:HIA262192 HRP262155:HRW262192 IBL262155:IBS262192 ILH262155:ILO262192 IVD262155:IVK262192 JEZ262155:JFG262192 JOV262155:JPC262192 JYR262155:JYY262192 KIN262155:KIU262192 KSJ262155:KSQ262192 LCF262155:LCM262192 LMB262155:LMI262192 LVX262155:LWE262192 MFT262155:MGA262192 MPP262155:MPW262192 MZL262155:MZS262192 NJH262155:NJO262192 NTD262155:NTK262192 OCZ262155:ODG262192 OMV262155:ONC262192 OWR262155:OWY262192 PGN262155:PGU262192 PQJ262155:PQQ262192 QAF262155:QAM262192 QKB262155:QKI262192 QTX262155:QUE262192 RDT262155:REA262192 RNP262155:RNW262192 RXL262155:RXS262192 SHH262155:SHO262192 SRD262155:SRK262192 TAZ262155:TBG262192 TKV262155:TLC262192 TUR262155:TUY262192 UEN262155:UEU262192 UOJ262155:UOQ262192 UYF262155:UYM262192 VIB262155:VII262192 VRX262155:VSE262192 WBT262155:WCA262192 WLP262155:WLW262192 WVL262155:WVS262192 D327691:K327728 IZ327691:JG327728 SV327691:TC327728 ACR327691:ACY327728 AMN327691:AMU327728 AWJ327691:AWQ327728 BGF327691:BGM327728 BQB327691:BQI327728 BZX327691:CAE327728 CJT327691:CKA327728 CTP327691:CTW327728 DDL327691:DDS327728 DNH327691:DNO327728 DXD327691:DXK327728 EGZ327691:EHG327728 EQV327691:ERC327728 FAR327691:FAY327728 FKN327691:FKU327728 FUJ327691:FUQ327728 GEF327691:GEM327728 GOB327691:GOI327728 GXX327691:GYE327728 HHT327691:HIA327728 HRP327691:HRW327728 IBL327691:IBS327728 ILH327691:ILO327728 IVD327691:IVK327728 JEZ327691:JFG327728 JOV327691:JPC327728 JYR327691:JYY327728 KIN327691:KIU327728 KSJ327691:KSQ327728 LCF327691:LCM327728 LMB327691:LMI327728 LVX327691:LWE327728 MFT327691:MGA327728 MPP327691:MPW327728 MZL327691:MZS327728 NJH327691:NJO327728 NTD327691:NTK327728 OCZ327691:ODG327728 OMV327691:ONC327728 OWR327691:OWY327728 PGN327691:PGU327728 PQJ327691:PQQ327728 QAF327691:QAM327728 QKB327691:QKI327728 QTX327691:QUE327728 RDT327691:REA327728 RNP327691:RNW327728 RXL327691:RXS327728 SHH327691:SHO327728 SRD327691:SRK327728 TAZ327691:TBG327728 TKV327691:TLC327728 TUR327691:TUY327728 UEN327691:UEU327728 UOJ327691:UOQ327728 UYF327691:UYM327728 VIB327691:VII327728 VRX327691:VSE327728 WBT327691:WCA327728 WLP327691:WLW327728 WVL327691:WVS327728 D393227:K393264 IZ393227:JG393264 SV393227:TC393264 ACR393227:ACY393264 AMN393227:AMU393264 AWJ393227:AWQ393264 BGF393227:BGM393264 BQB393227:BQI393264 BZX393227:CAE393264 CJT393227:CKA393264 CTP393227:CTW393264 DDL393227:DDS393264 DNH393227:DNO393264 DXD393227:DXK393264 EGZ393227:EHG393264 EQV393227:ERC393264 FAR393227:FAY393264 FKN393227:FKU393264 FUJ393227:FUQ393264 GEF393227:GEM393264 GOB393227:GOI393264 GXX393227:GYE393264 HHT393227:HIA393264 HRP393227:HRW393264 IBL393227:IBS393264 ILH393227:ILO393264 IVD393227:IVK393264 JEZ393227:JFG393264 JOV393227:JPC393264 JYR393227:JYY393264 KIN393227:KIU393264 KSJ393227:KSQ393264 LCF393227:LCM393264 LMB393227:LMI393264 LVX393227:LWE393264 MFT393227:MGA393264 MPP393227:MPW393264 MZL393227:MZS393264 NJH393227:NJO393264 NTD393227:NTK393264 OCZ393227:ODG393264 OMV393227:ONC393264 OWR393227:OWY393264 PGN393227:PGU393264 PQJ393227:PQQ393264 QAF393227:QAM393264 QKB393227:QKI393264 QTX393227:QUE393264 RDT393227:REA393264 RNP393227:RNW393264 RXL393227:RXS393264 SHH393227:SHO393264 SRD393227:SRK393264 TAZ393227:TBG393264 TKV393227:TLC393264 TUR393227:TUY393264 UEN393227:UEU393264 UOJ393227:UOQ393264 UYF393227:UYM393264 VIB393227:VII393264 VRX393227:VSE393264 WBT393227:WCA393264 WLP393227:WLW393264 WVL393227:WVS393264 D458763:K458800 IZ458763:JG458800 SV458763:TC458800 ACR458763:ACY458800 AMN458763:AMU458800 AWJ458763:AWQ458800 BGF458763:BGM458800 BQB458763:BQI458800 BZX458763:CAE458800 CJT458763:CKA458800 CTP458763:CTW458800 DDL458763:DDS458800 DNH458763:DNO458800 DXD458763:DXK458800 EGZ458763:EHG458800 EQV458763:ERC458800 FAR458763:FAY458800 FKN458763:FKU458800 FUJ458763:FUQ458800 GEF458763:GEM458800 GOB458763:GOI458800 GXX458763:GYE458800 HHT458763:HIA458800 HRP458763:HRW458800 IBL458763:IBS458800 ILH458763:ILO458800 IVD458763:IVK458800 JEZ458763:JFG458800 JOV458763:JPC458800 JYR458763:JYY458800 KIN458763:KIU458800 KSJ458763:KSQ458800 LCF458763:LCM458800 LMB458763:LMI458800 LVX458763:LWE458800 MFT458763:MGA458800 MPP458763:MPW458800 MZL458763:MZS458800 NJH458763:NJO458800 NTD458763:NTK458800 OCZ458763:ODG458800 OMV458763:ONC458800 OWR458763:OWY458800 PGN458763:PGU458800 PQJ458763:PQQ458800 QAF458763:QAM458800 QKB458763:QKI458800 QTX458763:QUE458800 RDT458763:REA458800 RNP458763:RNW458800 RXL458763:RXS458800 SHH458763:SHO458800 SRD458763:SRK458800 TAZ458763:TBG458800 TKV458763:TLC458800 TUR458763:TUY458800 UEN458763:UEU458800 UOJ458763:UOQ458800 UYF458763:UYM458800 VIB458763:VII458800 VRX458763:VSE458800 WBT458763:WCA458800 WLP458763:WLW458800 WVL458763:WVS458800 D524299:K524336 IZ524299:JG524336 SV524299:TC524336 ACR524299:ACY524336 AMN524299:AMU524336 AWJ524299:AWQ524336 BGF524299:BGM524336 BQB524299:BQI524336 BZX524299:CAE524336 CJT524299:CKA524336 CTP524299:CTW524336 DDL524299:DDS524336 DNH524299:DNO524336 DXD524299:DXK524336 EGZ524299:EHG524336 EQV524299:ERC524336 FAR524299:FAY524336 FKN524299:FKU524336 FUJ524299:FUQ524336 GEF524299:GEM524336 GOB524299:GOI524336 GXX524299:GYE524336 HHT524299:HIA524336 HRP524299:HRW524336 IBL524299:IBS524336 ILH524299:ILO524336 IVD524299:IVK524336 JEZ524299:JFG524336 JOV524299:JPC524336 JYR524299:JYY524336 KIN524299:KIU524336 KSJ524299:KSQ524336 LCF524299:LCM524336 LMB524299:LMI524336 LVX524299:LWE524336 MFT524299:MGA524336 MPP524299:MPW524336 MZL524299:MZS524336 NJH524299:NJO524336 NTD524299:NTK524336 OCZ524299:ODG524336 OMV524299:ONC524336 OWR524299:OWY524336 PGN524299:PGU524336 PQJ524299:PQQ524336 QAF524299:QAM524336 QKB524299:QKI524336 QTX524299:QUE524336 RDT524299:REA524336 RNP524299:RNW524336 RXL524299:RXS524336 SHH524299:SHO524336 SRD524299:SRK524336 TAZ524299:TBG524336 TKV524299:TLC524336 TUR524299:TUY524336 UEN524299:UEU524336 UOJ524299:UOQ524336 UYF524299:UYM524336 VIB524299:VII524336 VRX524299:VSE524336 WBT524299:WCA524336 WLP524299:WLW524336 WVL524299:WVS524336 D589835:K589872 IZ589835:JG589872 SV589835:TC589872 ACR589835:ACY589872 AMN589835:AMU589872 AWJ589835:AWQ589872 BGF589835:BGM589872 BQB589835:BQI589872 BZX589835:CAE589872 CJT589835:CKA589872 CTP589835:CTW589872 DDL589835:DDS589872 DNH589835:DNO589872 DXD589835:DXK589872 EGZ589835:EHG589872 EQV589835:ERC589872 FAR589835:FAY589872 FKN589835:FKU589872 FUJ589835:FUQ589872 GEF589835:GEM589872 GOB589835:GOI589872 GXX589835:GYE589872 HHT589835:HIA589872 HRP589835:HRW589872 IBL589835:IBS589872 ILH589835:ILO589872 IVD589835:IVK589872 JEZ589835:JFG589872 JOV589835:JPC589872 JYR589835:JYY589872 KIN589835:KIU589872 KSJ589835:KSQ589872 LCF589835:LCM589872 LMB589835:LMI589872 LVX589835:LWE589872 MFT589835:MGA589872 MPP589835:MPW589872 MZL589835:MZS589872 NJH589835:NJO589872 NTD589835:NTK589872 OCZ589835:ODG589872 OMV589835:ONC589872 OWR589835:OWY589872 PGN589835:PGU589872 PQJ589835:PQQ589872 QAF589835:QAM589872 QKB589835:QKI589872 QTX589835:QUE589872 RDT589835:REA589872 RNP589835:RNW589872 RXL589835:RXS589872 SHH589835:SHO589872 SRD589835:SRK589872 TAZ589835:TBG589872 TKV589835:TLC589872 TUR589835:TUY589872 UEN589835:UEU589872 UOJ589835:UOQ589872 UYF589835:UYM589872 VIB589835:VII589872 VRX589835:VSE589872 WBT589835:WCA589872 WLP589835:WLW589872 WVL589835:WVS589872 D655371:K655408 IZ655371:JG655408 SV655371:TC655408 ACR655371:ACY655408 AMN655371:AMU655408 AWJ655371:AWQ655408 BGF655371:BGM655408 BQB655371:BQI655408 BZX655371:CAE655408 CJT655371:CKA655408 CTP655371:CTW655408 DDL655371:DDS655408 DNH655371:DNO655408 DXD655371:DXK655408 EGZ655371:EHG655408 EQV655371:ERC655408 FAR655371:FAY655408 FKN655371:FKU655408 FUJ655371:FUQ655408 GEF655371:GEM655408 GOB655371:GOI655408 GXX655371:GYE655408 HHT655371:HIA655408 HRP655371:HRW655408 IBL655371:IBS655408 ILH655371:ILO655408 IVD655371:IVK655408 JEZ655371:JFG655408 JOV655371:JPC655408 JYR655371:JYY655408 KIN655371:KIU655408 KSJ655371:KSQ655408 LCF655371:LCM655408 LMB655371:LMI655408 LVX655371:LWE655408 MFT655371:MGA655408 MPP655371:MPW655408 MZL655371:MZS655408 NJH655371:NJO655408 NTD655371:NTK655408 OCZ655371:ODG655408 OMV655371:ONC655408 OWR655371:OWY655408 PGN655371:PGU655408 PQJ655371:PQQ655408 QAF655371:QAM655408 QKB655371:QKI655408 QTX655371:QUE655408 RDT655371:REA655408 RNP655371:RNW655408 RXL655371:RXS655408 SHH655371:SHO655408 SRD655371:SRK655408 TAZ655371:TBG655408 TKV655371:TLC655408 TUR655371:TUY655408 UEN655371:UEU655408 UOJ655371:UOQ655408 UYF655371:UYM655408 VIB655371:VII655408 VRX655371:VSE655408 WBT655371:WCA655408 WLP655371:WLW655408 WVL655371:WVS655408 D720907:K720944 IZ720907:JG720944 SV720907:TC720944 ACR720907:ACY720944 AMN720907:AMU720944 AWJ720907:AWQ720944 BGF720907:BGM720944 BQB720907:BQI720944 BZX720907:CAE720944 CJT720907:CKA720944 CTP720907:CTW720944 DDL720907:DDS720944 DNH720907:DNO720944 DXD720907:DXK720944 EGZ720907:EHG720944 EQV720907:ERC720944 FAR720907:FAY720944 FKN720907:FKU720944 FUJ720907:FUQ720944 GEF720907:GEM720944 GOB720907:GOI720944 GXX720907:GYE720944 HHT720907:HIA720944 HRP720907:HRW720944 IBL720907:IBS720944 ILH720907:ILO720944 IVD720907:IVK720944 JEZ720907:JFG720944 JOV720907:JPC720944 JYR720907:JYY720944 KIN720907:KIU720944 KSJ720907:KSQ720944 LCF720907:LCM720944 LMB720907:LMI720944 LVX720907:LWE720944 MFT720907:MGA720944 MPP720907:MPW720944 MZL720907:MZS720944 NJH720907:NJO720944 NTD720907:NTK720944 OCZ720907:ODG720944 OMV720907:ONC720944 OWR720907:OWY720944 PGN720907:PGU720944 PQJ720907:PQQ720944 QAF720907:QAM720944 QKB720907:QKI720944 QTX720907:QUE720944 RDT720907:REA720944 RNP720907:RNW720944 RXL720907:RXS720944 SHH720907:SHO720944 SRD720907:SRK720944 TAZ720907:TBG720944 TKV720907:TLC720944 TUR720907:TUY720944 UEN720907:UEU720944 UOJ720907:UOQ720944 UYF720907:UYM720944 VIB720907:VII720944 VRX720907:VSE720944 WBT720907:WCA720944 WLP720907:WLW720944 WVL720907:WVS720944 D786443:K786480 IZ786443:JG786480 SV786443:TC786480 ACR786443:ACY786480 AMN786443:AMU786480 AWJ786443:AWQ786480 BGF786443:BGM786480 BQB786443:BQI786480 BZX786443:CAE786480 CJT786443:CKA786480 CTP786443:CTW786480 DDL786443:DDS786480 DNH786443:DNO786480 DXD786443:DXK786480 EGZ786443:EHG786480 EQV786443:ERC786480 FAR786443:FAY786480 FKN786443:FKU786480 FUJ786443:FUQ786480 GEF786443:GEM786480 GOB786443:GOI786480 GXX786443:GYE786480 HHT786443:HIA786480 HRP786443:HRW786480 IBL786443:IBS786480 ILH786443:ILO786480 IVD786443:IVK786480 JEZ786443:JFG786480 JOV786443:JPC786480 JYR786443:JYY786480 KIN786443:KIU786480 KSJ786443:KSQ786480 LCF786443:LCM786480 LMB786443:LMI786480 LVX786443:LWE786480 MFT786443:MGA786480 MPP786443:MPW786480 MZL786443:MZS786480 NJH786443:NJO786480 NTD786443:NTK786480 OCZ786443:ODG786480 OMV786443:ONC786480 OWR786443:OWY786480 PGN786443:PGU786480 PQJ786443:PQQ786480 QAF786443:QAM786480 QKB786443:QKI786480 QTX786443:QUE786480 RDT786443:REA786480 RNP786443:RNW786480 RXL786443:RXS786480 SHH786443:SHO786480 SRD786443:SRK786480 TAZ786443:TBG786480 TKV786443:TLC786480 TUR786443:TUY786480 UEN786443:UEU786480 UOJ786443:UOQ786480 UYF786443:UYM786480 VIB786443:VII786480 VRX786443:VSE786480 WBT786443:WCA786480 WLP786443:WLW786480 WVL786443:WVS786480 D851979:K852016 IZ851979:JG852016 SV851979:TC852016 ACR851979:ACY852016 AMN851979:AMU852016 AWJ851979:AWQ852016 BGF851979:BGM852016 BQB851979:BQI852016 BZX851979:CAE852016 CJT851979:CKA852016 CTP851979:CTW852016 DDL851979:DDS852016 DNH851979:DNO852016 DXD851979:DXK852016 EGZ851979:EHG852016 EQV851979:ERC852016 FAR851979:FAY852016 FKN851979:FKU852016 FUJ851979:FUQ852016 GEF851979:GEM852016 GOB851979:GOI852016 GXX851979:GYE852016 HHT851979:HIA852016 HRP851979:HRW852016 IBL851979:IBS852016 ILH851979:ILO852016 IVD851979:IVK852016 JEZ851979:JFG852016 JOV851979:JPC852016 JYR851979:JYY852016 KIN851979:KIU852016 KSJ851979:KSQ852016 LCF851979:LCM852016 LMB851979:LMI852016 LVX851979:LWE852016 MFT851979:MGA852016 MPP851979:MPW852016 MZL851979:MZS852016 NJH851979:NJO852016 NTD851979:NTK852016 OCZ851979:ODG852016 OMV851979:ONC852016 OWR851979:OWY852016 PGN851979:PGU852016 PQJ851979:PQQ852016 QAF851979:QAM852016 QKB851979:QKI852016 QTX851979:QUE852016 RDT851979:REA852016 RNP851979:RNW852016 RXL851979:RXS852016 SHH851979:SHO852016 SRD851979:SRK852016 TAZ851979:TBG852016 TKV851979:TLC852016 TUR851979:TUY852016 UEN851979:UEU852016 UOJ851979:UOQ852016 UYF851979:UYM852016 VIB851979:VII852016 VRX851979:VSE852016 WBT851979:WCA852016 WLP851979:WLW852016 WVL851979:WVS852016 D917515:K917552 IZ917515:JG917552 SV917515:TC917552 ACR917515:ACY917552 AMN917515:AMU917552 AWJ917515:AWQ917552 BGF917515:BGM917552 BQB917515:BQI917552 BZX917515:CAE917552 CJT917515:CKA917552 CTP917515:CTW917552 DDL917515:DDS917552 DNH917515:DNO917552 DXD917515:DXK917552 EGZ917515:EHG917552 EQV917515:ERC917552 FAR917515:FAY917552 FKN917515:FKU917552 FUJ917515:FUQ917552 GEF917515:GEM917552 GOB917515:GOI917552 GXX917515:GYE917552 HHT917515:HIA917552 HRP917515:HRW917552 IBL917515:IBS917552 ILH917515:ILO917552 IVD917515:IVK917552 JEZ917515:JFG917552 JOV917515:JPC917552 JYR917515:JYY917552 KIN917515:KIU917552 KSJ917515:KSQ917552 LCF917515:LCM917552 LMB917515:LMI917552 LVX917515:LWE917552 MFT917515:MGA917552 MPP917515:MPW917552 MZL917515:MZS917552 NJH917515:NJO917552 NTD917515:NTK917552 OCZ917515:ODG917552 OMV917515:ONC917552 OWR917515:OWY917552 PGN917515:PGU917552 PQJ917515:PQQ917552 QAF917515:QAM917552 QKB917515:QKI917552 QTX917515:QUE917552 RDT917515:REA917552 RNP917515:RNW917552 RXL917515:RXS917552 SHH917515:SHO917552 SRD917515:SRK917552 TAZ917515:TBG917552 TKV917515:TLC917552 TUR917515:TUY917552 UEN917515:UEU917552 UOJ917515:UOQ917552 UYF917515:UYM917552 VIB917515:VII917552 VRX917515:VSE917552 WBT917515:WCA917552 WLP917515:WLW917552 WVL917515:WVS917552 D983051:K983088 IZ983051:JG983088 SV983051:TC983088 ACR983051:ACY983088 AMN983051:AMU983088 AWJ983051:AWQ983088 BGF983051:BGM983088 BQB983051:BQI983088 BZX983051:CAE983088 CJT983051:CKA983088 CTP983051:CTW983088 DDL983051:DDS983088 DNH983051:DNO983088 DXD983051:DXK983088 EGZ983051:EHG983088 EQV983051:ERC983088 FAR983051:FAY983088 FKN983051:FKU983088 FUJ983051:FUQ983088 GEF983051:GEM983088 GOB983051:GOI983088 GXX983051:GYE983088 HHT983051:HIA983088 HRP983051:HRW983088 IBL983051:IBS983088 ILH983051:ILO983088 IVD983051:IVK983088 JEZ983051:JFG983088 JOV983051:JPC983088 JYR983051:JYY983088 KIN983051:KIU983088 KSJ983051:KSQ983088 LCF983051:LCM983088 LMB983051:LMI983088 LVX983051:LWE983088 MFT983051:MGA983088 MPP983051:MPW983088 MZL983051:MZS983088 NJH983051:NJO983088 NTD983051:NTK983088 OCZ983051:ODG983088 OMV983051:ONC983088 OWR983051:OWY983088 PGN983051:PGU983088 PQJ983051:PQQ983088 QAF983051:QAM983088 QKB983051:QKI983088 QTX983051:QUE983088 RDT983051:REA983088 RNP983051:RNW983088 RXL983051:RXS983088 SHH983051:SHO983088 SRD983051:SRK983088 TAZ983051:TBG983088 TKV983051:TLC983088 TUR983051:TUY983088 UEN983051:UEU983088 UOJ983051:UOQ983088 UYF983051:UYM983088 VIB983051:VII983088 VRX983051:VSE983088 WBT983051:WCA983088 WLP983051:WLW983088 WVL983051:WVS983088 M11:O48 JI11:JK48 TE11:TG48 ADA11:ADC48 AMW11:AMY48 AWS11:AWU48 BGO11:BGQ48 BQK11:BQM48 CAG11:CAI48 CKC11:CKE48 CTY11:CUA48 DDU11:DDW48 DNQ11:DNS48 DXM11:DXO48 EHI11:EHK48 ERE11:ERG48 FBA11:FBC48 FKW11:FKY48 FUS11:FUU48 GEO11:GEQ48 GOK11:GOM48 GYG11:GYI48 HIC11:HIE48 HRY11:HSA48 IBU11:IBW48 ILQ11:ILS48 IVM11:IVO48 JFI11:JFK48 JPE11:JPG48 JZA11:JZC48 KIW11:KIY48 KSS11:KSU48 LCO11:LCQ48 LMK11:LMM48 LWG11:LWI48 MGC11:MGE48 MPY11:MQA48 MZU11:MZW48 NJQ11:NJS48 NTM11:NTO48 ODI11:ODK48 ONE11:ONG48 OXA11:OXC48 PGW11:PGY48 PQS11:PQU48 QAO11:QAQ48 QKK11:QKM48 QUG11:QUI48 REC11:REE48 RNY11:ROA48 RXU11:RXW48 SHQ11:SHS48 SRM11:SRO48 TBI11:TBK48 TLE11:TLG48 TVA11:TVC48 UEW11:UEY48 UOS11:UOU48 UYO11:UYQ48 VIK11:VIM48 VSG11:VSI48 WCC11:WCE48 WLY11:WMA48 WVU11:WVW48 M65547:O65584 JI65547:JK65584 TE65547:TG65584 ADA65547:ADC65584 AMW65547:AMY65584 AWS65547:AWU65584 BGO65547:BGQ65584 BQK65547:BQM65584 CAG65547:CAI65584 CKC65547:CKE65584 CTY65547:CUA65584 DDU65547:DDW65584 DNQ65547:DNS65584 DXM65547:DXO65584 EHI65547:EHK65584 ERE65547:ERG65584 FBA65547:FBC65584 FKW65547:FKY65584 FUS65547:FUU65584 GEO65547:GEQ65584 GOK65547:GOM65584 GYG65547:GYI65584 HIC65547:HIE65584 HRY65547:HSA65584 IBU65547:IBW65584 ILQ65547:ILS65584 IVM65547:IVO65584 JFI65547:JFK65584 JPE65547:JPG65584 JZA65547:JZC65584 KIW65547:KIY65584 KSS65547:KSU65584 LCO65547:LCQ65584 LMK65547:LMM65584 LWG65547:LWI65584 MGC65547:MGE65584 MPY65547:MQA65584 MZU65547:MZW65584 NJQ65547:NJS65584 NTM65547:NTO65584 ODI65547:ODK65584 ONE65547:ONG65584 OXA65547:OXC65584 PGW65547:PGY65584 PQS65547:PQU65584 QAO65547:QAQ65584 QKK65547:QKM65584 QUG65547:QUI65584 REC65547:REE65584 RNY65547:ROA65584 RXU65547:RXW65584 SHQ65547:SHS65584 SRM65547:SRO65584 TBI65547:TBK65584 TLE65547:TLG65584 TVA65547:TVC65584 UEW65547:UEY65584 UOS65547:UOU65584 UYO65547:UYQ65584 VIK65547:VIM65584 VSG65547:VSI65584 WCC65547:WCE65584 WLY65547:WMA65584 WVU65547:WVW65584 M131083:O131120 JI131083:JK131120 TE131083:TG131120 ADA131083:ADC131120 AMW131083:AMY131120 AWS131083:AWU131120 BGO131083:BGQ131120 BQK131083:BQM131120 CAG131083:CAI131120 CKC131083:CKE131120 CTY131083:CUA131120 DDU131083:DDW131120 DNQ131083:DNS131120 DXM131083:DXO131120 EHI131083:EHK131120 ERE131083:ERG131120 FBA131083:FBC131120 FKW131083:FKY131120 FUS131083:FUU131120 GEO131083:GEQ131120 GOK131083:GOM131120 GYG131083:GYI131120 HIC131083:HIE131120 HRY131083:HSA131120 IBU131083:IBW131120 ILQ131083:ILS131120 IVM131083:IVO131120 JFI131083:JFK131120 JPE131083:JPG131120 JZA131083:JZC131120 KIW131083:KIY131120 KSS131083:KSU131120 LCO131083:LCQ131120 LMK131083:LMM131120 LWG131083:LWI131120 MGC131083:MGE131120 MPY131083:MQA131120 MZU131083:MZW131120 NJQ131083:NJS131120 NTM131083:NTO131120 ODI131083:ODK131120 ONE131083:ONG131120 OXA131083:OXC131120 PGW131083:PGY131120 PQS131083:PQU131120 QAO131083:QAQ131120 QKK131083:QKM131120 QUG131083:QUI131120 REC131083:REE131120 RNY131083:ROA131120 RXU131083:RXW131120 SHQ131083:SHS131120 SRM131083:SRO131120 TBI131083:TBK131120 TLE131083:TLG131120 TVA131083:TVC131120 UEW131083:UEY131120 UOS131083:UOU131120 UYO131083:UYQ131120 VIK131083:VIM131120 VSG131083:VSI131120 WCC131083:WCE131120 WLY131083:WMA131120 WVU131083:WVW131120 M196619:O196656 JI196619:JK196656 TE196619:TG196656 ADA196619:ADC196656 AMW196619:AMY196656 AWS196619:AWU196656 BGO196619:BGQ196656 BQK196619:BQM196656 CAG196619:CAI196656 CKC196619:CKE196656 CTY196619:CUA196656 DDU196619:DDW196656 DNQ196619:DNS196656 DXM196619:DXO196656 EHI196619:EHK196656 ERE196619:ERG196656 FBA196619:FBC196656 FKW196619:FKY196656 FUS196619:FUU196656 GEO196619:GEQ196656 GOK196619:GOM196656 GYG196619:GYI196656 HIC196619:HIE196656 HRY196619:HSA196656 IBU196619:IBW196656 ILQ196619:ILS196656 IVM196619:IVO196656 JFI196619:JFK196656 JPE196619:JPG196656 JZA196619:JZC196656 KIW196619:KIY196656 KSS196619:KSU196656 LCO196619:LCQ196656 LMK196619:LMM196656 LWG196619:LWI196656 MGC196619:MGE196656 MPY196619:MQA196656 MZU196619:MZW196656 NJQ196619:NJS196656 NTM196619:NTO196656 ODI196619:ODK196656 ONE196619:ONG196656 OXA196619:OXC196656 PGW196619:PGY196656 PQS196619:PQU196656 QAO196619:QAQ196656 QKK196619:QKM196656 QUG196619:QUI196656 REC196619:REE196656 RNY196619:ROA196656 RXU196619:RXW196656 SHQ196619:SHS196656 SRM196619:SRO196656 TBI196619:TBK196656 TLE196619:TLG196656 TVA196619:TVC196656 UEW196619:UEY196656 UOS196619:UOU196656 UYO196619:UYQ196656 VIK196619:VIM196656 VSG196619:VSI196656 WCC196619:WCE196656 WLY196619:WMA196656 WVU196619:WVW196656 M262155:O262192 JI262155:JK262192 TE262155:TG262192 ADA262155:ADC262192 AMW262155:AMY262192 AWS262155:AWU262192 BGO262155:BGQ262192 BQK262155:BQM262192 CAG262155:CAI262192 CKC262155:CKE262192 CTY262155:CUA262192 DDU262155:DDW262192 DNQ262155:DNS262192 DXM262155:DXO262192 EHI262155:EHK262192 ERE262155:ERG262192 FBA262155:FBC262192 FKW262155:FKY262192 FUS262155:FUU262192 GEO262155:GEQ262192 GOK262155:GOM262192 GYG262155:GYI262192 HIC262155:HIE262192 HRY262155:HSA262192 IBU262155:IBW262192 ILQ262155:ILS262192 IVM262155:IVO262192 JFI262155:JFK262192 JPE262155:JPG262192 JZA262155:JZC262192 KIW262155:KIY262192 KSS262155:KSU262192 LCO262155:LCQ262192 LMK262155:LMM262192 LWG262155:LWI262192 MGC262155:MGE262192 MPY262155:MQA262192 MZU262155:MZW262192 NJQ262155:NJS262192 NTM262155:NTO262192 ODI262155:ODK262192 ONE262155:ONG262192 OXA262155:OXC262192 PGW262155:PGY262192 PQS262155:PQU262192 QAO262155:QAQ262192 QKK262155:QKM262192 QUG262155:QUI262192 REC262155:REE262192 RNY262155:ROA262192 RXU262155:RXW262192 SHQ262155:SHS262192 SRM262155:SRO262192 TBI262155:TBK262192 TLE262155:TLG262192 TVA262155:TVC262192 UEW262155:UEY262192 UOS262155:UOU262192 UYO262155:UYQ262192 VIK262155:VIM262192 VSG262155:VSI262192 WCC262155:WCE262192 WLY262155:WMA262192 WVU262155:WVW262192 M327691:O327728 JI327691:JK327728 TE327691:TG327728 ADA327691:ADC327728 AMW327691:AMY327728 AWS327691:AWU327728 BGO327691:BGQ327728 BQK327691:BQM327728 CAG327691:CAI327728 CKC327691:CKE327728 CTY327691:CUA327728 DDU327691:DDW327728 DNQ327691:DNS327728 DXM327691:DXO327728 EHI327691:EHK327728 ERE327691:ERG327728 FBA327691:FBC327728 FKW327691:FKY327728 FUS327691:FUU327728 GEO327691:GEQ327728 GOK327691:GOM327728 GYG327691:GYI327728 HIC327691:HIE327728 HRY327691:HSA327728 IBU327691:IBW327728 ILQ327691:ILS327728 IVM327691:IVO327728 JFI327691:JFK327728 JPE327691:JPG327728 JZA327691:JZC327728 KIW327691:KIY327728 KSS327691:KSU327728 LCO327691:LCQ327728 LMK327691:LMM327728 LWG327691:LWI327728 MGC327691:MGE327728 MPY327691:MQA327728 MZU327691:MZW327728 NJQ327691:NJS327728 NTM327691:NTO327728 ODI327691:ODK327728 ONE327691:ONG327728 OXA327691:OXC327728 PGW327691:PGY327728 PQS327691:PQU327728 QAO327691:QAQ327728 QKK327691:QKM327728 QUG327691:QUI327728 REC327691:REE327728 RNY327691:ROA327728 RXU327691:RXW327728 SHQ327691:SHS327728 SRM327691:SRO327728 TBI327691:TBK327728 TLE327691:TLG327728 TVA327691:TVC327728 UEW327691:UEY327728 UOS327691:UOU327728 UYO327691:UYQ327728 VIK327691:VIM327728 VSG327691:VSI327728 WCC327691:WCE327728 WLY327691:WMA327728 WVU327691:WVW327728 M393227:O393264 JI393227:JK393264 TE393227:TG393264 ADA393227:ADC393264 AMW393227:AMY393264 AWS393227:AWU393264 BGO393227:BGQ393264 BQK393227:BQM393264 CAG393227:CAI393264 CKC393227:CKE393264 CTY393227:CUA393264 DDU393227:DDW393264 DNQ393227:DNS393264 DXM393227:DXO393264 EHI393227:EHK393264 ERE393227:ERG393264 FBA393227:FBC393264 FKW393227:FKY393264 FUS393227:FUU393264 GEO393227:GEQ393264 GOK393227:GOM393264 GYG393227:GYI393264 HIC393227:HIE393264 HRY393227:HSA393264 IBU393227:IBW393264 ILQ393227:ILS393264 IVM393227:IVO393264 JFI393227:JFK393264 JPE393227:JPG393264 JZA393227:JZC393264 KIW393227:KIY393264 KSS393227:KSU393264 LCO393227:LCQ393264 LMK393227:LMM393264 LWG393227:LWI393264 MGC393227:MGE393264 MPY393227:MQA393264 MZU393227:MZW393264 NJQ393227:NJS393264 NTM393227:NTO393264 ODI393227:ODK393264 ONE393227:ONG393264 OXA393227:OXC393264 PGW393227:PGY393264 PQS393227:PQU393264 QAO393227:QAQ393264 QKK393227:QKM393264 QUG393227:QUI393264 REC393227:REE393264 RNY393227:ROA393264 RXU393227:RXW393264 SHQ393227:SHS393264 SRM393227:SRO393264 TBI393227:TBK393264 TLE393227:TLG393264 TVA393227:TVC393264 UEW393227:UEY393264 UOS393227:UOU393264 UYO393227:UYQ393264 VIK393227:VIM393264 VSG393227:VSI393264 WCC393227:WCE393264 WLY393227:WMA393264 WVU393227:WVW393264 M458763:O458800 JI458763:JK458800 TE458763:TG458800 ADA458763:ADC458800 AMW458763:AMY458800 AWS458763:AWU458800 BGO458763:BGQ458800 BQK458763:BQM458800 CAG458763:CAI458800 CKC458763:CKE458800 CTY458763:CUA458800 DDU458763:DDW458800 DNQ458763:DNS458800 DXM458763:DXO458800 EHI458763:EHK458800 ERE458763:ERG458800 FBA458763:FBC458800 FKW458763:FKY458800 FUS458763:FUU458800 GEO458763:GEQ458800 GOK458763:GOM458800 GYG458763:GYI458800 HIC458763:HIE458800 HRY458763:HSA458800 IBU458763:IBW458800 ILQ458763:ILS458800 IVM458763:IVO458800 JFI458763:JFK458800 JPE458763:JPG458800 JZA458763:JZC458800 KIW458763:KIY458800 KSS458763:KSU458800 LCO458763:LCQ458800 LMK458763:LMM458800 LWG458763:LWI458800 MGC458763:MGE458800 MPY458763:MQA458800 MZU458763:MZW458800 NJQ458763:NJS458800 NTM458763:NTO458800 ODI458763:ODK458800 ONE458763:ONG458800 OXA458763:OXC458800 PGW458763:PGY458800 PQS458763:PQU458800 QAO458763:QAQ458800 QKK458763:QKM458800 QUG458763:QUI458800 REC458763:REE458800 RNY458763:ROA458800 RXU458763:RXW458800 SHQ458763:SHS458800 SRM458763:SRO458800 TBI458763:TBK458800 TLE458763:TLG458800 TVA458763:TVC458800 UEW458763:UEY458800 UOS458763:UOU458800 UYO458763:UYQ458800 VIK458763:VIM458800 VSG458763:VSI458800 WCC458763:WCE458800 WLY458763:WMA458800 WVU458763:WVW458800 M524299:O524336 JI524299:JK524336 TE524299:TG524336 ADA524299:ADC524336 AMW524299:AMY524336 AWS524299:AWU524336 BGO524299:BGQ524336 BQK524299:BQM524336 CAG524299:CAI524336 CKC524299:CKE524336 CTY524299:CUA524336 DDU524299:DDW524336 DNQ524299:DNS524336 DXM524299:DXO524336 EHI524299:EHK524336 ERE524299:ERG524336 FBA524299:FBC524336 FKW524299:FKY524336 FUS524299:FUU524336 GEO524299:GEQ524336 GOK524299:GOM524336 GYG524299:GYI524336 HIC524299:HIE524336 HRY524299:HSA524336 IBU524299:IBW524336 ILQ524299:ILS524336 IVM524299:IVO524336 JFI524299:JFK524336 JPE524299:JPG524336 JZA524299:JZC524336 KIW524299:KIY524336 KSS524299:KSU524336 LCO524299:LCQ524336 LMK524299:LMM524336 LWG524299:LWI524336 MGC524299:MGE524336 MPY524299:MQA524336 MZU524299:MZW524336 NJQ524299:NJS524336 NTM524299:NTO524336 ODI524299:ODK524336 ONE524299:ONG524336 OXA524299:OXC524336 PGW524299:PGY524336 PQS524299:PQU524336 QAO524299:QAQ524336 QKK524299:QKM524336 QUG524299:QUI524336 REC524299:REE524336 RNY524299:ROA524336 RXU524299:RXW524336 SHQ524299:SHS524336 SRM524299:SRO524336 TBI524299:TBK524336 TLE524299:TLG524336 TVA524299:TVC524336 UEW524299:UEY524336 UOS524299:UOU524336 UYO524299:UYQ524336 VIK524299:VIM524336 VSG524299:VSI524336 WCC524299:WCE524336 WLY524299:WMA524336 WVU524299:WVW524336 M589835:O589872 JI589835:JK589872 TE589835:TG589872 ADA589835:ADC589872 AMW589835:AMY589872 AWS589835:AWU589872 BGO589835:BGQ589872 BQK589835:BQM589872 CAG589835:CAI589872 CKC589835:CKE589872 CTY589835:CUA589872 DDU589835:DDW589872 DNQ589835:DNS589872 DXM589835:DXO589872 EHI589835:EHK589872 ERE589835:ERG589872 FBA589835:FBC589872 FKW589835:FKY589872 FUS589835:FUU589872 GEO589835:GEQ589872 GOK589835:GOM589872 GYG589835:GYI589872 HIC589835:HIE589872 HRY589835:HSA589872 IBU589835:IBW589872 ILQ589835:ILS589872 IVM589835:IVO589872 JFI589835:JFK589872 JPE589835:JPG589872 JZA589835:JZC589872 KIW589835:KIY589872 KSS589835:KSU589872 LCO589835:LCQ589872 LMK589835:LMM589872 LWG589835:LWI589872 MGC589835:MGE589872 MPY589835:MQA589872 MZU589835:MZW589872 NJQ589835:NJS589872 NTM589835:NTO589872 ODI589835:ODK589872 ONE589835:ONG589872 OXA589835:OXC589872 PGW589835:PGY589872 PQS589835:PQU589872 QAO589835:QAQ589872 QKK589835:QKM589872 QUG589835:QUI589872 REC589835:REE589872 RNY589835:ROA589872 RXU589835:RXW589872 SHQ589835:SHS589872 SRM589835:SRO589872 TBI589835:TBK589872 TLE589835:TLG589872 TVA589835:TVC589872 UEW589835:UEY589872 UOS589835:UOU589872 UYO589835:UYQ589872 VIK589835:VIM589872 VSG589835:VSI589872 WCC589835:WCE589872 WLY589835:WMA589872 WVU589835:WVW589872 M655371:O655408 JI655371:JK655408 TE655371:TG655408 ADA655371:ADC655408 AMW655371:AMY655408 AWS655371:AWU655408 BGO655371:BGQ655408 BQK655371:BQM655408 CAG655371:CAI655408 CKC655371:CKE655408 CTY655371:CUA655408 DDU655371:DDW655408 DNQ655371:DNS655408 DXM655371:DXO655408 EHI655371:EHK655408 ERE655371:ERG655408 FBA655371:FBC655408 FKW655371:FKY655408 FUS655371:FUU655408 GEO655371:GEQ655408 GOK655371:GOM655408 GYG655371:GYI655408 HIC655371:HIE655408 HRY655371:HSA655408 IBU655371:IBW655408 ILQ655371:ILS655408 IVM655371:IVO655408 JFI655371:JFK655408 JPE655371:JPG655408 JZA655371:JZC655408 KIW655371:KIY655408 KSS655371:KSU655408 LCO655371:LCQ655408 LMK655371:LMM655408 LWG655371:LWI655408 MGC655371:MGE655408 MPY655371:MQA655408 MZU655371:MZW655408 NJQ655371:NJS655408 NTM655371:NTO655408 ODI655371:ODK655408 ONE655371:ONG655408 OXA655371:OXC655408 PGW655371:PGY655408 PQS655371:PQU655408 QAO655371:QAQ655408 QKK655371:QKM655408 QUG655371:QUI655408 REC655371:REE655408 RNY655371:ROA655408 RXU655371:RXW655408 SHQ655371:SHS655408 SRM655371:SRO655408 TBI655371:TBK655408 TLE655371:TLG655408 TVA655371:TVC655408 UEW655371:UEY655408 UOS655371:UOU655408 UYO655371:UYQ655408 VIK655371:VIM655408 VSG655371:VSI655408 WCC655371:WCE655408 WLY655371:WMA655408 WVU655371:WVW655408 M720907:O720944 JI720907:JK720944 TE720907:TG720944 ADA720907:ADC720944 AMW720907:AMY720944 AWS720907:AWU720944 BGO720907:BGQ720944 BQK720907:BQM720944 CAG720907:CAI720944 CKC720907:CKE720944 CTY720907:CUA720944 DDU720907:DDW720944 DNQ720907:DNS720944 DXM720907:DXO720944 EHI720907:EHK720944 ERE720907:ERG720944 FBA720907:FBC720944 FKW720907:FKY720944 FUS720907:FUU720944 GEO720907:GEQ720944 GOK720907:GOM720944 GYG720907:GYI720944 HIC720907:HIE720944 HRY720907:HSA720944 IBU720907:IBW720944 ILQ720907:ILS720944 IVM720907:IVO720944 JFI720907:JFK720944 JPE720907:JPG720944 JZA720907:JZC720944 KIW720907:KIY720944 KSS720907:KSU720944 LCO720907:LCQ720944 LMK720907:LMM720944 LWG720907:LWI720944 MGC720907:MGE720944 MPY720907:MQA720944 MZU720907:MZW720944 NJQ720907:NJS720944 NTM720907:NTO720944 ODI720907:ODK720944 ONE720907:ONG720944 OXA720907:OXC720944 PGW720907:PGY720944 PQS720907:PQU720944 QAO720907:QAQ720944 QKK720907:QKM720944 QUG720907:QUI720944 REC720907:REE720944 RNY720907:ROA720944 RXU720907:RXW720944 SHQ720907:SHS720944 SRM720907:SRO720944 TBI720907:TBK720944 TLE720907:TLG720944 TVA720907:TVC720944 UEW720907:UEY720944 UOS720907:UOU720944 UYO720907:UYQ720944 VIK720907:VIM720944 VSG720907:VSI720944 WCC720907:WCE720944 WLY720907:WMA720944 WVU720907:WVW720944 M786443:O786480 JI786443:JK786480 TE786443:TG786480 ADA786443:ADC786480 AMW786443:AMY786480 AWS786443:AWU786480 BGO786443:BGQ786480 BQK786443:BQM786480 CAG786443:CAI786480 CKC786443:CKE786480 CTY786443:CUA786480 DDU786443:DDW786480 DNQ786443:DNS786480 DXM786443:DXO786480 EHI786443:EHK786480 ERE786443:ERG786480 FBA786443:FBC786480 FKW786443:FKY786480 FUS786443:FUU786480 GEO786443:GEQ786480 GOK786443:GOM786480 GYG786443:GYI786480 HIC786443:HIE786480 HRY786443:HSA786480 IBU786443:IBW786480 ILQ786443:ILS786480 IVM786443:IVO786480 JFI786443:JFK786480 JPE786443:JPG786480 JZA786443:JZC786480 KIW786443:KIY786480 KSS786443:KSU786480 LCO786443:LCQ786480 LMK786443:LMM786480 LWG786443:LWI786480 MGC786443:MGE786480 MPY786443:MQA786480 MZU786443:MZW786480 NJQ786443:NJS786480 NTM786443:NTO786480 ODI786443:ODK786480 ONE786443:ONG786480 OXA786443:OXC786480 PGW786443:PGY786480 PQS786443:PQU786480 QAO786443:QAQ786480 QKK786443:QKM786480 QUG786443:QUI786480 REC786443:REE786480 RNY786443:ROA786480 RXU786443:RXW786480 SHQ786443:SHS786480 SRM786443:SRO786480 TBI786443:TBK786480 TLE786443:TLG786480 TVA786443:TVC786480 UEW786443:UEY786480 UOS786443:UOU786480 UYO786443:UYQ786480 VIK786443:VIM786480 VSG786443:VSI786480 WCC786443:WCE786480 WLY786443:WMA786480 WVU786443:WVW786480 M851979:O852016 JI851979:JK852016 TE851979:TG852016 ADA851979:ADC852016 AMW851979:AMY852016 AWS851979:AWU852016 BGO851979:BGQ852016 BQK851979:BQM852016 CAG851979:CAI852016 CKC851979:CKE852016 CTY851979:CUA852016 DDU851979:DDW852016 DNQ851979:DNS852016 DXM851979:DXO852016 EHI851979:EHK852016 ERE851979:ERG852016 FBA851979:FBC852016 FKW851979:FKY852016 FUS851979:FUU852016 GEO851979:GEQ852016 GOK851979:GOM852016 GYG851979:GYI852016 HIC851979:HIE852016 HRY851979:HSA852016 IBU851979:IBW852016 ILQ851979:ILS852016 IVM851979:IVO852016 JFI851979:JFK852016 JPE851979:JPG852016 JZA851979:JZC852016 KIW851979:KIY852016 KSS851979:KSU852016 LCO851979:LCQ852016 LMK851979:LMM852016 LWG851979:LWI852016 MGC851979:MGE852016 MPY851979:MQA852016 MZU851979:MZW852016 NJQ851979:NJS852016 NTM851979:NTO852016 ODI851979:ODK852016 ONE851979:ONG852016 OXA851979:OXC852016 PGW851979:PGY852016 PQS851979:PQU852016 QAO851979:QAQ852016 QKK851979:QKM852016 QUG851979:QUI852016 REC851979:REE852016 RNY851979:ROA852016 RXU851979:RXW852016 SHQ851979:SHS852016 SRM851979:SRO852016 TBI851979:TBK852016 TLE851979:TLG852016 TVA851979:TVC852016 UEW851979:UEY852016 UOS851979:UOU852016 UYO851979:UYQ852016 VIK851979:VIM852016 VSG851979:VSI852016 WCC851979:WCE852016 WLY851979:WMA852016 WVU851979:WVW852016 M917515:O917552 JI917515:JK917552 TE917515:TG917552 ADA917515:ADC917552 AMW917515:AMY917552 AWS917515:AWU917552 BGO917515:BGQ917552 BQK917515:BQM917552 CAG917515:CAI917552 CKC917515:CKE917552 CTY917515:CUA917552 DDU917515:DDW917552 DNQ917515:DNS917552 DXM917515:DXO917552 EHI917515:EHK917552 ERE917515:ERG917552 FBA917515:FBC917552 FKW917515:FKY917552 FUS917515:FUU917552 GEO917515:GEQ917552 GOK917515:GOM917552 GYG917515:GYI917552 HIC917515:HIE917552 HRY917515:HSA917552 IBU917515:IBW917552 ILQ917515:ILS917552 IVM917515:IVO917552 JFI917515:JFK917552 JPE917515:JPG917552 JZA917515:JZC917552 KIW917515:KIY917552 KSS917515:KSU917552 LCO917515:LCQ917552 LMK917515:LMM917552 LWG917515:LWI917552 MGC917515:MGE917552 MPY917515:MQA917552 MZU917515:MZW917552 NJQ917515:NJS917552 NTM917515:NTO917552 ODI917515:ODK917552 ONE917515:ONG917552 OXA917515:OXC917552 PGW917515:PGY917552 PQS917515:PQU917552 QAO917515:QAQ917552 QKK917515:QKM917552 QUG917515:QUI917552 REC917515:REE917552 RNY917515:ROA917552 RXU917515:RXW917552 SHQ917515:SHS917552 SRM917515:SRO917552 TBI917515:TBK917552 TLE917515:TLG917552 TVA917515:TVC917552 UEW917515:UEY917552 UOS917515:UOU917552 UYO917515:UYQ917552 VIK917515:VIM917552 VSG917515:VSI917552 WCC917515:WCE917552 WLY917515:WMA917552 WVU917515:WVW917552 M983051:O983088 JI983051:JK983088 TE983051:TG983088 ADA983051:ADC983088 AMW983051:AMY983088 AWS983051:AWU983088 BGO983051:BGQ983088 BQK983051:BQM983088 CAG983051:CAI983088 CKC983051:CKE983088 CTY983051:CUA983088 DDU983051:DDW983088 DNQ983051:DNS983088 DXM983051:DXO983088 EHI983051:EHK983088 ERE983051:ERG983088 FBA983051:FBC983088 FKW983051:FKY983088 FUS983051:FUU983088 GEO983051:GEQ983088 GOK983051:GOM983088 GYG983051:GYI983088 HIC983051:HIE983088 HRY983051:HSA983088 IBU983051:IBW983088 ILQ983051:ILS983088 IVM983051:IVO983088 JFI983051:JFK983088 JPE983051:JPG983088 JZA983051:JZC983088 KIW983051:KIY983088 KSS983051:KSU983088 LCO983051:LCQ983088 LMK983051:LMM983088 LWG983051:LWI983088 MGC983051:MGE983088 MPY983051:MQA983088 MZU983051:MZW983088 NJQ983051:NJS983088 NTM983051:NTO983088 ODI983051:ODK983088 ONE983051:ONG983088 OXA983051:OXC983088 PGW983051:PGY983088 PQS983051:PQU983088 QAO983051:QAQ983088 QKK983051:QKM983088 QUG983051:QUI983088 REC983051:REE983088 RNY983051:ROA983088 RXU983051:RXW983088 SHQ983051:SHS983088 SRM983051:SRO983088 TBI983051:TBK983088 TLE983051:TLG983088 TVA983051:TVC983088 UEW983051:UEY983088 UOS983051:UOU983088 UYO983051:UYQ983088 VIK983051:VIM983088 VSG983051:VSI983088 WCC983051:WCE983088 WLY983051:WMA983088 WVU983051:WVW983088 L11:L28 JH11:JH28 TD11:TD28 ACZ11:ACZ28 AMV11:AMV28 AWR11:AWR28 BGN11:BGN28 BQJ11:BQJ28 CAF11:CAF28 CKB11:CKB28 CTX11:CTX28 DDT11:DDT28 DNP11:DNP28 DXL11:DXL28 EHH11:EHH28 ERD11:ERD28 FAZ11:FAZ28 FKV11:FKV28 FUR11:FUR28 GEN11:GEN28 GOJ11:GOJ28 GYF11:GYF28 HIB11:HIB28 HRX11:HRX28 IBT11:IBT28 ILP11:ILP28 IVL11:IVL28 JFH11:JFH28 JPD11:JPD28 JYZ11:JYZ28 KIV11:KIV28 KSR11:KSR28 LCN11:LCN28 LMJ11:LMJ28 LWF11:LWF28 MGB11:MGB28 MPX11:MPX28 MZT11:MZT28 NJP11:NJP28 NTL11:NTL28 ODH11:ODH28 OND11:OND28 OWZ11:OWZ28 PGV11:PGV28 PQR11:PQR28 QAN11:QAN28 QKJ11:QKJ28 QUF11:QUF28 REB11:REB28 RNX11:RNX28 RXT11:RXT28 SHP11:SHP28 SRL11:SRL28 TBH11:TBH28 TLD11:TLD28 TUZ11:TUZ28 UEV11:UEV28 UOR11:UOR28 UYN11:UYN28 VIJ11:VIJ28 VSF11:VSF28 WCB11:WCB28 WLX11:WLX28 WVT11:WVT28 L65547:L65564 JH65547:JH65564 TD65547:TD65564 ACZ65547:ACZ65564 AMV65547:AMV65564 AWR65547:AWR65564 BGN65547:BGN65564 BQJ65547:BQJ65564 CAF65547:CAF65564 CKB65547:CKB65564 CTX65547:CTX65564 DDT65547:DDT65564 DNP65547:DNP65564 DXL65547:DXL65564 EHH65547:EHH65564 ERD65547:ERD65564 FAZ65547:FAZ65564 FKV65547:FKV65564 FUR65547:FUR65564 GEN65547:GEN65564 GOJ65547:GOJ65564 GYF65547:GYF65564 HIB65547:HIB65564 HRX65547:HRX65564 IBT65547:IBT65564 ILP65547:ILP65564 IVL65547:IVL65564 JFH65547:JFH65564 JPD65547:JPD65564 JYZ65547:JYZ65564 KIV65547:KIV65564 KSR65547:KSR65564 LCN65547:LCN65564 LMJ65547:LMJ65564 LWF65547:LWF65564 MGB65547:MGB65564 MPX65547:MPX65564 MZT65547:MZT65564 NJP65547:NJP65564 NTL65547:NTL65564 ODH65547:ODH65564 OND65547:OND65564 OWZ65547:OWZ65564 PGV65547:PGV65564 PQR65547:PQR65564 QAN65547:QAN65564 QKJ65547:QKJ65564 QUF65547:QUF65564 REB65547:REB65564 RNX65547:RNX65564 RXT65547:RXT65564 SHP65547:SHP65564 SRL65547:SRL65564 TBH65547:TBH65564 TLD65547:TLD65564 TUZ65547:TUZ65564 UEV65547:UEV65564 UOR65547:UOR65564 UYN65547:UYN65564 VIJ65547:VIJ65564 VSF65547:VSF65564 WCB65547:WCB65564 WLX65547:WLX65564 WVT65547:WVT65564 L131083:L131100 JH131083:JH131100 TD131083:TD131100 ACZ131083:ACZ131100 AMV131083:AMV131100 AWR131083:AWR131100 BGN131083:BGN131100 BQJ131083:BQJ131100 CAF131083:CAF131100 CKB131083:CKB131100 CTX131083:CTX131100 DDT131083:DDT131100 DNP131083:DNP131100 DXL131083:DXL131100 EHH131083:EHH131100 ERD131083:ERD131100 FAZ131083:FAZ131100 FKV131083:FKV131100 FUR131083:FUR131100 GEN131083:GEN131100 GOJ131083:GOJ131100 GYF131083:GYF131100 HIB131083:HIB131100 HRX131083:HRX131100 IBT131083:IBT131100 ILP131083:ILP131100 IVL131083:IVL131100 JFH131083:JFH131100 JPD131083:JPD131100 JYZ131083:JYZ131100 KIV131083:KIV131100 KSR131083:KSR131100 LCN131083:LCN131100 LMJ131083:LMJ131100 LWF131083:LWF131100 MGB131083:MGB131100 MPX131083:MPX131100 MZT131083:MZT131100 NJP131083:NJP131100 NTL131083:NTL131100 ODH131083:ODH131100 OND131083:OND131100 OWZ131083:OWZ131100 PGV131083:PGV131100 PQR131083:PQR131100 QAN131083:QAN131100 QKJ131083:QKJ131100 QUF131083:QUF131100 REB131083:REB131100 RNX131083:RNX131100 RXT131083:RXT131100 SHP131083:SHP131100 SRL131083:SRL131100 TBH131083:TBH131100 TLD131083:TLD131100 TUZ131083:TUZ131100 UEV131083:UEV131100 UOR131083:UOR131100 UYN131083:UYN131100 VIJ131083:VIJ131100 VSF131083:VSF131100 WCB131083:WCB131100 WLX131083:WLX131100 WVT131083:WVT131100 L196619:L196636 JH196619:JH196636 TD196619:TD196636 ACZ196619:ACZ196636 AMV196619:AMV196636 AWR196619:AWR196636 BGN196619:BGN196636 BQJ196619:BQJ196636 CAF196619:CAF196636 CKB196619:CKB196636 CTX196619:CTX196636 DDT196619:DDT196636 DNP196619:DNP196636 DXL196619:DXL196636 EHH196619:EHH196636 ERD196619:ERD196636 FAZ196619:FAZ196636 FKV196619:FKV196636 FUR196619:FUR196636 GEN196619:GEN196636 GOJ196619:GOJ196636 GYF196619:GYF196636 HIB196619:HIB196636 HRX196619:HRX196636 IBT196619:IBT196636 ILP196619:ILP196636 IVL196619:IVL196636 JFH196619:JFH196636 JPD196619:JPD196636 JYZ196619:JYZ196636 KIV196619:KIV196636 KSR196619:KSR196636 LCN196619:LCN196636 LMJ196619:LMJ196636 LWF196619:LWF196636 MGB196619:MGB196636 MPX196619:MPX196636 MZT196619:MZT196636 NJP196619:NJP196636 NTL196619:NTL196636 ODH196619:ODH196636 OND196619:OND196636 OWZ196619:OWZ196636 PGV196619:PGV196636 PQR196619:PQR196636 QAN196619:QAN196636 QKJ196619:QKJ196636 QUF196619:QUF196636 REB196619:REB196636 RNX196619:RNX196636 RXT196619:RXT196636 SHP196619:SHP196636 SRL196619:SRL196636 TBH196619:TBH196636 TLD196619:TLD196636 TUZ196619:TUZ196636 UEV196619:UEV196636 UOR196619:UOR196636 UYN196619:UYN196636 VIJ196619:VIJ196636 VSF196619:VSF196636 WCB196619:WCB196636 WLX196619:WLX196636 WVT196619:WVT196636 L262155:L262172 JH262155:JH262172 TD262155:TD262172 ACZ262155:ACZ262172 AMV262155:AMV262172 AWR262155:AWR262172 BGN262155:BGN262172 BQJ262155:BQJ262172 CAF262155:CAF262172 CKB262155:CKB262172 CTX262155:CTX262172 DDT262155:DDT262172 DNP262155:DNP262172 DXL262155:DXL262172 EHH262155:EHH262172 ERD262155:ERD262172 FAZ262155:FAZ262172 FKV262155:FKV262172 FUR262155:FUR262172 GEN262155:GEN262172 GOJ262155:GOJ262172 GYF262155:GYF262172 HIB262155:HIB262172 HRX262155:HRX262172 IBT262155:IBT262172 ILP262155:ILP262172 IVL262155:IVL262172 JFH262155:JFH262172 JPD262155:JPD262172 JYZ262155:JYZ262172 KIV262155:KIV262172 KSR262155:KSR262172 LCN262155:LCN262172 LMJ262155:LMJ262172 LWF262155:LWF262172 MGB262155:MGB262172 MPX262155:MPX262172 MZT262155:MZT262172 NJP262155:NJP262172 NTL262155:NTL262172 ODH262155:ODH262172 OND262155:OND262172 OWZ262155:OWZ262172 PGV262155:PGV262172 PQR262155:PQR262172 QAN262155:QAN262172 QKJ262155:QKJ262172 QUF262155:QUF262172 REB262155:REB262172 RNX262155:RNX262172 RXT262155:RXT262172 SHP262155:SHP262172 SRL262155:SRL262172 TBH262155:TBH262172 TLD262155:TLD262172 TUZ262155:TUZ262172 UEV262155:UEV262172 UOR262155:UOR262172 UYN262155:UYN262172 VIJ262155:VIJ262172 VSF262155:VSF262172 WCB262155:WCB262172 WLX262155:WLX262172 WVT262155:WVT262172 L327691:L327708 JH327691:JH327708 TD327691:TD327708 ACZ327691:ACZ327708 AMV327691:AMV327708 AWR327691:AWR327708 BGN327691:BGN327708 BQJ327691:BQJ327708 CAF327691:CAF327708 CKB327691:CKB327708 CTX327691:CTX327708 DDT327691:DDT327708 DNP327691:DNP327708 DXL327691:DXL327708 EHH327691:EHH327708 ERD327691:ERD327708 FAZ327691:FAZ327708 FKV327691:FKV327708 FUR327691:FUR327708 GEN327691:GEN327708 GOJ327691:GOJ327708 GYF327691:GYF327708 HIB327691:HIB327708 HRX327691:HRX327708 IBT327691:IBT327708 ILP327691:ILP327708 IVL327691:IVL327708 JFH327691:JFH327708 JPD327691:JPD327708 JYZ327691:JYZ327708 KIV327691:KIV327708 KSR327691:KSR327708 LCN327691:LCN327708 LMJ327691:LMJ327708 LWF327691:LWF327708 MGB327691:MGB327708 MPX327691:MPX327708 MZT327691:MZT327708 NJP327691:NJP327708 NTL327691:NTL327708 ODH327691:ODH327708 OND327691:OND327708 OWZ327691:OWZ327708 PGV327691:PGV327708 PQR327691:PQR327708 QAN327691:QAN327708 QKJ327691:QKJ327708 QUF327691:QUF327708 REB327691:REB327708 RNX327691:RNX327708 RXT327691:RXT327708 SHP327691:SHP327708 SRL327691:SRL327708 TBH327691:TBH327708 TLD327691:TLD327708 TUZ327691:TUZ327708 UEV327691:UEV327708 UOR327691:UOR327708 UYN327691:UYN327708 VIJ327691:VIJ327708 VSF327691:VSF327708 WCB327691:WCB327708 WLX327691:WLX327708 WVT327691:WVT327708 L393227:L393244 JH393227:JH393244 TD393227:TD393244 ACZ393227:ACZ393244 AMV393227:AMV393244 AWR393227:AWR393244 BGN393227:BGN393244 BQJ393227:BQJ393244 CAF393227:CAF393244 CKB393227:CKB393244 CTX393227:CTX393244 DDT393227:DDT393244 DNP393227:DNP393244 DXL393227:DXL393244 EHH393227:EHH393244 ERD393227:ERD393244 FAZ393227:FAZ393244 FKV393227:FKV393244 FUR393227:FUR393244 GEN393227:GEN393244 GOJ393227:GOJ393244 GYF393227:GYF393244 HIB393227:HIB393244 HRX393227:HRX393244 IBT393227:IBT393244 ILP393227:ILP393244 IVL393227:IVL393244 JFH393227:JFH393244 JPD393227:JPD393244 JYZ393227:JYZ393244 KIV393227:KIV393244 KSR393227:KSR393244 LCN393227:LCN393244 LMJ393227:LMJ393244 LWF393227:LWF393244 MGB393227:MGB393244 MPX393227:MPX393244 MZT393227:MZT393244 NJP393227:NJP393244 NTL393227:NTL393244 ODH393227:ODH393244 OND393227:OND393244 OWZ393227:OWZ393244 PGV393227:PGV393244 PQR393227:PQR393244 QAN393227:QAN393244 QKJ393227:QKJ393244 QUF393227:QUF393244 REB393227:REB393244 RNX393227:RNX393244 RXT393227:RXT393244 SHP393227:SHP393244 SRL393227:SRL393244 TBH393227:TBH393244 TLD393227:TLD393244 TUZ393227:TUZ393244 UEV393227:UEV393244 UOR393227:UOR393244 UYN393227:UYN393244 VIJ393227:VIJ393244 VSF393227:VSF393244 WCB393227:WCB393244 WLX393227:WLX393244 WVT393227:WVT393244 L458763:L458780 JH458763:JH458780 TD458763:TD458780 ACZ458763:ACZ458780 AMV458763:AMV458780 AWR458763:AWR458780 BGN458763:BGN458780 BQJ458763:BQJ458780 CAF458763:CAF458780 CKB458763:CKB458780 CTX458763:CTX458780 DDT458763:DDT458780 DNP458763:DNP458780 DXL458763:DXL458780 EHH458763:EHH458780 ERD458763:ERD458780 FAZ458763:FAZ458780 FKV458763:FKV458780 FUR458763:FUR458780 GEN458763:GEN458780 GOJ458763:GOJ458780 GYF458763:GYF458780 HIB458763:HIB458780 HRX458763:HRX458780 IBT458763:IBT458780 ILP458763:ILP458780 IVL458763:IVL458780 JFH458763:JFH458780 JPD458763:JPD458780 JYZ458763:JYZ458780 KIV458763:KIV458780 KSR458763:KSR458780 LCN458763:LCN458780 LMJ458763:LMJ458780 LWF458763:LWF458780 MGB458763:MGB458780 MPX458763:MPX458780 MZT458763:MZT458780 NJP458763:NJP458780 NTL458763:NTL458780 ODH458763:ODH458780 OND458763:OND458780 OWZ458763:OWZ458780 PGV458763:PGV458780 PQR458763:PQR458780 QAN458763:QAN458780 QKJ458763:QKJ458780 QUF458763:QUF458780 REB458763:REB458780 RNX458763:RNX458780 RXT458763:RXT458780 SHP458763:SHP458780 SRL458763:SRL458780 TBH458763:TBH458780 TLD458763:TLD458780 TUZ458763:TUZ458780 UEV458763:UEV458780 UOR458763:UOR458780 UYN458763:UYN458780 VIJ458763:VIJ458780 VSF458763:VSF458780 WCB458763:WCB458780 WLX458763:WLX458780 WVT458763:WVT458780 L524299:L524316 JH524299:JH524316 TD524299:TD524316 ACZ524299:ACZ524316 AMV524299:AMV524316 AWR524299:AWR524316 BGN524299:BGN524316 BQJ524299:BQJ524316 CAF524299:CAF524316 CKB524299:CKB524316 CTX524299:CTX524316 DDT524299:DDT524316 DNP524299:DNP524316 DXL524299:DXL524316 EHH524299:EHH524316 ERD524299:ERD524316 FAZ524299:FAZ524316 FKV524299:FKV524316 FUR524299:FUR524316 GEN524299:GEN524316 GOJ524299:GOJ524316 GYF524299:GYF524316 HIB524299:HIB524316 HRX524299:HRX524316 IBT524299:IBT524316 ILP524299:ILP524316 IVL524299:IVL524316 JFH524299:JFH524316 JPD524299:JPD524316 JYZ524299:JYZ524316 KIV524299:KIV524316 KSR524299:KSR524316 LCN524299:LCN524316 LMJ524299:LMJ524316 LWF524299:LWF524316 MGB524299:MGB524316 MPX524299:MPX524316 MZT524299:MZT524316 NJP524299:NJP524316 NTL524299:NTL524316 ODH524299:ODH524316 OND524299:OND524316 OWZ524299:OWZ524316 PGV524299:PGV524316 PQR524299:PQR524316 QAN524299:QAN524316 QKJ524299:QKJ524316 QUF524299:QUF524316 REB524299:REB524316 RNX524299:RNX524316 RXT524299:RXT524316 SHP524299:SHP524316 SRL524299:SRL524316 TBH524299:TBH524316 TLD524299:TLD524316 TUZ524299:TUZ524316 UEV524299:UEV524316 UOR524299:UOR524316 UYN524299:UYN524316 VIJ524299:VIJ524316 VSF524299:VSF524316 WCB524299:WCB524316 WLX524299:WLX524316 WVT524299:WVT524316 L589835:L589852 JH589835:JH589852 TD589835:TD589852 ACZ589835:ACZ589852 AMV589835:AMV589852 AWR589835:AWR589852 BGN589835:BGN589852 BQJ589835:BQJ589852 CAF589835:CAF589852 CKB589835:CKB589852 CTX589835:CTX589852 DDT589835:DDT589852 DNP589835:DNP589852 DXL589835:DXL589852 EHH589835:EHH589852 ERD589835:ERD589852 FAZ589835:FAZ589852 FKV589835:FKV589852 FUR589835:FUR589852 GEN589835:GEN589852 GOJ589835:GOJ589852 GYF589835:GYF589852 HIB589835:HIB589852 HRX589835:HRX589852 IBT589835:IBT589852 ILP589835:ILP589852 IVL589835:IVL589852 JFH589835:JFH589852 JPD589835:JPD589852 JYZ589835:JYZ589852 KIV589835:KIV589852 KSR589835:KSR589852 LCN589835:LCN589852 LMJ589835:LMJ589852 LWF589835:LWF589852 MGB589835:MGB589852 MPX589835:MPX589852 MZT589835:MZT589852 NJP589835:NJP589852 NTL589835:NTL589852 ODH589835:ODH589852 OND589835:OND589852 OWZ589835:OWZ589852 PGV589835:PGV589852 PQR589835:PQR589852 QAN589835:QAN589852 QKJ589835:QKJ589852 QUF589835:QUF589852 REB589835:REB589852 RNX589835:RNX589852 RXT589835:RXT589852 SHP589835:SHP589852 SRL589835:SRL589852 TBH589835:TBH589852 TLD589835:TLD589852 TUZ589835:TUZ589852 UEV589835:UEV589852 UOR589835:UOR589852 UYN589835:UYN589852 VIJ589835:VIJ589852 VSF589835:VSF589852 WCB589835:WCB589852 WLX589835:WLX589852 WVT589835:WVT589852 L655371:L655388 JH655371:JH655388 TD655371:TD655388 ACZ655371:ACZ655388 AMV655371:AMV655388 AWR655371:AWR655388 BGN655371:BGN655388 BQJ655371:BQJ655388 CAF655371:CAF655388 CKB655371:CKB655388 CTX655371:CTX655388 DDT655371:DDT655388 DNP655371:DNP655388 DXL655371:DXL655388 EHH655371:EHH655388 ERD655371:ERD655388 FAZ655371:FAZ655388 FKV655371:FKV655388 FUR655371:FUR655388 GEN655371:GEN655388 GOJ655371:GOJ655388 GYF655371:GYF655388 HIB655371:HIB655388 HRX655371:HRX655388 IBT655371:IBT655388 ILP655371:ILP655388 IVL655371:IVL655388 JFH655371:JFH655388 JPD655371:JPD655388 JYZ655371:JYZ655388 KIV655371:KIV655388 KSR655371:KSR655388 LCN655371:LCN655388 LMJ655371:LMJ655388 LWF655371:LWF655388 MGB655371:MGB655388 MPX655371:MPX655388 MZT655371:MZT655388 NJP655371:NJP655388 NTL655371:NTL655388 ODH655371:ODH655388 OND655371:OND655388 OWZ655371:OWZ655388 PGV655371:PGV655388 PQR655371:PQR655388 QAN655371:QAN655388 QKJ655371:QKJ655388 QUF655371:QUF655388 REB655371:REB655388 RNX655371:RNX655388 RXT655371:RXT655388 SHP655371:SHP655388 SRL655371:SRL655388 TBH655371:TBH655388 TLD655371:TLD655388 TUZ655371:TUZ655388 UEV655371:UEV655388 UOR655371:UOR655388 UYN655371:UYN655388 VIJ655371:VIJ655388 VSF655371:VSF655388 WCB655371:WCB655388 WLX655371:WLX655388 WVT655371:WVT655388 L720907:L720924 JH720907:JH720924 TD720907:TD720924 ACZ720907:ACZ720924 AMV720907:AMV720924 AWR720907:AWR720924 BGN720907:BGN720924 BQJ720907:BQJ720924 CAF720907:CAF720924 CKB720907:CKB720924 CTX720907:CTX720924 DDT720907:DDT720924 DNP720907:DNP720924 DXL720907:DXL720924 EHH720907:EHH720924 ERD720907:ERD720924 FAZ720907:FAZ720924 FKV720907:FKV720924 FUR720907:FUR720924 GEN720907:GEN720924 GOJ720907:GOJ720924 GYF720907:GYF720924 HIB720907:HIB720924 HRX720907:HRX720924 IBT720907:IBT720924 ILP720907:ILP720924 IVL720907:IVL720924 JFH720907:JFH720924 JPD720907:JPD720924 JYZ720907:JYZ720924 KIV720907:KIV720924 KSR720907:KSR720924 LCN720907:LCN720924 LMJ720907:LMJ720924 LWF720907:LWF720924 MGB720907:MGB720924 MPX720907:MPX720924 MZT720907:MZT720924 NJP720907:NJP720924 NTL720907:NTL720924 ODH720907:ODH720924 OND720907:OND720924 OWZ720907:OWZ720924 PGV720907:PGV720924 PQR720907:PQR720924 QAN720907:QAN720924 QKJ720907:QKJ720924 QUF720907:QUF720924 REB720907:REB720924 RNX720907:RNX720924 RXT720907:RXT720924 SHP720907:SHP720924 SRL720907:SRL720924 TBH720907:TBH720924 TLD720907:TLD720924 TUZ720907:TUZ720924 UEV720907:UEV720924 UOR720907:UOR720924 UYN720907:UYN720924 VIJ720907:VIJ720924 VSF720907:VSF720924 WCB720907:WCB720924 WLX720907:WLX720924 WVT720907:WVT720924 L786443:L786460 JH786443:JH786460 TD786443:TD786460 ACZ786443:ACZ786460 AMV786443:AMV786460 AWR786443:AWR786460 BGN786443:BGN786460 BQJ786443:BQJ786460 CAF786443:CAF786460 CKB786443:CKB786460 CTX786443:CTX786460 DDT786443:DDT786460 DNP786443:DNP786460 DXL786443:DXL786460 EHH786443:EHH786460 ERD786443:ERD786460 FAZ786443:FAZ786460 FKV786443:FKV786460 FUR786443:FUR786460 GEN786443:GEN786460 GOJ786443:GOJ786460 GYF786443:GYF786460 HIB786443:HIB786460 HRX786443:HRX786460 IBT786443:IBT786460 ILP786443:ILP786460 IVL786443:IVL786460 JFH786443:JFH786460 JPD786443:JPD786460 JYZ786443:JYZ786460 KIV786443:KIV786460 KSR786443:KSR786460 LCN786443:LCN786460 LMJ786443:LMJ786460 LWF786443:LWF786460 MGB786443:MGB786460 MPX786443:MPX786460 MZT786443:MZT786460 NJP786443:NJP786460 NTL786443:NTL786460 ODH786443:ODH786460 OND786443:OND786460 OWZ786443:OWZ786460 PGV786443:PGV786460 PQR786443:PQR786460 QAN786443:QAN786460 QKJ786443:QKJ786460 QUF786443:QUF786460 REB786443:REB786460 RNX786443:RNX786460 RXT786443:RXT786460 SHP786443:SHP786460 SRL786443:SRL786460 TBH786443:TBH786460 TLD786443:TLD786460 TUZ786443:TUZ786460 UEV786443:UEV786460 UOR786443:UOR786460 UYN786443:UYN786460 VIJ786443:VIJ786460 VSF786443:VSF786460 WCB786443:WCB786460 WLX786443:WLX786460 WVT786443:WVT786460 L851979:L851996 JH851979:JH851996 TD851979:TD851996 ACZ851979:ACZ851996 AMV851979:AMV851996 AWR851979:AWR851996 BGN851979:BGN851996 BQJ851979:BQJ851996 CAF851979:CAF851996 CKB851979:CKB851996 CTX851979:CTX851996 DDT851979:DDT851996 DNP851979:DNP851996 DXL851979:DXL851996 EHH851979:EHH851996 ERD851979:ERD851996 FAZ851979:FAZ851996 FKV851979:FKV851996 FUR851979:FUR851996 GEN851979:GEN851996 GOJ851979:GOJ851996 GYF851979:GYF851996 HIB851979:HIB851996 HRX851979:HRX851996 IBT851979:IBT851996 ILP851979:ILP851996 IVL851979:IVL851996 JFH851979:JFH851996 JPD851979:JPD851996 JYZ851979:JYZ851996 KIV851979:KIV851996 KSR851979:KSR851996 LCN851979:LCN851996 LMJ851979:LMJ851996 LWF851979:LWF851996 MGB851979:MGB851996 MPX851979:MPX851996 MZT851979:MZT851996 NJP851979:NJP851996 NTL851979:NTL851996 ODH851979:ODH851996 OND851979:OND851996 OWZ851979:OWZ851996 PGV851979:PGV851996 PQR851979:PQR851996 QAN851979:QAN851996 QKJ851979:QKJ851996 QUF851979:QUF851996 REB851979:REB851996 RNX851979:RNX851996 RXT851979:RXT851996 SHP851979:SHP851996 SRL851979:SRL851996 TBH851979:TBH851996 TLD851979:TLD851996 TUZ851979:TUZ851996 UEV851979:UEV851996 UOR851979:UOR851996 UYN851979:UYN851996 VIJ851979:VIJ851996 VSF851979:VSF851996 WCB851979:WCB851996 WLX851979:WLX851996 WVT851979:WVT851996 L917515:L917532 JH917515:JH917532 TD917515:TD917532 ACZ917515:ACZ917532 AMV917515:AMV917532 AWR917515:AWR917532 BGN917515:BGN917532 BQJ917515:BQJ917532 CAF917515:CAF917532 CKB917515:CKB917532 CTX917515:CTX917532 DDT917515:DDT917532 DNP917515:DNP917532 DXL917515:DXL917532 EHH917515:EHH917532 ERD917515:ERD917532 FAZ917515:FAZ917532 FKV917515:FKV917532 FUR917515:FUR917532 GEN917515:GEN917532 GOJ917515:GOJ917532 GYF917515:GYF917532 HIB917515:HIB917532 HRX917515:HRX917532 IBT917515:IBT917532 ILP917515:ILP917532 IVL917515:IVL917532 JFH917515:JFH917532 JPD917515:JPD917532 JYZ917515:JYZ917532 KIV917515:KIV917532 KSR917515:KSR917532 LCN917515:LCN917532 LMJ917515:LMJ917532 LWF917515:LWF917532 MGB917515:MGB917532 MPX917515:MPX917532 MZT917515:MZT917532 NJP917515:NJP917532 NTL917515:NTL917532 ODH917515:ODH917532 OND917515:OND917532 OWZ917515:OWZ917532 PGV917515:PGV917532 PQR917515:PQR917532 QAN917515:QAN917532 QKJ917515:QKJ917532 QUF917515:QUF917532 REB917515:REB917532 RNX917515:RNX917532 RXT917515:RXT917532 SHP917515:SHP917532 SRL917515:SRL917532 TBH917515:TBH917532 TLD917515:TLD917532 TUZ917515:TUZ917532 UEV917515:UEV917532 UOR917515:UOR917532 UYN917515:UYN917532 VIJ917515:VIJ917532 VSF917515:VSF917532 WCB917515:WCB917532 WLX917515:WLX917532 WVT917515:WVT917532 L983051:L983068 JH983051:JH983068 TD983051:TD983068 ACZ983051:ACZ983068 AMV983051:AMV983068 AWR983051:AWR983068 BGN983051:BGN983068 BQJ983051:BQJ983068 CAF983051:CAF983068 CKB983051:CKB983068 CTX983051:CTX983068 DDT983051:DDT983068 DNP983051:DNP983068 DXL983051:DXL983068 EHH983051:EHH983068 ERD983051:ERD983068 FAZ983051:FAZ983068 FKV983051:FKV983068 FUR983051:FUR983068 GEN983051:GEN983068 GOJ983051:GOJ983068 GYF983051:GYF983068 HIB983051:HIB983068 HRX983051:HRX983068 IBT983051:IBT983068 ILP983051:ILP983068 IVL983051:IVL983068 JFH983051:JFH983068 JPD983051:JPD983068 JYZ983051:JYZ983068 KIV983051:KIV983068 KSR983051:KSR983068 LCN983051:LCN983068 LMJ983051:LMJ983068 LWF983051:LWF983068 MGB983051:MGB983068 MPX983051:MPX983068 MZT983051:MZT983068 NJP983051:NJP983068 NTL983051:NTL983068 ODH983051:ODH983068 OND983051:OND983068 OWZ983051:OWZ983068 PGV983051:PGV983068 PQR983051:PQR983068 QAN983051:QAN983068 QKJ983051:QKJ983068 QUF983051:QUF983068 REB983051:REB983068 RNX983051:RNX983068 RXT983051:RXT983068 SHP983051:SHP983068 SRL983051:SRL983068 TBH983051:TBH983068 TLD983051:TLD983068 TUZ983051:TUZ983068 UEV983051:UEV983068 UOR983051:UOR983068 UYN983051:UYN983068 VIJ983051:VIJ983068 VSF983051:VSF983068 WCB983051:WCB983068 WLX983051:WLX983068 WVT983051:WVT983068 L30:L48 JH30:JH48 TD30:TD48 ACZ30:ACZ48 AMV30:AMV48 AWR30:AWR48 BGN30:BGN48 BQJ30:BQJ48 CAF30:CAF48 CKB30:CKB48 CTX30:CTX48 DDT30:DDT48 DNP30:DNP48 DXL30:DXL48 EHH30:EHH48 ERD30:ERD48 FAZ30:FAZ48 FKV30:FKV48 FUR30:FUR48 GEN30:GEN48 GOJ30:GOJ48 GYF30:GYF48 HIB30:HIB48 HRX30:HRX48 IBT30:IBT48 ILP30:ILP48 IVL30:IVL48 JFH30:JFH48 JPD30:JPD48 JYZ30:JYZ48 KIV30:KIV48 KSR30:KSR48 LCN30:LCN48 LMJ30:LMJ48 LWF30:LWF48 MGB30:MGB48 MPX30:MPX48 MZT30:MZT48 NJP30:NJP48 NTL30:NTL48 ODH30:ODH48 OND30:OND48 OWZ30:OWZ48 PGV30:PGV48 PQR30:PQR48 QAN30:QAN48 QKJ30:QKJ48 QUF30:QUF48 REB30:REB48 RNX30:RNX48 RXT30:RXT48 SHP30:SHP48 SRL30:SRL48 TBH30:TBH48 TLD30:TLD48 TUZ30:TUZ48 UEV30:UEV48 UOR30:UOR48 UYN30:UYN48 VIJ30:VIJ48 VSF30:VSF48 WCB30:WCB48 WLX30:WLX48 WVT30:WVT48 L65566:L65584 JH65566:JH65584 TD65566:TD65584 ACZ65566:ACZ65584 AMV65566:AMV65584 AWR65566:AWR65584 BGN65566:BGN65584 BQJ65566:BQJ65584 CAF65566:CAF65584 CKB65566:CKB65584 CTX65566:CTX65584 DDT65566:DDT65584 DNP65566:DNP65584 DXL65566:DXL65584 EHH65566:EHH65584 ERD65566:ERD65584 FAZ65566:FAZ65584 FKV65566:FKV65584 FUR65566:FUR65584 GEN65566:GEN65584 GOJ65566:GOJ65584 GYF65566:GYF65584 HIB65566:HIB65584 HRX65566:HRX65584 IBT65566:IBT65584 ILP65566:ILP65584 IVL65566:IVL65584 JFH65566:JFH65584 JPD65566:JPD65584 JYZ65566:JYZ65584 KIV65566:KIV65584 KSR65566:KSR65584 LCN65566:LCN65584 LMJ65566:LMJ65584 LWF65566:LWF65584 MGB65566:MGB65584 MPX65566:MPX65584 MZT65566:MZT65584 NJP65566:NJP65584 NTL65566:NTL65584 ODH65566:ODH65584 OND65566:OND65584 OWZ65566:OWZ65584 PGV65566:PGV65584 PQR65566:PQR65584 QAN65566:QAN65584 QKJ65566:QKJ65584 QUF65566:QUF65584 REB65566:REB65584 RNX65566:RNX65584 RXT65566:RXT65584 SHP65566:SHP65584 SRL65566:SRL65584 TBH65566:TBH65584 TLD65566:TLD65584 TUZ65566:TUZ65584 UEV65566:UEV65584 UOR65566:UOR65584 UYN65566:UYN65584 VIJ65566:VIJ65584 VSF65566:VSF65584 WCB65566:WCB65584 WLX65566:WLX65584 WVT65566:WVT65584 L131102:L131120 JH131102:JH131120 TD131102:TD131120 ACZ131102:ACZ131120 AMV131102:AMV131120 AWR131102:AWR131120 BGN131102:BGN131120 BQJ131102:BQJ131120 CAF131102:CAF131120 CKB131102:CKB131120 CTX131102:CTX131120 DDT131102:DDT131120 DNP131102:DNP131120 DXL131102:DXL131120 EHH131102:EHH131120 ERD131102:ERD131120 FAZ131102:FAZ131120 FKV131102:FKV131120 FUR131102:FUR131120 GEN131102:GEN131120 GOJ131102:GOJ131120 GYF131102:GYF131120 HIB131102:HIB131120 HRX131102:HRX131120 IBT131102:IBT131120 ILP131102:ILP131120 IVL131102:IVL131120 JFH131102:JFH131120 JPD131102:JPD131120 JYZ131102:JYZ131120 KIV131102:KIV131120 KSR131102:KSR131120 LCN131102:LCN131120 LMJ131102:LMJ131120 LWF131102:LWF131120 MGB131102:MGB131120 MPX131102:MPX131120 MZT131102:MZT131120 NJP131102:NJP131120 NTL131102:NTL131120 ODH131102:ODH131120 OND131102:OND131120 OWZ131102:OWZ131120 PGV131102:PGV131120 PQR131102:PQR131120 QAN131102:QAN131120 QKJ131102:QKJ131120 QUF131102:QUF131120 REB131102:REB131120 RNX131102:RNX131120 RXT131102:RXT131120 SHP131102:SHP131120 SRL131102:SRL131120 TBH131102:TBH131120 TLD131102:TLD131120 TUZ131102:TUZ131120 UEV131102:UEV131120 UOR131102:UOR131120 UYN131102:UYN131120 VIJ131102:VIJ131120 VSF131102:VSF131120 WCB131102:WCB131120 WLX131102:WLX131120 WVT131102:WVT131120 L196638:L196656 JH196638:JH196656 TD196638:TD196656 ACZ196638:ACZ196656 AMV196638:AMV196656 AWR196638:AWR196656 BGN196638:BGN196656 BQJ196638:BQJ196656 CAF196638:CAF196656 CKB196638:CKB196656 CTX196638:CTX196656 DDT196638:DDT196656 DNP196638:DNP196656 DXL196638:DXL196656 EHH196638:EHH196656 ERD196638:ERD196656 FAZ196638:FAZ196656 FKV196638:FKV196656 FUR196638:FUR196656 GEN196638:GEN196656 GOJ196638:GOJ196656 GYF196638:GYF196656 HIB196638:HIB196656 HRX196638:HRX196656 IBT196638:IBT196656 ILP196638:ILP196656 IVL196638:IVL196656 JFH196638:JFH196656 JPD196638:JPD196656 JYZ196638:JYZ196656 KIV196638:KIV196656 KSR196638:KSR196656 LCN196638:LCN196656 LMJ196638:LMJ196656 LWF196638:LWF196656 MGB196638:MGB196656 MPX196638:MPX196656 MZT196638:MZT196656 NJP196638:NJP196656 NTL196638:NTL196656 ODH196638:ODH196656 OND196638:OND196656 OWZ196638:OWZ196656 PGV196638:PGV196656 PQR196638:PQR196656 QAN196638:QAN196656 QKJ196638:QKJ196656 QUF196638:QUF196656 REB196638:REB196656 RNX196638:RNX196656 RXT196638:RXT196656 SHP196638:SHP196656 SRL196638:SRL196656 TBH196638:TBH196656 TLD196638:TLD196656 TUZ196638:TUZ196656 UEV196638:UEV196656 UOR196638:UOR196656 UYN196638:UYN196656 VIJ196638:VIJ196656 VSF196638:VSF196656 WCB196638:WCB196656 WLX196638:WLX196656 WVT196638:WVT196656 L262174:L262192 JH262174:JH262192 TD262174:TD262192 ACZ262174:ACZ262192 AMV262174:AMV262192 AWR262174:AWR262192 BGN262174:BGN262192 BQJ262174:BQJ262192 CAF262174:CAF262192 CKB262174:CKB262192 CTX262174:CTX262192 DDT262174:DDT262192 DNP262174:DNP262192 DXL262174:DXL262192 EHH262174:EHH262192 ERD262174:ERD262192 FAZ262174:FAZ262192 FKV262174:FKV262192 FUR262174:FUR262192 GEN262174:GEN262192 GOJ262174:GOJ262192 GYF262174:GYF262192 HIB262174:HIB262192 HRX262174:HRX262192 IBT262174:IBT262192 ILP262174:ILP262192 IVL262174:IVL262192 JFH262174:JFH262192 JPD262174:JPD262192 JYZ262174:JYZ262192 KIV262174:KIV262192 KSR262174:KSR262192 LCN262174:LCN262192 LMJ262174:LMJ262192 LWF262174:LWF262192 MGB262174:MGB262192 MPX262174:MPX262192 MZT262174:MZT262192 NJP262174:NJP262192 NTL262174:NTL262192 ODH262174:ODH262192 OND262174:OND262192 OWZ262174:OWZ262192 PGV262174:PGV262192 PQR262174:PQR262192 QAN262174:QAN262192 QKJ262174:QKJ262192 QUF262174:QUF262192 REB262174:REB262192 RNX262174:RNX262192 RXT262174:RXT262192 SHP262174:SHP262192 SRL262174:SRL262192 TBH262174:TBH262192 TLD262174:TLD262192 TUZ262174:TUZ262192 UEV262174:UEV262192 UOR262174:UOR262192 UYN262174:UYN262192 VIJ262174:VIJ262192 VSF262174:VSF262192 WCB262174:WCB262192 WLX262174:WLX262192 WVT262174:WVT262192 L327710:L327728 JH327710:JH327728 TD327710:TD327728 ACZ327710:ACZ327728 AMV327710:AMV327728 AWR327710:AWR327728 BGN327710:BGN327728 BQJ327710:BQJ327728 CAF327710:CAF327728 CKB327710:CKB327728 CTX327710:CTX327728 DDT327710:DDT327728 DNP327710:DNP327728 DXL327710:DXL327728 EHH327710:EHH327728 ERD327710:ERD327728 FAZ327710:FAZ327728 FKV327710:FKV327728 FUR327710:FUR327728 GEN327710:GEN327728 GOJ327710:GOJ327728 GYF327710:GYF327728 HIB327710:HIB327728 HRX327710:HRX327728 IBT327710:IBT327728 ILP327710:ILP327728 IVL327710:IVL327728 JFH327710:JFH327728 JPD327710:JPD327728 JYZ327710:JYZ327728 KIV327710:KIV327728 KSR327710:KSR327728 LCN327710:LCN327728 LMJ327710:LMJ327728 LWF327710:LWF327728 MGB327710:MGB327728 MPX327710:MPX327728 MZT327710:MZT327728 NJP327710:NJP327728 NTL327710:NTL327728 ODH327710:ODH327728 OND327710:OND327728 OWZ327710:OWZ327728 PGV327710:PGV327728 PQR327710:PQR327728 QAN327710:QAN327728 QKJ327710:QKJ327728 QUF327710:QUF327728 REB327710:REB327728 RNX327710:RNX327728 RXT327710:RXT327728 SHP327710:SHP327728 SRL327710:SRL327728 TBH327710:TBH327728 TLD327710:TLD327728 TUZ327710:TUZ327728 UEV327710:UEV327728 UOR327710:UOR327728 UYN327710:UYN327728 VIJ327710:VIJ327728 VSF327710:VSF327728 WCB327710:WCB327728 WLX327710:WLX327728 WVT327710:WVT327728 L393246:L393264 JH393246:JH393264 TD393246:TD393264 ACZ393246:ACZ393264 AMV393246:AMV393264 AWR393246:AWR393264 BGN393246:BGN393264 BQJ393246:BQJ393264 CAF393246:CAF393264 CKB393246:CKB393264 CTX393246:CTX393264 DDT393246:DDT393264 DNP393246:DNP393264 DXL393246:DXL393264 EHH393246:EHH393264 ERD393246:ERD393264 FAZ393246:FAZ393264 FKV393246:FKV393264 FUR393246:FUR393264 GEN393246:GEN393264 GOJ393246:GOJ393264 GYF393246:GYF393264 HIB393246:HIB393264 HRX393246:HRX393264 IBT393246:IBT393264 ILP393246:ILP393264 IVL393246:IVL393264 JFH393246:JFH393264 JPD393246:JPD393264 JYZ393246:JYZ393264 KIV393246:KIV393264 KSR393246:KSR393264 LCN393246:LCN393264 LMJ393246:LMJ393264 LWF393246:LWF393264 MGB393246:MGB393264 MPX393246:MPX393264 MZT393246:MZT393264 NJP393246:NJP393264 NTL393246:NTL393264 ODH393246:ODH393264 OND393246:OND393264 OWZ393246:OWZ393264 PGV393246:PGV393264 PQR393246:PQR393264 QAN393246:QAN393264 QKJ393246:QKJ393264 QUF393246:QUF393264 REB393246:REB393264 RNX393246:RNX393264 RXT393246:RXT393264 SHP393246:SHP393264 SRL393246:SRL393264 TBH393246:TBH393264 TLD393246:TLD393264 TUZ393246:TUZ393264 UEV393246:UEV393264 UOR393246:UOR393264 UYN393246:UYN393264 VIJ393246:VIJ393264 VSF393246:VSF393264 WCB393246:WCB393264 WLX393246:WLX393264 WVT393246:WVT393264 L458782:L458800 JH458782:JH458800 TD458782:TD458800 ACZ458782:ACZ458800 AMV458782:AMV458800 AWR458782:AWR458800 BGN458782:BGN458800 BQJ458782:BQJ458800 CAF458782:CAF458800 CKB458782:CKB458800 CTX458782:CTX458800 DDT458782:DDT458800 DNP458782:DNP458800 DXL458782:DXL458800 EHH458782:EHH458800 ERD458782:ERD458800 FAZ458782:FAZ458800 FKV458782:FKV458800 FUR458782:FUR458800 GEN458782:GEN458800 GOJ458782:GOJ458800 GYF458782:GYF458800 HIB458782:HIB458800 HRX458782:HRX458800 IBT458782:IBT458800 ILP458782:ILP458800 IVL458782:IVL458800 JFH458782:JFH458800 JPD458782:JPD458800 JYZ458782:JYZ458800 KIV458782:KIV458800 KSR458782:KSR458800 LCN458782:LCN458800 LMJ458782:LMJ458800 LWF458782:LWF458800 MGB458782:MGB458800 MPX458782:MPX458800 MZT458782:MZT458800 NJP458782:NJP458800 NTL458782:NTL458800 ODH458782:ODH458800 OND458782:OND458800 OWZ458782:OWZ458800 PGV458782:PGV458800 PQR458782:PQR458800 QAN458782:QAN458800 QKJ458782:QKJ458800 QUF458782:QUF458800 REB458782:REB458800 RNX458782:RNX458800 RXT458782:RXT458800 SHP458782:SHP458800 SRL458782:SRL458800 TBH458782:TBH458800 TLD458782:TLD458800 TUZ458782:TUZ458800 UEV458782:UEV458800 UOR458782:UOR458800 UYN458782:UYN458800 VIJ458782:VIJ458800 VSF458782:VSF458800 WCB458782:WCB458800 WLX458782:WLX458800 WVT458782:WVT458800 L524318:L524336 JH524318:JH524336 TD524318:TD524336 ACZ524318:ACZ524336 AMV524318:AMV524336 AWR524318:AWR524336 BGN524318:BGN524336 BQJ524318:BQJ524336 CAF524318:CAF524336 CKB524318:CKB524336 CTX524318:CTX524336 DDT524318:DDT524336 DNP524318:DNP524336 DXL524318:DXL524336 EHH524318:EHH524336 ERD524318:ERD524336 FAZ524318:FAZ524336 FKV524318:FKV524336 FUR524318:FUR524336 GEN524318:GEN524336 GOJ524318:GOJ524336 GYF524318:GYF524336 HIB524318:HIB524336 HRX524318:HRX524336 IBT524318:IBT524336 ILP524318:ILP524336 IVL524318:IVL524336 JFH524318:JFH524336 JPD524318:JPD524336 JYZ524318:JYZ524336 KIV524318:KIV524336 KSR524318:KSR524336 LCN524318:LCN524336 LMJ524318:LMJ524336 LWF524318:LWF524336 MGB524318:MGB524336 MPX524318:MPX524336 MZT524318:MZT524336 NJP524318:NJP524336 NTL524318:NTL524336 ODH524318:ODH524336 OND524318:OND524336 OWZ524318:OWZ524336 PGV524318:PGV524336 PQR524318:PQR524336 QAN524318:QAN524336 QKJ524318:QKJ524336 QUF524318:QUF524336 REB524318:REB524336 RNX524318:RNX524336 RXT524318:RXT524336 SHP524318:SHP524336 SRL524318:SRL524336 TBH524318:TBH524336 TLD524318:TLD524336 TUZ524318:TUZ524336 UEV524318:UEV524336 UOR524318:UOR524336 UYN524318:UYN524336 VIJ524318:VIJ524336 VSF524318:VSF524336 WCB524318:WCB524336 WLX524318:WLX524336 WVT524318:WVT524336 L589854:L589872 JH589854:JH589872 TD589854:TD589872 ACZ589854:ACZ589872 AMV589854:AMV589872 AWR589854:AWR589872 BGN589854:BGN589872 BQJ589854:BQJ589872 CAF589854:CAF589872 CKB589854:CKB589872 CTX589854:CTX589872 DDT589854:DDT589872 DNP589854:DNP589872 DXL589854:DXL589872 EHH589854:EHH589872 ERD589854:ERD589872 FAZ589854:FAZ589872 FKV589854:FKV589872 FUR589854:FUR589872 GEN589854:GEN589872 GOJ589854:GOJ589872 GYF589854:GYF589872 HIB589854:HIB589872 HRX589854:HRX589872 IBT589854:IBT589872 ILP589854:ILP589872 IVL589854:IVL589872 JFH589854:JFH589872 JPD589854:JPD589872 JYZ589854:JYZ589872 KIV589854:KIV589872 KSR589854:KSR589872 LCN589854:LCN589872 LMJ589854:LMJ589872 LWF589854:LWF589872 MGB589854:MGB589872 MPX589854:MPX589872 MZT589854:MZT589872 NJP589854:NJP589872 NTL589854:NTL589872 ODH589854:ODH589872 OND589854:OND589872 OWZ589854:OWZ589872 PGV589854:PGV589872 PQR589854:PQR589872 QAN589854:QAN589872 QKJ589854:QKJ589872 QUF589854:QUF589872 REB589854:REB589872 RNX589854:RNX589872 RXT589854:RXT589872 SHP589854:SHP589872 SRL589854:SRL589872 TBH589854:TBH589872 TLD589854:TLD589872 TUZ589854:TUZ589872 UEV589854:UEV589872 UOR589854:UOR589872 UYN589854:UYN589872 VIJ589854:VIJ589872 VSF589854:VSF589872 WCB589854:WCB589872 WLX589854:WLX589872 WVT589854:WVT589872 L655390:L655408 JH655390:JH655408 TD655390:TD655408 ACZ655390:ACZ655408 AMV655390:AMV655408 AWR655390:AWR655408 BGN655390:BGN655408 BQJ655390:BQJ655408 CAF655390:CAF655408 CKB655390:CKB655408 CTX655390:CTX655408 DDT655390:DDT655408 DNP655390:DNP655408 DXL655390:DXL655408 EHH655390:EHH655408 ERD655390:ERD655408 FAZ655390:FAZ655408 FKV655390:FKV655408 FUR655390:FUR655408 GEN655390:GEN655408 GOJ655390:GOJ655408 GYF655390:GYF655408 HIB655390:HIB655408 HRX655390:HRX655408 IBT655390:IBT655408 ILP655390:ILP655408 IVL655390:IVL655408 JFH655390:JFH655408 JPD655390:JPD655408 JYZ655390:JYZ655408 KIV655390:KIV655408 KSR655390:KSR655408 LCN655390:LCN655408 LMJ655390:LMJ655408 LWF655390:LWF655408 MGB655390:MGB655408 MPX655390:MPX655408 MZT655390:MZT655408 NJP655390:NJP655408 NTL655390:NTL655408 ODH655390:ODH655408 OND655390:OND655408 OWZ655390:OWZ655408 PGV655390:PGV655408 PQR655390:PQR655408 QAN655390:QAN655408 QKJ655390:QKJ655408 QUF655390:QUF655408 REB655390:REB655408 RNX655390:RNX655408 RXT655390:RXT655408 SHP655390:SHP655408 SRL655390:SRL655408 TBH655390:TBH655408 TLD655390:TLD655408 TUZ655390:TUZ655408 UEV655390:UEV655408 UOR655390:UOR655408 UYN655390:UYN655408 VIJ655390:VIJ655408 VSF655390:VSF655408 WCB655390:WCB655408 WLX655390:WLX655408 WVT655390:WVT655408 L720926:L720944 JH720926:JH720944 TD720926:TD720944 ACZ720926:ACZ720944 AMV720926:AMV720944 AWR720926:AWR720944 BGN720926:BGN720944 BQJ720926:BQJ720944 CAF720926:CAF720944 CKB720926:CKB720944 CTX720926:CTX720944 DDT720926:DDT720944 DNP720926:DNP720944 DXL720926:DXL720944 EHH720926:EHH720944 ERD720926:ERD720944 FAZ720926:FAZ720944 FKV720926:FKV720944 FUR720926:FUR720944 GEN720926:GEN720944 GOJ720926:GOJ720944 GYF720926:GYF720944 HIB720926:HIB720944 HRX720926:HRX720944 IBT720926:IBT720944 ILP720926:ILP720944 IVL720926:IVL720944 JFH720926:JFH720944 JPD720926:JPD720944 JYZ720926:JYZ720944 KIV720926:KIV720944 KSR720926:KSR720944 LCN720926:LCN720944 LMJ720926:LMJ720944 LWF720926:LWF720944 MGB720926:MGB720944 MPX720926:MPX720944 MZT720926:MZT720944 NJP720926:NJP720944 NTL720926:NTL720944 ODH720926:ODH720944 OND720926:OND720944 OWZ720926:OWZ720944 PGV720926:PGV720944 PQR720926:PQR720944 QAN720926:QAN720944 QKJ720926:QKJ720944 QUF720926:QUF720944 REB720926:REB720944 RNX720926:RNX720944 RXT720926:RXT720944 SHP720926:SHP720944 SRL720926:SRL720944 TBH720926:TBH720944 TLD720926:TLD720944 TUZ720926:TUZ720944 UEV720926:UEV720944 UOR720926:UOR720944 UYN720926:UYN720944 VIJ720926:VIJ720944 VSF720926:VSF720944 WCB720926:WCB720944 WLX720926:WLX720944 WVT720926:WVT720944 L786462:L786480 JH786462:JH786480 TD786462:TD786480 ACZ786462:ACZ786480 AMV786462:AMV786480 AWR786462:AWR786480 BGN786462:BGN786480 BQJ786462:BQJ786480 CAF786462:CAF786480 CKB786462:CKB786480 CTX786462:CTX786480 DDT786462:DDT786480 DNP786462:DNP786480 DXL786462:DXL786480 EHH786462:EHH786480 ERD786462:ERD786480 FAZ786462:FAZ786480 FKV786462:FKV786480 FUR786462:FUR786480 GEN786462:GEN786480 GOJ786462:GOJ786480 GYF786462:GYF786480 HIB786462:HIB786480 HRX786462:HRX786480 IBT786462:IBT786480 ILP786462:ILP786480 IVL786462:IVL786480 JFH786462:JFH786480 JPD786462:JPD786480 JYZ786462:JYZ786480 KIV786462:KIV786480 KSR786462:KSR786480 LCN786462:LCN786480 LMJ786462:LMJ786480 LWF786462:LWF786480 MGB786462:MGB786480 MPX786462:MPX786480 MZT786462:MZT786480 NJP786462:NJP786480 NTL786462:NTL786480 ODH786462:ODH786480 OND786462:OND786480 OWZ786462:OWZ786480 PGV786462:PGV786480 PQR786462:PQR786480 QAN786462:QAN786480 QKJ786462:QKJ786480 QUF786462:QUF786480 REB786462:REB786480 RNX786462:RNX786480 RXT786462:RXT786480 SHP786462:SHP786480 SRL786462:SRL786480 TBH786462:TBH786480 TLD786462:TLD786480 TUZ786462:TUZ786480 UEV786462:UEV786480 UOR786462:UOR786480 UYN786462:UYN786480 VIJ786462:VIJ786480 VSF786462:VSF786480 WCB786462:WCB786480 WLX786462:WLX786480 WVT786462:WVT786480 L851998:L852016 JH851998:JH852016 TD851998:TD852016 ACZ851998:ACZ852016 AMV851998:AMV852016 AWR851998:AWR852016 BGN851998:BGN852016 BQJ851998:BQJ852016 CAF851998:CAF852016 CKB851998:CKB852016 CTX851998:CTX852016 DDT851998:DDT852016 DNP851998:DNP852016 DXL851998:DXL852016 EHH851998:EHH852016 ERD851998:ERD852016 FAZ851998:FAZ852016 FKV851998:FKV852016 FUR851998:FUR852016 GEN851998:GEN852016 GOJ851998:GOJ852016 GYF851998:GYF852016 HIB851998:HIB852016 HRX851998:HRX852016 IBT851998:IBT852016 ILP851998:ILP852016 IVL851998:IVL852016 JFH851998:JFH852016 JPD851998:JPD852016 JYZ851998:JYZ852016 KIV851998:KIV852016 KSR851998:KSR852016 LCN851998:LCN852016 LMJ851998:LMJ852016 LWF851998:LWF852016 MGB851998:MGB852016 MPX851998:MPX852016 MZT851998:MZT852016 NJP851998:NJP852016 NTL851998:NTL852016 ODH851998:ODH852016 OND851998:OND852016 OWZ851998:OWZ852016 PGV851998:PGV852016 PQR851998:PQR852016 QAN851998:QAN852016 QKJ851998:QKJ852016 QUF851998:QUF852016 REB851998:REB852016 RNX851998:RNX852016 RXT851998:RXT852016 SHP851998:SHP852016 SRL851998:SRL852016 TBH851998:TBH852016 TLD851998:TLD852016 TUZ851998:TUZ852016 UEV851998:UEV852016 UOR851998:UOR852016 UYN851998:UYN852016 VIJ851998:VIJ852016 VSF851998:VSF852016 WCB851998:WCB852016 WLX851998:WLX852016 WVT851998:WVT852016 L917534:L917552 JH917534:JH917552 TD917534:TD917552 ACZ917534:ACZ917552 AMV917534:AMV917552 AWR917534:AWR917552 BGN917534:BGN917552 BQJ917534:BQJ917552 CAF917534:CAF917552 CKB917534:CKB917552 CTX917534:CTX917552 DDT917534:DDT917552 DNP917534:DNP917552 DXL917534:DXL917552 EHH917534:EHH917552 ERD917534:ERD917552 FAZ917534:FAZ917552 FKV917534:FKV917552 FUR917534:FUR917552 GEN917534:GEN917552 GOJ917534:GOJ917552 GYF917534:GYF917552 HIB917534:HIB917552 HRX917534:HRX917552 IBT917534:IBT917552 ILP917534:ILP917552 IVL917534:IVL917552 JFH917534:JFH917552 JPD917534:JPD917552 JYZ917534:JYZ917552 KIV917534:KIV917552 KSR917534:KSR917552 LCN917534:LCN917552 LMJ917534:LMJ917552 LWF917534:LWF917552 MGB917534:MGB917552 MPX917534:MPX917552 MZT917534:MZT917552 NJP917534:NJP917552 NTL917534:NTL917552 ODH917534:ODH917552 OND917534:OND917552 OWZ917534:OWZ917552 PGV917534:PGV917552 PQR917534:PQR917552 QAN917534:QAN917552 QKJ917534:QKJ917552 QUF917534:QUF917552 REB917534:REB917552 RNX917534:RNX917552 RXT917534:RXT917552 SHP917534:SHP917552 SRL917534:SRL917552 TBH917534:TBH917552 TLD917534:TLD917552 TUZ917534:TUZ917552 UEV917534:UEV917552 UOR917534:UOR917552 UYN917534:UYN917552 VIJ917534:VIJ917552 VSF917534:VSF917552 WCB917534:WCB917552 WLX917534:WLX917552 WVT917534:WVT917552 L983070:L983088 JH983070:JH983088 TD983070:TD983088 ACZ983070:ACZ983088 AMV983070:AMV983088 AWR983070:AWR983088 BGN983070:BGN983088 BQJ983070:BQJ983088 CAF983070:CAF983088 CKB983070:CKB983088 CTX983070:CTX983088 DDT983070:DDT983088 DNP983070:DNP983088 DXL983070:DXL983088 EHH983070:EHH983088 ERD983070:ERD983088 FAZ983070:FAZ983088 FKV983070:FKV983088 FUR983070:FUR983088 GEN983070:GEN983088 GOJ983070:GOJ983088 GYF983070:GYF983088 HIB983070:HIB983088 HRX983070:HRX983088 IBT983070:IBT983088 ILP983070:ILP983088 IVL983070:IVL983088 JFH983070:JFH983088 JPD983070:JPD983088 JYZ983070:JYZ983088 KIV983070:KIV983088 KSR983070:KSR983088 LCN983070:LCN983088 LMJ983070:LMJ983088 LWF983070:LWF983088 MGB983070:MGB983088 MPX983070:MPX983088 MZT983070:MZT983088 NJP983070:NJP983088 NTL983070:NTL983088 ODH983070:ODH983088 OND983070:OND983088 OWZ983070:OWZ983088 PGV983070:PGV983088 PQR983070:PQR983088 QAN983070:QAN983088 QKJ983070:QKJ983088 QUF983070:QUF983088 REB983070:REB983088 RNX983070:RNX983088 RXT983070:RXT983088 SHP983070:SHP983088 SRL983070:SRL983088 TBH983070:TBH983088 TLD983070:TLD983088 TUZ983070:TUZ983088 UEV983070:UEV983088 UOR983070:UOR983088 UYN983070:UYN983088 VIJ983070:VIJ983088 VSF983070:VSF983088 WCB983070:WCB983088 WLX983070:WLX983088 WVT983070:WVT983088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vt:lpstr>
      <vt:lpstr>Enero</vt:lpstr>
      <vt:lpstr>Febrero</vt:lpstr>
      <vt:lpstr>Marzo </vt:lpstr>
      <vt:lpstr>Abril </vt:lpstr>
      <vt:lpstr>Mayo </vt:lpstr>
      <vt:lpstr>Junio</vt:lpstr>
      <vt:lpstr>Julio</vt:lpstr>
      <vt:lpstr>Agosto</vt:lpstr>
      <vt:lpstr>Septiembre</vt:lpstr>
      <vt:lpstr>Octubre </vt:lpstr>
      <vt:lpstr>Noviembre</vt:lpstr>
      <vt:lpstr>Diciembre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2017-07-19T16:21:09Z</dcterms:modified>
</cp:coreProperties>
</file>