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filterPrivacy="1" defaultThemeVersion="124226"/>
  <bookViews>
    <workbookView xWindow="0" yWindow="0" windowWidth="24000" windowHeight="9930" tabRatio="801" activeTab="7"/>
  </bookViews>
  <sheets>
    <sheet name="Consolidado " sheetId="1" r:id="rId1"/>
    <sheet name="Enero" sheetId="5" r:id="rId2"/>
    <sheet name="Febrero" sheetId="6" r:id="rId3"/>
    <sheet name="Marzo " sheetId="7" r:id="rId4"/>
    <sheet name="Abril " sheetId="13" r:id="rId5"/>
    <sheet name="Mayo " sheetId="12" r:id="rId6"/>
    <sheet name="Junio" sheetId="11" r:id="rId7"/>
    <sheet name="Julio" sheetId="10" r:id="rId8"/>
    <sheet name="Agosto" sheetId="9" r:id="rId9"/>
    <sheet name="Septiembre" sheetId="8" r:id="rId10"/>
    <sheet name="Octubre " sheetId="4" r:id="rId11"/>
    <sheet name="Noviembre" sheetId="2" r:id="rId12"/>
    <sheet name="Diciembre " sheetId="3" r:id="rId13"/>
  </sheets>
  <externalReferences>
    <externalReference r:id="rId14"/>
    <externalReference r:id="rId15"/>
    <externalReference r:id="rId16"/>
    <externalReference r:id="rId17"/>
    <externalReference r:id="rId18"/>
    <externalReference r:id="rId19"/>
  </externalReferences>
  <calcPr calcId="171027"/>
</workbook>
</file>

<file path=xl/calcChain.xml><?xml version="1.0" encoding="utf-8"?>
<calcChain xmlns="http://schemas.openxmlformats.org/spreadsheetml/2006/main">
  <c r="E56" i="11" l="1"/>
  <c r="D56" i="11"/>
  <c r="E55" i="11"/>
  <c r="D55" i="11"/>
  <c r="C55" i="11" s="1"/>
  <c r="E54" i="11"/>
  <c r="D54" i="11"/>
  <c r="C54" i="11"/>
  <c r="E53" i="11"/>
  <c r="D53" i="11"/>
  <c r="CH48" i="11"/>
  <c r="CG48" i="11"/>
  <c r="CB48" i="11"/>
  <c r="CA47" i="11"/>
  <c r="B44" i="11"/>
  <c r="B43" i="11"/>
  <c r="B31" i="11"/>
  <c r="CB35" i="11" s="1"/>
  <c r="CA30" i="11"/>
  <c r="B30" i="11"/>
  <c r="CA35" i="11" s="1"/>
  <c r="CB25" i="11"/>
  <c r="CA25" i="11"/>
  <c r="CH24" i="11"/>
  <c r="CG24" i="11"/>
  <c r="CB24" i="11"/>
  <c r="CA24" i="11"/>
  <c r="CA17" i="11"/>
  <c r="CJ16" i="11"/>
  <c r="CI16" i="11"/>
  <c r="CG16" i="11"/>
  <c r="CD16" i="11"/>
  <c r="CC16" i="11"/>
  <c r="CA16" i="11"/>
  <c r="K16" i="11"/>
  <c r="F16" i="11"/>
  <c r="CJ15" i="11"/>
  <c r="CI15" i="11"/>
  <c r="CH15" i="11"/>
  <c r="CG15" i="11"/>
  <c r="CD15" i="11"/>
  <c r="CC15" i="11"/>
  <c r="CB15" i="11"/>
  <c r="CA15" i="11"/>
  <c r="K15" i="11"/>
  <c r="F15" i="11"/>
  <c r="CJ14" i="11"/>
  <c r="CI14" i="11"/>
  <c r="CH14" i="11"/>
  <c r="CG14" i="11"/>
  <c r="CD14" i="11"/>
  <c r="CC14" i="11"/>
  <c r="CB14" i="11"/>
  <c r="CA14" i="11"/>
  <c r="K14" i="11"/>
  <c r="F14" i="11"/>
  <c r="CJ13" i="11"/>
  <c r="CI13" i="11"/>
  <c r="CH13" i="11"/>
  <c r="CG13" i="11"/>
  <c r="CD13" i="11"/>
  <c r="CC13" i="11"/>
  <c r="CB13" i="11"/>
  <c r="CA13" i="11"/>
  <c r="K13" i="11"/>
  <c r="K11" i="11" s="1"/>
  <c r="F13" i="11"/>
  <c r="CJ12" i="11"/>
  <c r="CI12" i="11"/>
  <c r="CH12" i="11"/>
  <c r="CG12" i="11"/>
  <c r="CD12" i="11"/>
  <c r="CC12" i="11"/>
  <c r="CB12" i="11"/>
  <c r="CA12" i="11"/>
  <c r="K12" i="11"/>
  <c r="F12" i="11"/>
  <c r="Q11" i="11"/>
  <c r="P11" i="11"/>
  <c r="O11" i="11"/>
  <c r="CG30" i="11" s="1"/>
  <c r="N11" i="11"/>
  <c r="CB30" i="11" s="1"/>
  <c r="M11" i="11"/>
  <c r="L11" i="11"/>
  <c r="J11" i="11"/>
  <c r="I11" i="11"/>
  <c r="H11" i="11"/>
  <c r="G11" i="11"/>
  <c r="F11" i="11"/>
  <c r="E11" i="11"/>
  <c r="D11" i="11"/>
  <c r="C11" i="11"/>
  <c r="B11" i="11"/>
  <c r="A5" i="11"/>
  <c r="A4" i="11"/>
  <c r="A3" i="11"/>
  <c r="A2" i="11"/>
  <c r="E56" i="12"/>
  <c r="D56" i="12"/>
  <c r="E55" i="12"/>
  <c r="D55" i="12"/>
  <c r="C55" i="12" s="1"/>
  <c r="E54" i="12"/>
  <c r="C54" i="12" s="1"/>
  <c r="D54" i="12"/>
  <c r="E53" i="12"/>
  <c r="D53" i="12"/>
  <c r="C53" i="12" s="1"/>
  <c r="CH48" i="12"/>
  <c r="CG48" i="12"/>
  <c r="CB48" i="12"/>
  <c r="CA47" i="12"/>
  <c r="B44" i="12"/>
  <c r="B43" i="12"/>
  <c r="CA35" i="12"/>
  <c r="B31" i="12"/>
  <c r="CB35" i="12" s="1"/>
  <c r="B30" i="12"/>
  <c r="CB25" i="12"/>
  <c r="CA25" i="12"/>
  <c r="CH24" i="12"/>
  <c r="CG24" i="12"/>
  <c r="CB24" i="12"/>
  <c r="CA24" i="12"/>
  <c r="CG17" i="12"/>
  <c r="CA17" i="12"/>
  <c r="CJ16" i="12"/>
  <c r="CI16" i="12"/>
  <c r="CG16" i="12"/>
  <c r="CD16" i="12"/>
  <c r="CC16" i="12"/>
  <c r="CA16" i="12"/>
  <c r="K16" i="12"/>
  <c r="F16" i="12"/>
  <c r="CJ15" i="12"/>
  <c r="CI15" i="12"/>
  <c r="CH15" i="12"/>
  <c r="CG15" i="12"/>
  <c r="CD15" i="12"/>
  <c r="CC15" i="12"/>
  <c r="CB15" i="12"/>
  <c r="CA15" i="12"/>
  <c r="K15" i="12"/>
  <c r="F15" i="12"/>
  <c r="CJ14" i="12"/>
  <c r="CI14" i="12"/>
  <c r="CH14" i="12"/>
  <c r="CG14" i="12"/>
  <c r="CD14" i="12"/>
  <c r="CC14" i="12"/>
  <c r="CB14" i="12"/>
  <c r="CA14" i="12"/>
  <c r="K14" i="12"/>
  <c r="F14" i="12"/>
  <c r="CJ13" i="12"/>
  <c r="CI13" i="12"/>
  <c r="CH13" i="12"/>
  <c r="CG13" i="12"/>
  <c r="CD13" i="12"/>
  <c r="CC13" i="12"/>
  <c r="CB13" i="12"/>
  <c r="CA13" i="12"/>
  <c r="K13" i="12"/>
  <c r="K11" i="12" s="1"/>
  <c r="F13" i="12"/>
  <c r="CJ12" i="12"/>
  <c r="CI12" i="12"/>
  <c r="CH12" i="12"/>
  <c r="CG12" i="12"/>
  <c r="CD12" i="12"/>
  <c r="CC12" i="12"/>
  <c r="CB12" i="12"/>
  <c r="CA12" i="12"/>
  <c r="K12" i="12"/>
  <c r="F12" i="12"/>
  <c r="Q11" i="12"/>
  <c r="P11" i="12"/>
  <c r="O11" i="12"/>
  <c r="CG30" i="12" s="1"/>
  <c r="N11" i="12"/>
  <c r="CH30" i="12" s="1"/>
  <c r="M11" i="12"/>
  <c r="L11" i="12"/>
  <c r="J11" i="12"/>
  <c r="I11" i="12"/>
  <c r="H11" i="12"/>
  <c r="G11" i="12"/>
  <c r="E11" i="12"/>
  <c r="D11" i="12"/>
  <c r="C11" i="12"/>
  <c r="B11" i="12"/>
  <c r="A5" i="12"/>
  <c r="A4" i="12"/>
  <c r="A3" i="12"/>
  <c r="A2" i="12"/>
  <c r="E56" i="13"/>
  <c r="D56" i="13"/>
  <c r="C56" i="13" s="1"/>
  <c r="E55" i="13"/>
  <c r="D55" i="13"/>
  <c r="C55" i="13" s="1"/>
  <c r="E54" i="13"/>
  <c r="D54" i="13"/>
  <c r="C54" i="13" s="1"/>
  <c r="E53" i="13"/>
  <c r="D53" i="13"/>
  <c r="C53" i="13"/>
  <c r="CH48" i="13"/>
  <c r="CG48" i="13"/>
  <c r="CB48" i="13"/>
  <c r="CA47" i="13"/>
  <c r="B44" i="13"/>
  <c r="B43" i="13"/>
  <c r="CA35" i="13"/>
  <c r="B31" i="13"/>
  <c r="CB35" i="13" s="1"/>
  <c r="B30" i="13"/>
  <c r="CB25" i="13"/>
  <c r="CA25" i="13"/>
  <c r="CH24" i="13"/>
  <c r="CG24" i="13"/>
  <c r="CB24" i="13"/>
  <c r="CA24" i="13"/>
  <c r="CA17" i="13"/>
  <c r="CJ16" i="13"/>
  <c r="CI16" i="13"/>
  <c r="CG16" i="13"/>
  <c r="CD16" i="13"/>
  <c r="CC16" i="13"/>
  <c r="K16" i="13"/>
  <c r="F16" i="13"/>
  <c r="CJ15" i="13"/>
  <c r="CI15" i="13"/>
  <c r="CH15" i="13"/>
  <c r="CG15" i="13"/>
  <c r="CD15" i="13"/>
  <c r="CC15" i="13"/>
  <c r="CB15" i="13"/>
  <c r="CA15" i="13"/>
  <c r="K15" i="13"/>
  <c r="F15" i="13"/>
  <c r="CJ14" i="13"/>
  <c r="CI14" i="13"/>
  <c r="CH14" i="13"/>
  <c r="CG14" i="13"/>
  <c r="CD14" i="13"/>
  <c r="CC14" i="13"/>
  <c r="CB14" i="13"/>
  <c r="CA14" i="13"/>
  <c r="K14" i="13"/>
  <c r="F14" i="13"/>
  <c r="CJ13" i="13"/>
  <c r="CI13" i="13"/>
  <c r="CH13" i="13"/>
  <c r="CG13" i="13"/>
  <c r="CD13" i="13"/>
  <c r="CC13" i="13"/>
  <c r="CB13" i="13"/>
  <c r="CA13" i="13"/>
  <c r="K13" i="13"/>
  <c r="F13" i="13"/>
  <c r="CJ12" i="13"/>
  <c r="CI12" i="13"/>
  <c r="CH12" i="13"/>
  <c r="CG12" i="13"/>
  <c r="CD12" i="13"/>
  <c r="CC12" i="13"/>
  <c r="CB12" i="13"/>
  <c r="CA12" i="13"/>
  <c r="K12" i="13"/>
  <c r="F12" i="13"/>
  <c r="F11" i="13" s="1"/>
  <c r="Q11" i="13"/>
  <c r="P11" i="13"/>
  <c r="O11" i="13"/>
  <c r="CG30" i="13" s="1"/>
  <c r="N11" i="13"/>
  <c r="CB30" i="13" s="1"/>
  <c r="M11" i="13"/>
  <c r="L11" i="13"/>
  <c r="J11" i="13"/>
  <c r="I11" i="13"/>
  <c r="H11" i="13"/>
  <c r="G11" i="13"/>
  <c r="E11" i="13"/>
  <c r="D11" i="13"/>
  <c r="C11" i="13"/>
  <c r="B11" i="13"/>
  <c r="A5" i="13"/>
  <c r="A4" i="13"/>
  <c r="A3" i="13"/>
  <c r="A2" i="13"/>
  <c r="CB30" i="12" l="1"/>
  <c r="K11" i="13"/>
  <c r="A194" i="13" s="1"/>
  <c r="CA30" i="13"/>
  <c r="A194" i="12"/>
  <c r="B194" i="12"/>
  <c r="F11" i="12"/>
  <c r="C56" i="12"/>
  <c r="C53" i="11"/>
  <c r="A194" i="11" s="1"/>
  <c r="C56" i="11"/>
  <c r="CH30" i="11"/>
  <c r="B194" i="11" s="1"/>
  <c r="CA30" i="12"/>
  <c r="CH30" i="13"/>
  <c r="B194" i="13" s="1"/>
  <c r="K16" i="7"/>
  <c r="F16" i="7"/>
  <c r="K15" i="7"/>
  <c r="F15" i="7"/>
  <c r="K14" i="7"/>
  <c r="F14" i="7"/>
  <c r="K13" i="7"/>
  <c r="F13" i="7"/>
  <c r="K12" i="7"/>
  <c r="F12" i="7"/>
  <c r="K16" i="6" l="1"/>
  <c r="F16" i="6"/>
  <c r="K15" i="6"/>
  <c r="F15" i="6"/>
  <c r="K14" i="6"/>
  <c r="F14" i="6"/>
  <c r="K13" i="6"/>
  <c r="F13" i="6"/>
  <c r="K12" i="6"/>
  <c r="F12" i="6"/>
  <c r="K16" i="5" l="1"/>
  <c r="F16" i="5"/>
  <c r="K15" i="5"/>
  <c r="F15" i="5"/>
  <c r="K14" i="5"/>
  <c r="F14" i="5"/>
  <c r="K13" i="5"/>
  <c r="F13" i="5"/>
  <c r="K12" i="5"/>
  <c r="F12" i="5"/>
  <c r="CA12" i="5"/>
  <c r="CB12" i="5"/>
  <c r="CC12" i="5"/>
  <c r="CD12" i="5"/>
  <c r="CG12" i="5"/>
  <c r="CH12" i="5"/>
  <c r="CI12" i="5"/>
  <c r="CJ12" i="5"/>
  <c r="CA13" i="5"/>
  <c r="CB13" i="5"/>
  <c r="CC13" i="5"/>
  <c r="CD13" i="5"/>
  <c r="CG13" i="5"/>
  <c r="CH13" i="5"/>
  <c r="CI13" i="5"/>
  <c r="CJ13" i="5"/>
  <c r="CA14" i="5"/>
  <c r="CB14" i="5"/>
  <c r="CC14" i="5"/>
  <c r="CD14" i="5"/>
  <c r="CG14" i="5"/>
  <c r="CH14" i="5"/>
  <c r="CI14" i="5"/>
  <c r="CJ14" i="5"/>
  <c r="CA15" i="5"/>
  <c r="CB15" i="5"/>
  <c r="CC15" i="5"/>
  <c r="CD15" i="5"/>
  <c r="CG15" i="5"/>
  <c r="CH15" i="5"/>
  <c r="CI15" i="5"/>
  <c r="CJ15" i="5"/>
  <c r="CA16" i="5"/>
  <c r="CC16" i="5"/>
  <c r="CD16" i="5"/>
  <c r="CG16" i="5"/>
  <c r="CI16" i="5"/>
  <c r="CJ16" i="5"/>
  <c r="CA17" i="5"/>
  <c r="O56" i="1" l="1"/>
  <c r="N56" i="1"/>
  <c r="M56" i="1"/>
  <c r="L56" i="1"/>
  <c r="K56" i="1"/>
  <c r="J56" i="1"/>
  <c r="I56" i="1"/>
  <c r="H56" i="1"/>
  <c r="G56" i="1"/>
  <c r="F56" i="1"/>
  <c r="O55" i="1"/>
  <c r="N55" i="1"/>
  <c r="M55" i="1"/>
  <c r="L55" i="1"/>
  <c r="K55" i="1"/>
  <c r="J55" i="1"/>
  <c r="I55" i="1"/>
  <c r="H55" i="1"/>
  <c r="G55" i="1"/>
  <c r="F55" i="1"/>
  <c r="O54" i="1"/>
  <c r="N54" i="1"/>
  <c r="M54" i="1"/>
  <c r="L54" i="1"/>
  <c r="K54" i="1"/>
  <c r="J54" i="1"/>
  <c r="I54" i="1"/>
  <c r="H54" i="1"/>
  <c r="G54" i="1"/>
  <c r="F54" i="1"/>
  <c r="O53" i="1"/>
  <c r="N53" i="1"/>
  <c r="M53" i="1"/>
  <c r="L53" i="1"/>
  <c r="K53" i="1"/>
  <c r="J53" i="1"/>
  <c r="I53" i="1"/>
  <c r="H53" i="1"/>
  <c r="G53" i="1"/>
  <c r="F53" i="1"/>
  <c r="C48" i="1"/>
  <c r="B48" i="1"/>
  <c r="C47" i="1"/>
  <c r="B47" i="1"/>
  <c r="E44" i="1"/>
  <c r="D44" i="1"/>
  <c r="C44" i="1"/>
  <c r="E43" i="1"/>
  <c r="D43" i="1"/>
  <c r="C43" i="1"/>
  <c r="C39" i="1"/>
  <c r="B39" i="1"/>
  <c r="B36" i="1"/>
  <c r="B35" i="1"/>
  <c r="K31" i="1"/>
  <c r="J31" i="1"/>
  <c r="I31" i="1"/>
  <c r="H31" i="1"/>
  <c r="G31" i="1"/>
  <c r="F31" i="1"/>
  <c r="E31" i="1"/>
  <c r="D31" i="1"/>
  <c r="C31" i="1"/>
  <c r="K30" i="1"/>
  <c r="J30" i="1"/>
  <c r="I30" i="1"/>
  <c r="H30" i="1"/>
  <c r="G30" i="1"/>
  <c r="F30" i="1"/>
  <c r="E30" i="1"/>
  <c r="D30" i="1"/>
  <c r="C30" i="1"/>
  <c r="C25" i="1"/>
  <c r="B25" i="1"/>
  <c r="C24" i="1"/>
  <c r="B24" i="1"/>
  <c r="B20" i="1"/>
  <c r="B19" i="1"/>
  <c r="B18" i="1"/>
  <c r="B17" i="1"/>
  <c r="Q16" i="1"/>
  <c r="P16" i="1"/>
  <c r="O16" i="1"/>
  <c r="N16" i="1"/>
  <c r="M16" i="1"/>
  <c r="L16" i="1"/>
  <c r="K16" i="1"/>
  <c r="J16" i="1"/>
  <c r="I16" i="1"/>
  <c r="H16" i="1"/>
  <c r="G16" i="1"/>
  <c r="F16" i="1"/>
  <c r="E16" i="1"/>
  <c r="D16" i="1"/>
  <c r="C16" i="1"/>
  <c r="B16" i="1"/>
  <c r="Q15" i="1"/>
  <c r="P15" i="1"/>
  <c r="O15" i="1"/>
  <c r="N15" i="1"/>
  <c r="M15" i="1"/>
  <c r="L15" i="1"/>
  <c r="K15" i="1"/>
  <c r="J15" i="1"/>
  <c r="I15" i="1"/>
  <c r="H15" i="1"/>
  <c r="G15" i="1"/>
  <c r="F15" i="1"/>
  <c r="E15" i="1"/>
  <c r="D15" i="1"/>
  <c r="C15" i="1"/>
  <c r="B15" i="1"/>
  <c r="Q14" i="1"/>
  <c r="P14" i="1"/>
  <c r="O14" i="1"/>
  <c r="N14" i="1"/>
  <c r="M14" i="1"/>
  <c r="L14" i="1"/>
  <c r="K14" i="1"/>
  <c r="J14" i="1"/>
  <c r="I14" i="1"/>
  <c r="H14" i="1"/>
  <c r="G14" i="1"/>
  <c r="F14" i="1"/>
  <c r="E14" i="1"/>
  <c r="D14" i="1"/>
  <c r="C14" i="1"/>
  <c r="B14" i="1"/>
  <c r="Q13" i="1"/>
  <c r="P13" i="1"/>
  <c r="O13" i="1"/>
  <c r="N13" i="1"/>
  <c r="M13" i="1"/>
  <c r="L13" i="1"/>
  <c r="K13" i="1"/>
  <c r="J13" i="1"/>
  <c r="I13" i="1"/>
  <c r="H13" i="1"/>
  <c r="G13" i="1"/>
  <c r="F13" i="1"/>
  <c r="E13" i="1"/>
  <c r="D13" i="1"/>
  <c r="C13" i="1"/>
  <c r="B13" i="1"/>
  <c r="Q12" i="1"/>
  <c r="P12" i="1"/>
  <c r="O12" i="1"/>
  <c r="N12" i="1"/>
  <c r="M12" i="1"/>
  <c r="L12" i="1"/>
  <c r="K12" i="1"/>
  <c r="J12" i="1"/>
  <c r="I12" i="1"/>
  <c r="H12" i="1"/>
  <c r="G12" i="1"/>
  <c r="F12" i="1"/>
  <c r="E12" i="1"/>
  <c r="D12" i="1"/>
  <c r="C12" i="1"/>
  <c r="B12" i="1"/>
  <c r="E56" i="7"/>
  <c r="D56" i="7"/>
  <c r="C56" i="7"/>
  <c r="E55" i="7"/>
  <c r="C55" i="7" s="1"/>
  <c r="D55" i="7"/>
  <c r="E54" i="7"/>
  <c r="D54" i="7"/>
  <c r="C54" i="7" s="1"/>
  <c r="E53" i="7"/>
  <c r="C53" i="7" s="1"/>
  <c r="D53" i="7"/>
  <c r="CH48" i="7"/>
  <c r="CG48" i="7"/>
  <c r="CB48" i="7"/>
  <c r="CA47" i="7"/>
  <c r="B44" i="7"/>
  <c r="B43" i="7"/>
  <c r="CA35" i="7"/>
  <c r="B31" i="7"/>
  <c r="CB35" i="7" s="1"/>
  <c r="B30" i="7"/>
  <c r="CB25" i="7"/>
  <c r="CA25" i="7"/>
  <c r="CH24" i="7"/>
  <c r="CG24" i="7"/>
  <c r="CB24" i="7"/>
  <c r="CA24" i="7"/>
  <c r="CG17" i="7"/>
  <c r="CA17" i="7"/>
  <c r="CJ16" i="7"/>
  <c r="CI16" i="7"/>
  <c r="CG16" i="7"/>
  <c r="CD16" i="7"/>
  <c r="CC16" i="7"/>
  <c r="CA16" i="7"/>
  <c r="CJ15" i="7"/>
  <c r="CI15" i="7"/>
  <c r="CH15" i="7"/>
  <c r="CG15" i="7"/>
  <c r="CD15" i="7"/>
  <c r="CC15" i="7"/>
  <c r="CB15" i="7"/>
  <c r="CA15" i="7"/>
  <c r="CJ14" i="7"/>
  <c r="CI14" i="7"/>
  <c r="CH14" i="7"/>
  <c r="CG14" i="7"/>
  <c r="CD14" i="7"/>
  <c r="CC14" i="7"/>
  <c r="CB14" i="7"/>
  <c r="CA14" i="7"/>
  <c r="CJ13" i="7"/>
  <c r="CI13" i="7"/>
  <c r="CH13" i="7"/>
  <c r="CG13" i="7"/>
  <c r="CD13" i="7"/>
  <c r="CC13" i="7"/>
  <c r="CB13" i="7"/>
  <c r="CA13" i="7"/>
  <c r="K11" i="7"/>
  <c r="F11" i="7"/>
  <c r="CJ12" i="7"/>
  <c r="CI12" i="7"/>
  <c r="CH12" i="7"/>
  <c r="CG12" i="7"/>
  <c r="CD12" i="7"/>
  <c r="CC12" i="7"/>
  <c r="CB12" i="7"/>
  <c r="CA12" i="7"/>
  <c r="Q11" i="7"/>
  <c r="P11" i="7"/>
  <c r="O11" i="7"/>
  <c r="CA30" i="7" s="1"/>
  <c r="N11" i="7"/>
  <c r="CH30" i="7" s="1"/>
  <c r="M11" i="7"/>
  <c r="L11" i="7"/>
  <c r="J11" i="7"/>
  <c r="I11" i="7"/>
  <c r="H11" i="7"/>
  <c r="G11" i="7"/>
  <c r="E11" i="7"/>
  <c r="D11" i="7"/>
  <c r="C11" i="7"/>
  <c r="B11" i="7"/>
  <c r="A5" i="7"/>
  <c r="A4" i="7"/>
  <c r="A3" i="7"/>
  <c r="A2" i="7"/>
  <c r="CG30" i="7" l="1"/>
  <c r="B194" i="7"/>
  <c r="CB30" i="7"/>
  <c r="A194" i="7"/>
  <c r="E56" i="6" l="1"/>
  <c r="D56" i="6"/>
  <c r="E55" i="6"/>
  <c r="D55" i="6"/>
  <c r="C55" i="6"/>
  <c r="E54" i="6"/>
  <c r="D54" i="6"/>
  <c r="C54" i="6"/>
  <c r="E53" i="6"/>
  <c r="C53" i="6" s="1"/>
  <c r="D53" i="6"/>
  <c r="CH48" i="6"/>
  <c r="CG48" i="6"/>
  <c r="CB48" i="6"/>
  <c r="CA47" i="6"/>
  <c r="B44" i="6"/>
  <c r="B43" i="6"/>
  <c r="B31" i="6"/>
  <c r="CB35" i="6" s="1"/>
  <c r="B30" i="6"/>
  <c r="CA35" i="6" s="1"/>
  <c r="CA17" i="6"/>
  <c r="CJ16" i="6"/>
  <c r="CI16" i="6"/>
  <c r="CG16" i="6"/>
  <c r="CD16" i="6"/>
  <c r="CC16" i="6"/>
  <c r="CJ15" i="6"/>
  <c r="CI15" i="6"/>
  <c r="CH15" i="6"/>
  <c r="CG15" i="6"/>
  <c r="CD15" i="6"/>
  <c r="CC15" i="6"/>
  <c r="CB15" i="6"/>
  <c r="CA15" i="6"/>
  <c r="CJ14" i="6"/>
  <c r="CI14" i="6"/>
  <c r="CH14" i="6"/>
  <c r="CG14" i="6"/>
  <c r="CD14" i="6"/>
  <c r="CC14" i="6"/>
  <c r="CB14" i="6"/>
  <c r="CA14" i="6"/>
  <c r="CJ13" i="6"/>
  <c r="CI13" i="6"/>
  <c r="CH13" i="6"/>
  <c r="CG13" i="6"/>
  <c r="CD13" i="6"/>
  <c r="CC13" i="6"/>
  <c r="CB13" i="6"/>
  <c r="CA13" i="6"/>
  <c r="K11" i="6"/>
  <c r="CJ12" i="6"/>
  <c r="CI12" i="6"/>
  <c r="CH12" i="6"/>
  <c r="CG12" i="6"/>
  <c r="CD12" i="6"/>
  <c r="CC12" i="6"/>
  <c r="CB12" i="6"/>
  <c r="CA12" i="6"/>
  <c r="Q11" i="6"/>
  <c r="P11" i="6"/>
  <c r="O11" i="6"/>
  <c r="CA30" i="6" s="1"/>
  <c r="N11" i="6"/>
  <c r="CB30" i="6" s="1"/>
  <c r="M11" i="6"/>
  <c r="L11" i="6"/>
  <c r="J11" i="6"/>
  <c r="I11" i="6"/>
  <c r="H11" i="6"/>
  <c r="G11" i="6"/>
  <c r="F11" i="6"/>
  <c r="E11" i="6"/>
  <c r="D11" i="6"/>
  <c r="C11" i="6"/>
  <c r="B11" i="6"/>
  <c r="A5" i="6"/>
  <c r="A4" i="6"/>
  <c r="A3" i="6"/>
  <c r="A2" i="6"/>
  <c r="C56" i="6" l="1"/>
  <c r="CH30" i="6"/>
  <c r="B194" i="6" s="1"/>
  <c r="A194" i="6"/>
  <c r="E56" i="5" l="1"/>
  <c r="D56" i="5"/>
  <c r="C56" i="5" s="1"/>
  <c r="E55" i="5"/>
  <c r="C55" i="5" s="1"/>
  <c r="D55" i="5"/>
  <c r="E54" i="5"/>
  <c r="D54" i="5"/>
  <c r="C54" i="5" s="1"/>
  <c r="E53" i="5"/>
  <c r="D53" i="5"/>
  <c r="C53" i="5" s="1"/>
  <c r="CH48" i="5"/>
  <c r="CG48" i="5"/>
  <c r="CB48" i="5"/>
  <c r="CA47" i="5"/>
  <c r="B44" i="5"/>
  <c r="B43" i="5"/>
  <c r="B31" i="5"/>
  <c r="CB35" i="5" s="1"/>
  <c r="B30" i="5"/>
  <c r="CA35" i="5" s="1"/>
  <c r="CB25" i="5"/>
  <c r="CA25" i="5"/>
  <c r="CH24" i="5"/>
  <c r="CG24" i="5"/>
  <c r="CB24" i="5"/>
  <c r="CA24" i="5"/>
  <c r="K11" i="5"/>
  <c r="Q11" i="5"/>
  <c r="P11" i="5"/>
  <c r="O11" i="5"/>
  <c r="CG30" i="5" s="1"/>
  <c r="N11" i="5"/>
  <c r="CH30" i="5" s="1"/>
  <c r="M11" i="5"/>
  <c r="L11" i="5"/>
  <c r="J11" i="5"/>
  <c r="I11" i="5"/>
  <c r="H11" i="5"/>
  <c r="G11" i="5"/>
  <c r="F11" i="5"/>
  <c r="E11" i="5"/>
  <c r="D11" i="5"/>
  <c r="C11" i="5"/>
  <c r="B11" i="5"/>
  <c r="A5" i="5"/>
  <c r="A4" i="5"/>
  <c r="A3" i="5"/>
  <c r="A2" i="5"/>
  <c r="E56" i="1"/>
  <c r="D56" i="1"/>
  <c r="C56" i="1" s="1"/>
  <c r="E55" i="1"/>
  <c r="D55" i="1"/>
  <c r="E54" i="1"/>
  <c r="D54" i="1"/>
  <c r="C54" i="1" s="1"/>
  <c r="E53" i="1"/>
  <c r="D53" i="1"/>
  <c r="CH48" i="1"/>
  <c r="CG48" i="1"/>
  <c r="CB48" i="1"/>
  <c r="CA47" i="1"/>
  <c r="B44" i="1"/>
  <c r="B43" i="1"/>
  <c r="B31" i="1"/>
  <c r="CB35" i="1" s="1"/>
  <c r="B30" i="1"/>
  <c r="CA35" i="1" s="1"/>
  <c r="CB25" i="1"/>
  <c r="CA25" i="1"/>
  <c r="CH24" i="1"/>
  <c r="CG24" i="1"/>
  <c r="CB24" i="1"/>
  <c r="CA24" i="1"/>
  <c r="CA17" i="1"/>
  <c r="CJ16" i="1"/>
  <c r="CI16" i="1"/>
  <c r="CG16" i="1"/>
  <c r="CD16" i="1"/>
  <c r="CC16" i="1"/>
  <c r="CA16" i="1"/>
  <c r="CJ15" i="1"/>
  <c r="CI15" i="1"/>
  <c r="CH15" i="1"/>
  <c r="CG15" i="1"/>
  <c r="CD15" i="1"/>
  <c r="CC15" i="1"/>
  <c r="CB15" i="1"/>
  <c r="CA15" i="1"/>
  <c r="CJ14" i="1"/>
  <c r="CI14" i="1"/>
  <c r="CH14" i="1"/>
  <c r="CG14" i="1"/>
  <c r="CD14" i="1"/>
  <c r="CC14" i="1"/>
  <c r="CB14" i="1"/>
  <c r="CA14" i="1"/>
  <c r="CJ13" i="1"/>
  <c r="CI13" i="1"/>
  <c r="CH13" i="1"/>
  <c r="CG13" i="1"/>
  <c r="CD13" i="1"/>
  <c r="CC13" i="1"/>
  <c r="CB13" i="1"/>
  <c r="CA13" i="1"/>
  <c r="K11" i="1"/>
  <c r="CJ12" i="1"/>
  <c r="CI12" i="1"/>
  <c r="CH12" i="1"/>
  <c r="CG12" i="1"/>
  <c r="CD12" i="1"/>
  <c r="CC12" i="1"/>
  <c r="CB12" i="1"/>
  <c r="CA12" i="1"/>
  <c r="Q11" i="1"/>
  <c r="P11" i="1"/>
  <c r="O11" i="1"/>
  <c r="CG30" i="1" s="1"/>
  <c r="N11" i="1"/>
  <c r="CB30" i="1" s="1"/>
  <c r="M11" i="1"/>
  <c r="L11" i="1"/>
  <c r="J11" i="1"/>
  <c r="I11" i="1"/>
  <c r="H11" i="1"/>
  <c r="G11" i="1"/>
  <c r="F11" i="1"/>
  <c r="E11" i="1"/>
  <c r="D11" i="1"/>
  <c r="C11" i="1"/>
  <c r="B11" i="1"/>
  <c r="A5" i="1"/>
  <c r="A3" i="1"/>
  <c r="A2" i="1"/>
  <c r="C53" i="1" l="1"/>
  <c r="C55" i="1"/>
  <c r="CB30" i="5"/>
  <c r="B194" i="5"/>
  <c r="A194" i="5"/>
  <c r="CA30" i="1"/>
  <c r="CH30" i="1"/>
  <c r="B194" i="1" s="1"/>
  <c r="CA30" i="5"/>
  <c r="A194" i="1"/>
</calcChain>
</file>

<file path=xl/sharedStrings.xml><?xml version="1.0" encoding="utf-8"?>
<sst xmlns="http://schemas.openxmlformats.org/spreadsheetml/2006/main" count="850" uniqueCount="98">
  <si>
    <t>SERVICIO DE SALUD</t>
  </si>
  <si>
    <t>REM-A24.   ATENCIÓN EN MATERNIDAD</t>
  </si>
  <si>
    <t xml:space="preserve">SECCIÓN A: INFORMACIÓN DE PARTOS Y ABORTOS ATENDIDOS </t>
  </si>
  <si>
    <t>TÉRMINO 
DEL 
EMBARAZO</t>
  </si>
  <si>
    <t>PARTOS Y ABORTOS</t>
  </si>
  <si>
    <t>PARTOS PREMATUROS</t>
  </si>
  <si>
    <t>ANESTESIA</t>
  </si>
  <si>
    <t>ANALGESIA</t>
  </si>
  <si>
    <t>APEGO
PRECOZ</t>
  </si>
  <si>
    <t>PUEBLOS ORIGINARIOS</t>
  </si>
  <si>
    <t>MIGRANTES</t>
  </si>
  <si>
    <t>Total **</t>
  </si>
  <si>
    <t xml:space="preserve">Beneficiarias
</t>
  </si>
  <si>
    <t>Partos prematuros menos de 32 semanas</t>
  </si>
  <si>
    <t>Partos prematuros de 32 a 36 semanas</t>
  </si>
  <si>
    <t>Total anestesia</t>
  </si>
  <si>
    <t>Epidural</t>
  </si>
  <si>
    <t>Raquídea</t>
  </si>
  <si>
    <t>General</t>
  </si>
  <si>
    <t>Local</t>
  </si>
  <si>
    <t>Total analgesia</t>
  </si>
  <si>
    <t>Analgesia inhalatoria</t>
  </si>
  <si>
    <t xml:space="preserve">Medidas analgésicas no farmacológicas </t>
  </si>
  <si>
    <t>Contacto mayor a 30 minutos (RN con peso menor o igual a 2.499 grs.)</t>
  </si>
  <si>
    <t>Contacto mayor a 30 minutos  (RN con peso de 2.500 grs. o más)</t>
  </si>
  <si>
    <t>TOTAL PARTOS</t>
  </si>
  <si>
    <t>NORMAL/VAGINAL</t>
  </si>
  <si>
    <t xml:space="preserve">     </t>
  </si>
  <si>
    <t>DISTÓCICO VAGINAL</t>
  </si>
  <si>
    <t xml:space="preserve">    No Olvide Escribir los campos Pueblo Originario y/o Migrantes (Digite CEROS si no tiene) </t>
  </si>
  <si>
    <t>No Olvide Escribir los campos Pueblo Originario y/o Migrantes (Digite CEROS si no tiene)</t>
  </si>
  <si>
    <t>CESÁREA ELECTIVA</t>
  </si>
  <si>
    <t>CESÁREA URGENCIA</t>
  </si>
  <si>
    <t>ABORTOS</t>
  </si>
  <si>
    <t>PARTO NORMAL VERTICAL (*)</t>
  </si>
  <si>
    <t>ENTREGA DE PLACENTA A SOLICITUD MUJER PUEBLO ORIGINARIO</t>
  </si>
  <si>
    <t>PARTO FUERA ESTABLECIMIENTO DE SALUD</t>
  </si>
  <si>
    <t>EMBARAZO NO CONTROLADO</t>
  </si>
  <si>
    <t>(*) Incluido en Parto Normal</t>
  </si>
  <si>
    <t>(**) Partos de Término y Pre-Término</t>
  </si>
  <si>
    <t>SECCIÓN B: ACOMPAÑAMIENTO EN EL PROCESO REPRODUCTIVO</t>
  </si>
  <si>
    <t>EVENTO</t>
  </si>
  <si>
    <t>TOTAL</t>
  </si>
  <si>
    <t xml:space="preserve">BENEFICIARIAS </t>
  </si>
  <si>
    <t>SOLO EN EL PARTO</t>
  </si>
  <si>
    <t xml:space="preserve"> </t>
  </si>
  <si>
    <t>PRE PARTO Y PARTO</t>
  </si>
  <si>
    <t>SECCIÓN C: INFORMACIÓN RECIÉN NACIDOS</t>
  </si>
  <si>
    <t xml:space="preserve">SECCIÓN C.1: NACIDOS  SEGÚN PESO AL NACER  </t>
  </si>
  <si>
    <t>TIPO</t>
  </si>
  <si>
    <t>PESO AL NACER (en gramos)</t>
  </si>
  <si>
    <t>PROGRAMA FENILQUETONURIA (PKU) E HIPOTIROIDISMO CONGENITO (HC)</t>
  </si>
  <si>
    <t>Menos de 
1.000</t>
  </si>
  <si>
    <t>1.000 a 
1.499</t>
  </si>
  <si>
    <t>1.500 a 
1.999</t>
  </si>
  <si>
    <t>2.000 a 
2.499</t>
  </si>
  <si>
    <t>2.500 a 
2.999</t>
  </si>
  <si>
    <t>3.000 a 
3.999</t>
  </si>
  <si>
    <t>4.000 y 
más</t>
  </si>
  <si>
    <t>Primeras Muestras</t>
  </si>
  <si>
    <t>Muestras Repetidas</t>
  </si>
  <si>
    <t>NACIDOS VIVOS</t>
  </si>
  <si>
    <t>NACIDOS FALLECIDOS</t>
  </si>
  <si>
    <t>SECCIÓN C.2: RECIÉN NACIDOS CON MALFORMACIÓN CONGÉNITA</t>
  </si>
  <si>
    <t>SECCIÓN C.3: APGAR MENOR O IGUAL A 3 AL MINUTO Y APGAR MENOR O IGUAL A 6 A LOS 5 MINUTOS</t>
  </si>
  <si>
    <t>APGAR MENOR O IGUAL A  3 AL MINUTO</t>
  </si>
  <si>
    <t>APGAR MENOR O IGUAL A 6 A LOS 5  MINUTOS</t>
  </si>
  <si>
    <t>SECCIÓN D: ESTERILIZACIONES SEGÚN SEXO</t>
  </si>
  <si>
    <t/>
  </si>
  <si>
    <t>SEXO</t>
  </si>
  <si>
    <t xml:space="preserve">TOTAL      </t>
  </si>
  <si>
    <t>EDAD (en años)</t>
  </si>
  <si>
    <t>Menor 
de 20</t>
  </si>
  <si>
    <t>20 - 34</t>
  </si>
  <si>
    <t xml:space="preserve">35 y más </t>
  </si>
  <si>
    <t>MUJER</t>
  </si>
  <si>
    <t>HOMBRE</t>
  </si>
  <si>
    <t>SECCIÓN E: EGRESOS DE MATERNIDAD Y NEONATOLOGÍA, SEGÚN LACTANCIA MATERNA EXCLUSIVA</t>
  </si>
  <si>
    <t>TIPO DE ALIMENTACIÓN</t>
  </si>
  <si>
    <t>MATERNIDAD (PUÉRPERAS CON RN VIVO)</t>
  </si>
  <si>
    <t>NEONATOLOGÍA</t>
  </si>
  <si>
    <t>TOTAL DE EGRESOS</t>
  </si>
  <si>
    <t xml:space="preserve">EGRESADOS CON LACTANCIA MATERNA EXCLUSIVA </t>
  </si>
  <si>
    <t>SECCIÓN F:  TIPOS DE LACTANCIA EN NIÑOS Y NIÑAS AL EGRESO DE LA HOSPITALIZACIÓN</t>
  </si>
  <si>
    <t>POR RANGO ETARIO</t>
  </si>
  <si>
    <t xml:space="preserve"> De 0 a 29 días</t>
  </si>
  <si>
    <t>De 1 mes a 2 meses 29 días</t>
  </si>
  <si>
    <t>De 3 meses a 5 meses 29 días</t>
  </si>
  <si>
    <t>De 6 meses a 11 meses 29 días</t>
  </si>
  <si>
    <t>De 1 año a 2 años</t>
  </si>
  <si>
    <t>Ambos Sexos</t>
  </si>
  <si>
    <t>Hombres</t>
  </si>
  <si>
    <t>Mujeres</t>
  </si>
  <si>
    <t>LACTANCIA MATERNA EXCLUSIVA</t>
  </si>
  <si>
    <t>LACTANCIA MATERNA MAS LACTANCIA ARTIFICIAL</t>
  </si>
  <si>
    <t>LACTANCIA ARTIFICIAL</t>
  </si>
  <si>
    <t>LACTANCIA MATERNA EXCLUSIVA CON SÓLIDOS</t>
  </si>
  <si>
    <t>ENTREGA DE PLACENTA A SOLICITUD DE LA 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</si>
</sst>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_)"/>
  </numFmts>
  <fonts count="17" x14ac:knownFonts="1">
    <font>
      <sz val="11"/>
      <color theme="1"/>
      <name val="Calibri"/>
      <family val="2"/>
      <scheme val="minor"/>
    </font>
    <font>
      <b/>
      <sz val="8"/>
      <name val="Verdana"/>
      <family val="2"/>
    </font>
    <font>
      <sz val="8"/>
      <name val="Verdana"/>
      <family val="2"/>
    </font>
    <font>
      <b/>
      <sz val="10"/>
      <name val="Verdana"/>
      <family val="2"/>
    </font>
    <font>
      <b/>
      <sz val="12"/>
      <name val="Verdana"/>
      <family val="2"/>
    </font>
    <font>
      <b/>
      <sz val="11"/>
      <name val="Verdana"/>
      <family val="2"/>
    </font>
    <font>
      <sz val="10"/>
      <color indexed="10"/>
      <name val="Verdana"/>
      <family val="2"/>
    </font>
    <font>
      <b/>
      <sz val="10"/>
      <color indexed="10"/>
      <name val="Verdana"/>
      <family val="2"/>
    </font>
    <font>
      <sz val="9"/>
      <name val="Verdana"/>
      <family val="2"/>
    </font>
    <font>
      <sz val="10"/>
      <name val="Verdana"/>
      <family val="2"/>
    </font>
    <font>
      <sz val="9"/>
      <color indexed="10"/>
      <name val="Verdana"/>
      <family val="2"/>
    </font>
    <font>
      <sz val="8"/>
      <color indexed="10"/>
      <name val="Verdana"/>
      <family val="2"/>
    </font>
    <font>
      <sz val="11"/>
      <color theme="1"/>
      <name val="Calibri"/>
      <family val="2"/>
      <scheme val="minor"/>
    </font>
    <font>
      <b/>
      <sz val="8"/>
      <color indexed="8"/>
      <name val="Verdana"/>
      <family val="2"/>
    </font>
    <font>
      <sz val="11"/>
      <color indexed="8"/>
      <name val="Verdana"/>
      <family val="2"/>
    </font>
    <font>
      <sz val="7"/>
      <name val="Verdana"/>
      <family val="2"/>
    </font>
    <font>
      <sz val="8"/>
      <color indexed="8"/>
      <name val="Verdana"/>
      <family val="2"/>
    </font>
  </fonts>
  <fills count="13">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2"/>
        <bgColor indexed="64"/>
      </patternFill>
    </fill>
    <fill>
      <patternFill patternType="solid">
        <fgColor indexed="41"/>
        <bgColor indexed="64"/>
      </patternFill>
    </fill>
    <fill>
      <patternFill patternType="solid">
        <fgColor indexed="22"/>
        <bgColor indexed="64"/>
      </patternFill>
    </fill>
    <fill>
      <patternFill patternType="solid">
        <fgColor indexed="44"/>
        <bgColor indexed="64"/>
      </patternFill>
    </fill>
    <fill>
      <patternFill patternType="solid">
        <fgColor indexed="13"/>
        <bgColor indexed="64"/>
      </patternFill>
    </fill>
    <fill>
      <patternFill patternType="solid">
        <fgColor theme="0" tint="-0.24994659260841701"/>
        <bgColor indexed="64"/>
      </patternFill>
    </fill>
    <fill>
      <patternFill patternType="solid">
        <fgColor rgb="FFFFFFCC"/>
      </patternFill>
    </fill>
    <fill>
      <patternFill patternType="solid">
        <fgColor rgb="FFFFFFCC"/>
        <bgColor indexed="64"/>
      </patternFill>
    </fill>
    <fill>
      <patternFill patternType="solid">
        <fgColor rgb="FFCCFFCC"/>
        <bgColor indexed="64"/>
      </patternFill>
    </fill>
  </fills>
  <borders count="73">
    <border>
      <left/>
      <right/>
      <top/>
      <bottom/>
      <diagonal/>
    </border>
    <border>
      <left style="thin">
        <color indexed="9"/>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double">
        <color indexed="64"/>
      </bottom>
      <diagonal/>
    </border>
    <border>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right style="thin">
        <color indexed="64"/>
      </right>
      <top style="double">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thin">
        <color indexed="22"/>
      </top>
      <bottom/>
      <diagonal/>
    </border>
    <border>
      <left style="thin">
        <color indexed="64"/>
      </left>
      <right style="thin">
        <color indexed="22"/>
      </right>
      <top style="hair">
        <color indexed="64"/>
      </top>
      <bottom/>
      <diagonal/>
    </border>
    <border>
      <left style="thin">
        <color indexed="22"/>
      </left>
      <right style="thin">
        <color indexed="64"/>
      </right>
      <top style="hair">
        <color indexed="64"/>
      </top>
      <bottom/>
      <diagonal/>
    </border>
    <border>
      <left style="hair">
        <color indexed="64"/>
      </left>
      <right/>
      <top style="hair">
        <color indexed="64"/>
      </top>
      <bottom style="thin">
        <color indexed="64"/>
      </bottom>
      <diagonal/>
    </border>
  </borders>
  <cellStyleXfs count="2">
    <xf numFmtId="0" fontId="0" fillId="0" borderId="0"/>
    <xf numFmtId="0" fontId="12" fillId="10" borderId="57" applyNumberFormat="0" applyFont="0" applyAlignment="0" applyProtection="0"/>
  </cellStyleXfs>
  <cellXfs count="537">
    <xf numFmtId="0" fontId="0" fillId="0" borderId="0" xfId="0"/>
    <xf numFmtId="0" fontId="1" fillId="0" borderId="0" xfId="0" applyNumberFormat="1" applyFont="1" applyFill="1" applyAlignment="1" applyProtection="1">
      <alignment horizontal="left"/>
    </xf>
    <xf numFmtId="0" fontId="2" fillId="2" borderId="0" xfId="0" applyFont="1" applyFill="1" applyBorder="1" applyProtection="1"/>
    <xf numFmtId="0" fontId="2" fillId="2" borderId="0" xfId="0" applyFont="1" applyFill="1" applyProtection="1"/>
    <xf numFmtId="0" fontId="3" fillId="2" borderId="0" xfId="0" applyFont="1" applyFill="1" applyBorder="1" applyAlignment="1" applyProtection="1">
      <alignment horizontal="center"/>
    </xf>
    <xf numFmtId="0" fontId="1" fillId="2" borderId="0" xfId="0" applyNumberFormat="1" applyFont="1" applyFill="1" applyAlignment="1" applyProtection="1">
      <alignment horizontal="left"/>
    </xf>
    <xf numFmtId="0" fontId="1" fillId="2" borderId="0" xfId="0" applyNumberFormat="1" applyFont="1" applyFill="1" applyBorder="1" applyAlignment="1" applyProtection="1">
      <alignment horizontal="center" vertical="center"/>
    </xf>
    <xf numFmtId="0" fontId="1" fillId="2" borderId="0" xfId="0" applyNumberFormat="1" applyFont="1" applyFill="1" applyAlignment="1" applyProtection="1"/>
    <xf numFmtId="0" fontId="5" fillId="2" borderId="1" xfId="0" applyFont="1" applyFill="1" applyBorder="1" applyAlignment="1" applyProtection="1">
      <alignment horizontal="left"/>
    </xf>
    <xf numFmtId="0" fontId="5" fillId="2" borderId="0" xfId="0" applyFont="1" applyFill="1" applyAlignment="1" applyProtection="1">
      <alignment horizontal="left"/>
    </xf>
    <xf numFmtId="0" fontId="1" fillId="2" borderId="0" xfId="0" applyFont="1" applyFill="1" applyAlignment="1" applyProtection="1">
      <alignment horizontal="left"/>
    </xf>
    <xf numFmtId="0" fontId="6" fillId="2" borderId="0" xfId="0" applyFont="1" applyFill="1" applyProtection="1"/>
    <xf numFmtId="0" fontId="2" fillId="0" borderId="0" xfId="0" applyFont="1" applyFill="1" applyProtection="1"/>
    <xf numFmtId="0" fontId="2" fillId="0" borderId="0" xfId="0" applyFont="1" applyProtection="1"/>
    <xf numFmtId="0" fontId="2" fillId="0" borderId="7" xfId="0" applyFont="1" applyBorder="1" applyAlignment="1" applyProtection="1">
      <alignment horizontal="center" vertical="center"/>
    </xf>
    <xf numFmtId="0" fontId="2" fillId="2"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7" fillId="2" borderId="0" xfId="0" applyFont="1" applyFill="1" applyAlignment="1" applyProtection="1">
      <alignment horizontal="left"/>
    </xf>
    <xf numFmtId="0" fontId="2" fillId="0" borderId="11" xfId="0" applyFont="1" applyBorder="1" applyAlignment="1" applyProtection="1">
      <alignment horizontal="center" vertical="center"/>
    </xf>
    <xf numFmtId="3" fontId="2" fillId="0" borderId="10" xfId="0" applyNumberFormat="1" applyFont="1" applyBorder="1" applyAlignment="1" applyProtection="1">
      <alignment wrapText="1"/>
    </xf>
    <xf numFmtId="3" fontId="2" fillId="0" borderId="8" xfId="0" applyNumberFormat="1" applyFont="1" applyBorder="1" applyAlignment="1" applyProtection="1">
      <alignment wrapText="1"/>
    </xf>
    <xf numFmtId="3" fontId="2" fillId="0" borderId="7" xfId="0" applyNumberFormat="1" applyFont="1" applyBorder="1" applyAlignment="1" applyProtection="1">
      <alignment wrapText="1"/>
    </xf>
    <xf numFmtId="3" fontId="2" fillId="0" borderId="9" xfId="0" applyNumberFormat="1" applyFont="1" applyBorder="1" applyAlignment="1" applyProtection="1">
      <alignment wrapText="1"/>
    </xf>
    <xf numFmtId="3" fontId="2" fillId="0" borderId="4" xfId="0" applyNumberFormat="1" applyFont="1" applyBorder="1" applyAlignment="1" applyProtection="1">
      <alignment wrapText="1"/>
    </xf>
    <xf numFmtId="0" fontId="6" fillId="2" borderId="0" xfId="0" applyNumberFormat="1" applyFont="1" applyFill="1" applyBorder="1" applyAlignment="1" applyProtection="1"/>
    <xf numFmtId="0" fontId="2" fillId="2" borderId="0" xfId="0" applyNumberFormat="1" applyFont="1" applyFill="1" applyBorder="1" applyAlignment="1" applyProtection="1"/>
    <xf numFmtId="0" fontId="2" fillId="2" borderId="0" xfId="0" applyFont="1" applyFill="1" applyAlignment="1" applyProtection="1">
      <alignment wrapText="1"/>
    </xf>
    <xf numFmtId="0" fontId="2" fillId="0" borderId="12" xfId="0" applyFont="1" applyBorder="1" applyAlignment="1" applyProtection="1">
      <alignment horizontal="left"/>
    </xf>
    <xf numFmtId="3" fontId="2" fillId="3" borderId="13" xfId="0" applyNumberFormat="1" applyFont="1" applyFill="1" applyBorder="1" applyAlignment="1" applyProtection="1">
      <protection locked="0"/>
    </xf>
    <xf numFmtId="3" fontId="2" fillId="3" borderId="14" xfId="0" applyNumberFormat="1" applyFont="1" applyFill="1" applyBorder="1" applyAlignment="1" applyProtection="1">
      <protection locked="0"/>
    </xf>
    <xf numFmtId="3" fontId="2" fillId="3" borderId="15" xfId="0" applyNumberFormat="1" applyFont="1" applyFill="1" applyBorder="1" applyAlignment="1" applyProtection="1">
      <protection locked="0"/>
    </xf>
    <xf numFmtId="3" fontId="2" fillId="0" borderId="16" xfId="0" applyNumberFormat="1" applyFont="1" applyFill="1" applyBorder="1" applyAlignment="1" applyProtection="1"/>
    <xf numFmtId="3" fontId="2" fillId="3" borderId="17" xfId="0" applyNumberFormat="1" applyFont="1" applyFill="1" applyBorder="1" applyAlignment="1" applyProtection="1">
      <protection locked="0"/>
    </xf>
    <xf numFmtId="3" fontId="2" fillId="0" borderId="17" xfId="0" applyNumberFormat="1" applyFont="1" applyFill="1" applyBorder="1" applyAlignment="1" applyProtection="1"/>
    <xf numFmtId="0" fontId="2" fillId="4" borderId="0" xfId="0" applyFont="1" applyFill="1" applyAlignment="1" applyProtection="1">
      <alignment wrapText="1"/>
    </xf>
    <xf numFmtId="0" fontId="2" fillId="5" borderId="0" xfId="0" applyFont="1" applyFill="1" applyProtection="1"/>
    <xf numFmtId="0" fontId="2" fillId="0" borderId="18" xfId="0" applyFont="1" applyBorder="1" applyAlignment="1" applyProtection="1">
      <alignment horizontal="left"/>
    </xf>
    <xf numFmtId="3" fontId="2" fillId="3" borderId="19" xfId="0" applyNumberFormat="1" applyFont="1" applyFill="1" applyBorder="1" applyAlignment="1" applyProtection="1">
      <protection locked="0"/>
    </xf>
    <xf numFmtId="3" fontId="2" fillId="3" borderId="20" xfId="0" applyNumberFormat="1" applyFont="1" applyFill="1" applyBorder="1" applyAlignment="1" applyProtection="1">
      <protection locked="0"/>
    </xf>
    <xf numFmtId="3" fontId="2" fillId="3" borderId="21" xfId="0" applyNumberFormat="1" applyFont="1" applyFill="1" applyBorder="1" applyAlignment="1" applyProtection="1">
      <protection locked="0"/>
    </xf>
    <xf numFmtId="3" fontId="2" fillId="0" borderId="22" xfId="0" applyNumberFormat="1" applyFont="1" applyFill="1" applyBorder="1" applyAlignment="1" applyProtection="1"/>
    <xf numFmtId="3" fontId="2" fillId="3" borderId="23" xfId="0" applyNumberFormat="1" applyFont="1" applyFill="1" applyBorder="1" applyAlignment="1" applyProtection="1">
      <protection locked="0"/>
    </xf>
    <xf numFmtId="3" fontId="2" fillId="0" borderId="23" xfId="0" applyNumberFormat="1" applyFont="1" applyFill="1" applyBorder="1" applyAlignment="1" applyProtection="1"/>
    <xf numFmtId="0" fontId="2" fillId="0" borderId="24" xfId="0" applyFont="1" applyBorder="1" applyAlignment="1" applyProtection="1">
      <alignment horizontal="left"/>
    </xf>
    <xf numFmtId="3" fontId="2" fillId="3" borderId="25" xfId="0" applyNumberFormat="1" applyFont="1" applyFill="1" applyBorder="1" applyAlignment="1" applyProtection="1">
      <protection locked="0"/>
    </xf>
    <xf numFmtId="3" fontId="2" fillId="3" borderId="26" xfId="0" applyNumberFormat="1" applyFont="1" applyFill="1" applyBorder="1" applyAlignment="1" applyProtection="1">
      <protection locked="0"/>
    </xf>
    <xf numFmtId="3" fontId="2" fillId="3" borderId="27" xfId="0" applyNumberFormat="1" applyFont="1" applyFill="1" applyBorder="1" applyAlignment="1" applyProtection="1">
      <protection locked="0"/>
    </xf>
    <xf numFmtId="3" fontId="2" fillId="0" borderId="28" xfId="0" applyNumberFormat="1" applyFont="1" applyFill="1" applyBorder="1" applyAlignment="1" applyProtection="1"/>
    <xf numFmtId="3" fontId="2" fillId="3" borderId="29" xfId="0" applyNumberFormat="1" applyFont="1" applyFill="1" applyBorder="1" applyAlignment="1" applyProtection="1">
      <protection locked="0"/>
    </xf>
    <xf numFmtId="3" fontId="2" fillId="0" borderId="29" xfId="0" applyNumberFormat="1" applyFont="1" applyFill="1" applyBorder="1" applyAlignment="1" applyProtection="1"/>
    <xf numFmtId="0" fontId="2" fillId="0" borderId="30" xfId="0" applyFont="1" applyBorder="1" applyAlignment="1" applyProtection="1">
      <alignment horizontal="left"/>
    </xf>
    <xf numFmtId="3" fontId="2" fillId="3" borderId="31" xfId="0" applyNumberFormat="1" applyFont="1" applyFill="1" applyBorder="1" applyAlignment="1" applyProtection="1">
      <protection locked="0"/>
    </xf>
    <xf numFmtId="3" fontId="2" fillId="3" borderId="32" xfId="0" applyNumberFormat="1" applyFont="1" applyFill="1" applyBorder="1" applyAlignment="1" applyProtection="1">
      <protection locked="0"/>
    </xf>
    <xf numFmtId="3" fontId="2" fillId="0" borderId="35" xfId="0" applyNumberFormat="1" applyFont="1" applyFill="1" applyBorder="1" applyAlignment="1" applyProtection="1"/>
    <xf numFmtId="3" fontId="2" fillId="3" borderId="36" xfId="0" applyNumberFormat="1" applyFont="1" applyFill="1" applyBorder="1" applyAlignment="1" applyProtection="1">
      <protection locked="0"/>
    </xf>
    <xf numFmtId="3" fontId="2" fillId="3" borderId="34" xfId="0" applyNumberFormat="1" applyFont="1" applyFill="1" applyBorder="1" applyAlignment="1" applyProtection="1">
      <protection locked="0"/>
    </xf>
    <xf numFmtId="3" fontId="2" fillId="0" borderId="36" xfId="0" applyNumberFormat="1" applyFont="1" applyFill="1" applyBorder="1" applyAlignment="1" applyProtection="1"/>
    <xf numFmtId="3" fontId="2" fillId="3" borderId="37" xfId="0" applyNumberFormat="1" applyFont="1" applyFill="1" applyBorder="1" applyAlignment="1" applyProtection="1">
      <protection locked="0"/>
    </xf>
    <xf numFmtId="3" fontId="2" fillId="3" borderId="38" xfId="0" applyNumberFormat="1" applyFont="1" applyFill="1" applyBorder="1" applyAlignment="1" applyProtection="1">
      <protection locked="0"/>
    </xf>
    <xf numFmtId="3" fontId="2" fillId="6" borderId="39" xfId="0" applyNumberFormat="1" applyFont="1" applyFill="1" applyBorder="1" applyAlignment="1" applyProtection="1"/>
    <xf numFmtId="3" fontId="2" fillId="6" borderId="30" xfId="0" applyNumberFormat="1" applyFont="1" applyFill="1" applyBorder="1" applyAlignment="1" applyProtection="1"/>
    <xf numFmtId="0" fontId="2" fillId="0" borderId="0" xfId="0" applyFont="1" applyFill="1" applyAlignment="1" applyProtection="1">
      <alignment wrapText="1"/>
    </xf>
    <xf numFmtId="3" fontId="2" fillId="3" borderId="33" xfId="0" applyNumberFormat="1" applyFont="1" applyFill="1" applyBorder="1" applyAlignment="1" applyProtection="1">
      <protection locked="0"/>
    </xf>
    <xf numFmtId="3" fontId="2" fillId="6" borderId="34" xfId="0" applyNumberFormat="1" applyFont="1" applyFill="1" applyBorder="1" applyAlignment="1" applyProtection="1"/>
    <xf numFmtId="3" fontId="2" fillId="6" borderId="33" xfId="0" applyNumberFormat="1" applyFont="1" applyFill="1" applyBorder="1" applyAlignment="1" applyProtection="1"/>
    <xf numFmtId="3" fontId="2" fillId="6" borderId="35" xfId="0" applyNumberFormat="1" applyFont="1" applyFill="1" applyBorder="1" applyAlignment="1" applyProtection="1"/>
    <xf numFmtId="3" fontId="2" fillId="6" borderId="36" xfId="0" applyNumberFormat="1" applyFont="1" applyFill="1" applyBorder="1" applyAlignment="1" applyProtection="1"/>
    <xf numFmtId="3" fontId="2" fillId="6" borderId="32" xfId="0" applyNumberFormat="1" applyFont="1" applyFill="1" applyBorder="1" applyAlignment="1" applyProtection="1"/>
    <xf numFmtId="3" fontId="2" fillId="3" borderId="40" xfId="0" applyNumberFormat="1" applyFont="1" applyFill="1" applyBorder="1" applyAlignment="1" applyProtection="1">
      <protection locked="0"/>
    </xf>
    <xf numFmtId="3" fontId="2" fillId="6" borderId="41" xfId="0" applyNumberFormat="1" applyFont="1" applyFill="1" applyBorder="1" applyAlignment="1" applyProtection="1"/>
    <xf numFmtId="3" fontId="2" fillId="6" borderId="40" xfId="0" applyNumberFormat="1" applyFont="1" applyFill="1" applyBorder="1" applyAlignment="1" applyProtection="1"/>
    <xf numFmtId="3" fontId="2" fillId="6" borderId="42" xfId="0" applyNumberFormat="1" applyFont="1" applyFill="1" applyBorder="1" applyAlignment="1" applyProtection="1"/>
    <xf numFmtId="3" fontId="2" fillId="6" borderId="43" xfId="0" applyNumberFormat="1" applyFont="1" applyFill="1" applyBorder="1" applyAlignment="1" applyProtection="1"/>
    <xf numFmtId="3" fontId="2" fillId="6" borderId="44" xfId="0" applyNumberFormat="1" applyFont="1" applyFill="1" applyBorder="1" applyAlignment="1" applyProtection="1"/>
    <xf numFmtId="3" fontId="2" fillId="6" borderId="6" xfId="0" applyNumberFormat="1" applyFont="1" applyFill="1" applyBorder="1" applyAlignment="1" applyProtection="1"/>
    <xf numFmtId="0" fontId="2" fillId="0" borderId="11" xfId="0" applyFont="1" applyBorder="1" applyAlignment="1" applyProtection="1">
      <alignment wrapText="1"/>
    </xf>
    <xf numFmtId="3" fontId="2" fillId="3" borderId="7" xfId="0" applyNumberFormat="1" applyFont="1" applyFill="1" applyBorder="1" applyAlignment="1" applyProtection="1">
      <protection locked="0"/>
    </xf>
    <xf numFmtId="3" fontId="2" fillId="6" borderId="8" xfId="0" applyNumberFormat="1" applyFont="1" applyFill="1" applyBorder="1" applyAlignment="1" applyProtection="1"/>
    <xf numFmtId="3" fontId="2" fillId="6" borderId="7" xfId="0" applyNumberFormat="1" applyFont="1" applyFill="1" applyBorder="1" applyAlignment="1" applyProtection="1"/>
    <xf numFmtId="3" fontId="2" fillId="6" borderId="9" xfId="0" applyNumberFormat="1" applyFont="1" applyFill="1" applyBorder="1" applyAlignment="1" applyProtection="1"/>
    <xf numFmtId="3" fontId="2" fillId="6" borderId="10" xfId="0" applyNumberFormat="1" applyFont="1" applyFill="1" applyBorder="1" applyAlignment="1" applyProtection="1"/>
    <xf numFmtId="3" fontId="2" fillId="6" borderId="4" xfId="0" applyNumberFormat="1" applyFont="1" applyFill="1" applyBorder="1" applyAlignment="1" applyProtection="1"/>
    <xf numFmtId="3" fontId="2" fillId="6" borderId="11" xfId="0" applyNumberFormat="1" applyFont="1" applyFill="1" applyBorder="1" applyAlignment="1" applyProtection="1"/>
    <xf numFmtId="0" fontId="2" fillId="0" borderId="11" xfId="0" applyFont="1" applyBorder="1" applyAlignment="1" applyProtection="1">
      <alignment horizontal="left"/>
    </xf>
    <xf numFmtId="0" fontId="2" fillId="2" borderId="0" xfId="0" applyFont="1" applyFill="1" applyBorder="1" applyAlignment="1" applyProtection="1">
      <alignment horizontal="left" vertical="center"/>
    </xf>
    <xf numFmtId="41" fontId="8" fillId="2" borderId="0" xfId="0" applyNumberFormat="1" applyFont="1" applyFill="1" applyBorder="1" applyAlignment="1" applyProtection="1">
      <alignment horizontal="right"/>
      <protection locked="0"/>
    </xf>
    <xf numFmtId="164" fontId="8" fillId="2" borderId="0" xfId="0" applyNumberFormat="1" applyFont="1" applyFill="1" applyBorder="1" applyAlignment="1" applyProtection="1">
      <alignment horizontal="right"/>
    </xf>
    <xf numFmtId="0" fontId="2" fillId="2" borderId="0" xfId="0" applyFont="1" applyFill="1" applyAlignment="1" applyProtection="1">
      <alignment vertical="center"/>
    </xf>
    <xf numFmtId="0" fontId="5" fillId="2" borderId="0" xfId="0" applyFont="1" applyFill="1" applyBorder="1" applyAlignment="1" applyProtection="1">
      <alignment horizontal="left"/>
    </xf>
    <xf numFmtId="0" fontId="5"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top" wrapText="1"/>
    </xf>
    <xf numFmtId="0" fontId="5" fillId="2" borderId="0" xfId="0" applyFont="1" applyFill="1" applyBorder="1" applyAlignment="1" applyProtection="1">
      <alignment vertical="top" wrapText="1"/>
    </xf>
    <xf numFmtId="0" fontId="5" fillId="2" borderId="0" xfId="0" applyFont="1" applyFill="1" applyBorder="1" applyProtection="1"/>
    <xf numFmtId="0" fontId="1" fillId="2" borderId="0" xfId="0" applyFont="1" applyFill="1" applyBorder="1" applyProtection="1"/>
    <xf numFmtId="0" fontId="2" fillId="0" borderId="11" xfId="0" applyFont="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2" fillId="2" borderId="0" xfId="0" applyFont="1" applyFill="1" applyBorder="1" applyAlignment="1" applyProtection="1">
      <alignment vertical="top" wrapText="1"/>
    </xf>
    <xf numFmtId="41" fontId="2" fillId="0" borderId="45" xfId="0" applyNumberFormat="1" applyFont="1" applyFill="1" applyBorder="1" applyAlignment="1" applyProtection="1">
      <alignment horizontal="left"/>
    </xf>
    <xf numFmtId="3" fontId="8" fillId="3" borderId="45" xfId="0" applyNumberFormat="1" applyFont="1" applyFill="1" applyBorder="1" applyAlignment="1" applyProtection="1">
      <protection locked="0"/>
    </xf>
    <xf numFmtId="0" fontId="2" fillId="2" borderId="0" xfId="0" applyFont="1" applyFill="1" applyAlignment="1" applyProtection="1">
      <alignment horizontal="left" vertical="center"/>
    </xf>
    <xf numFmtId="0" fontId="2" fillId="2" borderId="0" xfId="0" applyFont="1" applyFill="1" applyAlignment="1" applyProtection="1"/>
    <xf numFmtId="0" fontId="2" fillId="2" borderId="0" xfId="0" applyFont="1" applyFill="1" applyBorder="1" applyAlignment="1" applyProtection="1"/>
    <xf numFmtId="41" fontId="2" fillId="0" borderId="6" xfId="0" applyNumberFormat="1" applyFont="1" applyFill="1" applyBorder="1" applyAlignment="1" applyProtection="1">
      <alignment horizontal="left"/>
    </xf>
    <xf numFmtId="3" fontId="8" fillId="3" borderId="6" xfId="0" applyNumberFormat="1" applyFont="1" applyFill="1" applyBorder="1" applyAlignment="1" applyProtection="1">
      <protection locked="0"/>
    </xf>
    <xf numFmtId="0" fontId="2" fillId="2" borderId="0" xfId="0" applyFont="1" applyFill="1" applyAlignment="1" applyProtection="1">
      <alignment horizontal="left"/>
    </xf>
    <xf numFmtId="0" fontId="5" fillId="2" borderId="0" xfId="0" applyFont="1" applyFill="1" applyProtection="1"/>
    <xf numFmtId="0" fontId="1" fillId="2" borderId="0" xfId="0" applyFont="1" applyFill="1" applyProtection="1"/>
    <xf numFmtId="0" fontId="2" fillId="0" borderId="7"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11" xfId="0" applyFont="1" applyFill="1" applyBorder="1" applyAlignment="1" applyProtection="1">
      <alignment horizontal="left" wrapText="1"/>
    </xf>
    <xf numFmtId="3" fontId="2" fillId="0" borderId="11" xfId="0" applyNumberFormat="1" applyFont="1" applyFill="1" applyBorder="1" applyAlignment="1" applyProtection="1">
      <alignment wrapText="1"/>
    </xf>
    <xf numFmtId="3" fontId="2" fillId="3" borderId="10" xfId="0" applyNumberFormat="1" applyFont="1" applyFill="1" applyBorder="1" applyAlignment="1" applyProtection="1">
      <protection locked="0"/>
    </xf>
    <xf numFmtId="3" fontId="2" fillId="3" borderId="8" xfId="0" applyNumberFormat="1" applyFont="1" applyFill="1" applyBorder="1" applyAlignment="1" applyProtection="1">
      <protection locked="0"/>
    </xf>
    <xf numFmtId="0" fontId="5" fillId="2" borderId="1" xfId="0" applyFont="1" applyFill="1" applyBorder="1" applyAlignment="1" applyProtection="1"/>
    <xf numFmtId="0" fontId="5" fillId="2" borderId="0" xfId="0" applyFont="1" applyFill="1" applyBorder="1" applyAlignment="1" applyProtection="1"/>
    <xf numFmtId="0" fontId="2" fillId="0" borderId="45" xfId="0" applyFont="1" applyFill="1" applyBorder="1" applyAlignment="1" applyProtection="1">
      <alignment horizontal="left" wrapText="1"/>
    </xf>
    <xf numFmtId="0" fontId="2" fillId="0" borderId="0" xfId="0" applyFont="1" applyFill="1" applyAlignment="1" applyProtection="1">
      <alignment horizontal="left" readingOrder="1"/>
      <protection locked="0"/>
    </xf>
    <xf numFmtId="0" fontId="2" fillId="0" borderId="0" xfId="0" applyNumberFormat="1" applyFont="1" applyFill="1" applyAlignment="1" applyProtection="1">
      <alignment readingOrder="1"/>
    </xf>
    <xf numFmtId="0" fontId="2" fillId="0" borderId="0" xfId="0" applyFont="1" applyFill="1" applyAlignment="1" applyProtection="1">
      <alignment readingOrder="1"/>
      <protection locked="0"/>
    </xf>
    <xf numFmtId="0" fontId="2" fillId="0" borderId="46" xfId="0" applyFont="1" applyFill="1" applyBorder="1" applyAlignment="1" applyProtection="1">
      <alignment horizontal="left" wrapText="1"/>
    </xf>
    <xf numFmtId="3" fontId="8" fillId="3" borderId="47" xfId="0" applyNumberFormat="1" applyFont="1" applyFill="1" applyBorder="1" applyAlignment="1" applyProtection="1">
      <protection locked="0"/>
    </xf>
    <xf numFmtId="41" fontId="8" fillId="2" borderId="0" xfId="0" applyNumberFormat="1" applyFont="1" applyFill="1" applyBorder="1" applyProtection="1">
      <protection locked="0"/>
    </xf>
    <xf numFmtId="41" fontId="8" fillId="2" borderId="0" xfId="0" applyNumberFormat="1" applyFont="1" applyFill="1" applyBorder="1" applyAlignment="1" applyProtection="1">
      <alignment horizontal="center"/>
      <protection locked="0"/>
    </xf>
    <xf numFmtId="164" fontId="5" fillId="2" borderId="0" xfId="0" applyNumberFormat="1" applyFont="1" applyFill="1" applyBorder="1" applyAlignment="1" applyProtection="1">
      <alignment horizontal="left" wrapText="1"/>
    </xf>
    <xf numFmtId="41" fontId="5" fillId="2" borderId="0" xfId="0" applyNumberFormat="1" applyFont="1" applyFill="1" applyBorder="1" applyProtection="1"/>
    <xf numFmtId="41" fontId="5" fillId="2" borderId="0" xfId="0" applyNumberFormat="1" applyFont="1" applyFill="1" applyBorder="1" applyAlignment="1" applyProtection="1">
      <alignment horizontal="center"/>
    </xf>
    <xf numFmtId="41" fontId="2" fillId="2" borderId="0" xfId="0" applyNumberFormat="1" applyFont="1" applyFill="1" applyBorder="1" applyProtection="1"/>
    <xf numFmtId="41" fontId="2" fillId="2" borderId="0" xfId="0" applyNumberFormat="1" applyFont="1" applyFill="1" applyBorder="1" applyAlignment="1" applyProtection="1">
      <alignment horizontal="center"/>
    </xf>
    <xf numFmtId="3" fontId="8" fillId="3" borderId="11" xfId="0" applyNumberFormat="1" applyFont="1" applyFill="1" applyBorder="1" applyAlignment="1" applyProtection="1">
      <protection locked="0"/>
    </xf>
    <xf numFmtId="3" fontId="8" fillId="3" borderId="4" xfId="0" applyNumberFormat="1" applyFont="1" applyFill="1" applyBorder="1" applyAlignment="1" applyProtection="1">
      <protection locked="0"/>
    </xf>
    <xf numFmtId="0" fontId="2" fillId="0" borderId="10"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45" xfId="0" applyFont="1" applyFill="1" applyBorder="1" applyAlignment="1" applyProtection="1">
      <alignment horizontal="left"/>
    </xf>
    <xf numFmtId="3" fontId="2" fillId="0" borderId="45" xfId="0" applyNumberFormat="1" applyFont="1" applyFill="1" applyBorder="1" applyAlignment="1" applyProtection="1"/>
    <xf numFmtId="3" fontId="2" fillId="3" borderId="49" xfId="0" applyNumberFormat="1" applyFont="1" applyFill="1" applyBorder="1" applyAlignment="1" applyProtection="1">
      <protection locked="0"/>
    </xf>
    <xf numFmtId="3" fontId="2" fillId="3" borderId="50" xfId="0" applyNumberFormat="1" applyFont="1" applyFill="1" applyBorder="1" applyAlignment="1" applyProtection="1">
      <protection locked="0"/>
    </xf>
    <xf numFmtId="3" fontId="2" fillId="3" borderId="51" xfId="0" applyNumberFormat="1" applyFont="1" applyFill="1" applyBorder="1" applyAlignment="1" applyProtection="1">
      <protection locked="0"/>
    </xf>
    <xf numFmtId="0" fontId="1" fillId="2" borderId="0" xfId="0" applyFont="1" applyFill="1" applyAlignment="1" applyProtection="1">
      <alignment vertical="center"/>
    </xf>
    <xf numFmtId="0" fontId="2" fillId="0" borderId="47" xfId="0" applyFont="1" applyFill="1" applyBorder="1" applyAlignment="1" applyProtection="1">
      <alignment horizontal="left"/>
    </xf>
    <xf numFmtId="3" fontId="2" fillId="0" borderId="47" xfId="0" applyNumberFormat="1" applyFont="1" applyFill="1" applyBorder="1" applyAlignment="1" applyProtection="1"/>
    <xf numFmtId="3" fontId="2" fillId="3" borderId="52" xfId="0" applyNumberFormat="1" applyFont="1" applyFill="1" applyBorder="1" applyAlignment="1" applyProtection="1">
      <protection locked="0"/>
    </xf>
    <xf numFmtId="3" fontId="2" fillId="3" borderId="53" xfId="0" applyNumberFormat="1" applyFont="1" applyFill="1" applyBorder="1" applyAlignment="1" applyProtection="1">
      <protection locked="0"/>
    </xf>
    <xf numFmtId="3" fontId="2" fillId="3" borderId="54" xfId="0" applyNumberFormat="1" applyFont="1" applyFill="1" applyBorder="1" applyAlignment="1" applyProtection="1">
      <protection locked="0"/>
    </xf>
    <xf numFmtId="0" fontId="5" fillId="2" borderId="0" xfId="0" applyFont="1" applyFill="1"/>
    <xf numFmtId="0" fontId="9" fillId="2" borderId="0" xfId="0" applyFont="1" applyFill="1"/>
    <xf numFmtId="0" fontId="3" fillId="2" borderId="0" xfId="0" applyFont="1" applyFill="1"/>
    <xf numFmtId="0" fontId="2" fillId="0" borderId="11" xfId="0" applyNumberFormat="1" applyFont="1" applyFill="1" applyBorder="1" applyAlignment="1" applyProtection="1">
      <alignment horizontal="center" vertical="center"/>
    </xf>
    <xf numFmtId="0" fontId="2" fillId="0" borderId="11" xfId="0" applyNumberFormat="1" applyFont="1" applyFill="1" applyBorder="1" applyAlignment="1" applyProtection="1">
      <alignment horizontal="center" vertical="center" wrapText="1"/>
    </xf>
    <xf numFmtId="0" fontId="2" fillId="0" borderId="45" xfId="0" applyNumberFormat="1" applyFont="1" applyFill="1" applyBorder="1" applyAlignment="1" applyProtection="1">
      <alignment vertical="center"/>
    </xf>
    <xf numFmtId="3" fontId="8" fillId="3" borderId="55" xfId="0" applyNumberFormat="1" applyFont="1" applyFill="1" applyBorder="1" applyAlignment="1" applyProtection="1">
      <protection locked="0"/>
    </xf>
    <xf numFmtId="0" fontId="2" fillId="0" borderId="0" xfId="0" applyFont="1" applyAlignment="1">
      <alignment wrapText="1"/>
    </xf>
    <xf numFmtId="3" fontId="8" fillId="3" borderId="18" xfId="0" applyNumberFormat="1" applyFont="1" applyFill="1" applyBorder="1" applyAlignment="1" applyProtection="1">
      <protection locked="0"/>
    </xf>
    <xf numFmtId="3" fontId="8" fillId="3" borderId="20" xfId="0" applyNumberFormat="1" applyFont="1" applyFill="1" applyBorder="1" applyAlignment="1" applyProtection="1">
      <protection locked="0"/>
    </xf>
    <xf numFmtId="0" fontId="9" fillId="2" borderId="0" xfId="0" applyFont="1" applyFill="1" applyProtection="1"/>
    <xf numFmtId="0" fontId="2" fillId="0" borderId="56" xfId="0" applyFont="1" applyBorder="1" applyAlignment="1">
      <alignment wrapText="1"/>
    </xf>
    <xf numFmtId="3" fontId="8" fillId="3" borderId="56" xfId="0" applyNumberFormat="1" applyFont="1" applyFill="1" applyBorder="1" applyAlignment="1" applyProtection="1">
      <protection locked="0"/>
    </xf>
    <xf numFmtId="0" fontId="2" fillId="0" borderId="0" xfId="0" applyFont="1" applyFill="1" applyBorder="1" applyProtection="1"/>
    <xf numFmtId="0" fontId="9" fillId="0" borderId="0" xfId="0" applyFont="1" applyFill="1" applyBorder="1" applyProtection="1"/>
    <xf numFmtId="0" fontId="9" fillId="0" borderId="0" xfId="0" applyFont="1" applyFill="1" applyBorder="1" applyProtection="1">
      <protection hidden="1"/>
    </xf>
    <xf numFmtId="0" fontId="2" fillId="0" borderId="0" xfId="0" applyFont="1" applyFill="1" applyBorder="1" applyProtection="1">
      <protection hidden="1"/>
    </xf>
    <xf numFmtId="0" fontId="9" fillId="7" borderId="0" xfId="0" applyFont="1" applyFill="1" applyBorder="1" applyProtection="1"/>
    <xf numFmtId="0" fontId="2" fillId="7" borderId="0" xfId="0" applyFont="1" applyFill="1" applyBorder="1" applyProtection="1">
      <protection hidden="1"/>
    </xf>
    <xf numFmtId="0" fontId="6" fillId="2" borderId="0" xfId="0" applyFont="1" applyFill="1" applyAlignment="1" applyProtection="1">
      <alignment vertical="center"/>
    </xf>
    <xf numFmtId="0" fontId="10" fillId="2" borderId="0" xfId="0" applyFont="1" applyFill="1" applyAlignment="1" applyProtection="1">
      <alignment vertical="center"/>
    </xf>
    <xf numFmtId="0" fontId="11" fillId="2" borderId="0" xfId="0" applyFont="1" applyFill="1" applyProtection="1"/>
    <xf numFmtId="0" fontId="2" fillId="8" borderId="0" xfId="0" applyFont="1" applyFill="1" applyProtection="1"/>
    <xf numFmtId="0" fontId="2" fillId="2" borderId="7" xfId="0" applyFont="1" applyFill="1" applyBorder="1" applyAlignment="1" applyProtection="1">
      <alignment horizontal="center" vertical="center" wrapText="1"/>
    </xf>
    <xf numFmtId="0" fontId="2" fillId="2" borderId="6" xfId="0" applyFont="1" applyFill="1" applyBorder="1" applyAlignment="1" applyProtection="1">
      <alignment horizontal="left" wrapText="1"/>
    </xf>
    <xf numFmtId="0" fontId="2" fillId="2" borderId="0" xfId="0" applyFont="1" applyFill="1" applyBorder="1" applyAlignment="1" applyProtection="1">
      <alignment horizontal="left" vertical="top"/>
    </xf>
    <xf numFmtId="0" fontId="11" fillId="2" borderId="0" xfId="0" applyNumberFormat="1" applyFont="1" applyFill="1" applyBorder="1" applyAlignment="1" applyProtection="1"/>
    <xf numFmtId="0" fontId="11" fillId="2" borderId="0" xfId="0" applyNumberFormat="1" applyFont="1" applyFill="1" applyAlignment="1" applyProtection="1">
      <alignment vertical="center"/>
    </xf>
    <xf numFmtId="3" fontId="2" fillId="9" borderId="10" xfId="0" applyNumberFormat="1" applyFont="1" applyFill="1" applyBorder="1" applyAlignment="1" applyProtection="1">
      <protection hidden="1"/>
    </xf>
    <xf numFmtId="3" fontId="2" fillId="9" borderId="8" xfId="0" applyNumberFormat="1" applyFont="1" applyFill="1" applyBorder="1" applyAlignment="1" applyProtection="1">
      <protection hidden="1"/>
    </xf>
    <xf numFmtId="0" fontId="11" fillId="0" borderId="0" xfId="0" applyNumberFormat="1" applyFont="1" applyFill="1" applyAlignment="1" applyProtection="1">
      <alignment vertical="center" readingOrder="1"/>
    </xf>
    <xf numFmtId="41" fontId="11" fillId="2" borderId="0" xfId="0" applyNumberFormat="1" applyFont="1" applyFill="1" applyBorder="1" applyProtection="1">
      <protection locked="0"/>
    </xf>
    <xf numFmtId="41" fontId="11" fillId="2" borderId="0" xfId="0" applyNumberFormat="1" applyFont="1" applyFill="1" applyBorder="1" applyProtection="1"/>
    <xf numFmtId="0" fontId="11" fillId="2" borderId="48" xfId="0" applyFont="1" applyFill="1" applyBorder="1" applyAlignment="1" applyProtection="1"/>
    <xf numFmtId="0" fontId="6" fillId="2" borderId="0" xfId="0" applyFont="1" applyFill="1"/>
    <xf numFmtId="0" fontId="11" fillId="0" borderId="0" xfId="0" applyFont="1" applyFill="1" applyBorder="1" applyProtection="1"/>
    <xf numFmtId="0" fontId="2" fillId="8" borderId="0" xfId="0" applyFont="1" applyFill="1" applyBorder="1" applyProtection="1"/>
    <xf numFmtId="0" fontId="11" fillId="0" borderId="0" xfId="0" applyFont="1" applyFill="1" applyBorder="1" applyProtection="1">
      <protection hidden="1"/>
    </xf>
    <xf numFmtId="0" fontId="2" fillId="8" borderId="0" xfId="0" applyFont="1" applyFill="1" applyBorder="1" applyProtection="1">
      <protection hidden="1"/>
    </xf>
    <xf numFmtId="0" fontId="2" fillId="0" borderId="2"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4" fillId="2" borderId="0" xfId="0" applyNumberFormat="1" applyFont="1" applyFill="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13" fillId="2" borderId="0" xfId="0" applyFont="1" applyFill="1"/>
    <xf numFmtId="0" fontId="14" fillId="2" borderId="0" xfId="0" applyFont="1" applyFill="1"/>
    <xf numFmtId="0" fontId="14" fillId="2" borderId="0" xfId="0" applyFont="1" applyFill="1" applyProtection="1">
      <protection locked="0"/>
    </xf>
    <xf numFmtId="0" fontId="15" fillId="0" borderId="4" xfId="0" applyFont="1" applyBorder="1" applyAlignment="1" applyProtection="1">
      <alignment horizontal="center" vertical="center" wrapText="1"/>
    </xf>
    <xf numFmtId="0" fontId="14" fillId="2" borderId="48" xfId="0" applyFont="1" applyFill="1" applyBorder="1"/>
    <xf numFmtId="3" fontId="2" fillId="0" borderId="10" xfId="0" applyNumberFormat="1" applyFont="1" applyBorder="1" applyAlignment="1" applyProtection="1">
      <alignment wrapText="1"/>
      <protection locked="0"/>
    </xf>
    <xf numFmtId="3" fontId="2" fillId="0" borderId="8" xfId="0" applyNumberFormat="1" applyFont="1" applyBorder="1" applyAlignment="1" applyProtection="1">
      <alignment wrapText="1"/>
      <protection locked="0"/>
    </xf>
    <xf numFmtId="3" fontId="2" fillId="0" borderId="7" xfId="0" applyNumberFormat="1" applyFont="1" applyBorder="1" applyAlignment="1" applyProtection="1">
      <alignment wrapText="1"/>
      <protection locked="0"/>
    </xf>
    <xf numFmtId="3" fontId="2" fillId="0" borderId="9" xfId="0" applyNumberFormat="1" applyFont="1" applyBorder="1" applyAlignment="1" applyProtection="1">
      <alignment wrapText="1"/>
      <protection locked="0"/>
    </xf>
    <xf numFmtId="3" fontId="2" fillId="0" borderId="4" xfId="0" applyNumberFormat="1" applyFont="1" applyBorder="1" applyAlignment="1" applyProtection="1">
      <alignment wrapText="1"/>
      <protection locked="0"/>
    </xf>
    <xf numFmtId="3" fontId="2" fillId="0" borderId="16" xfId="0" applyNumberFormat="1" applyFont="1" applyFill="1" applyBorder="1" applyAlignment="1" applyProtection="1">
      <protection locked="0"/>
    </xf>
    <xf numFmtId="3" fontId="2" fillId="0" borderId="17" xfId="0" applyNumberFormat="1" applyFont="1" applyFill="1" applyBorder="1" applyAlignment="1" applyProtection="1">
      <protection locked="0"/>
    </xf>
    <xf numFmtId="0" fontId="11" fillId="2" borderId="0" xfId="0" applyFont="1" applyFill="1" applyProtection="1">
      <protection locked="0"/>
    </xf>
    <xf numFmtId="3" fontId="2" fillId="0" borderId="22" xfId="0" applyNumberFormat="1" applyFont="1" applyFill="1" applyBorder="1" applyAlignment="1" applyProtection="1">
      <protection locked="0"/>
    </xf>
    <xf numFmtId="3" fontId="2" fillId="0" borderId="23" xfId="0" applyNumberFormat="1" applyFont="1" applyFill="1" applyBorder="1" applyAlignment="1" applyProtection="1">
      <protection locked="0"/>
    </xf>
    <xf numFmtId="3" fontId="2" fillId="0" borderId="28" xfId="0" applyNumberFormat="1" applyFont="1" applyFill="1" applyBorder="1" applyAlignment="1" applyProtection="1">
      <protection locked="0"/>
    </xf>
    <xf numFmtId="3" fontId="2" fillId="0" borderId="29" xfId="0" applyNumberFormat="1" applyFont="1" applyFill="1" applyBorder="1" applyAlignment="1" applyProtection="1">
      <protection locked="0"/>
    </xf>
    <xf numFmtId="3" fontId="2" fillId="0" borderId="35" xfId="0" applyNumberFormat="1" applyFont="1" applyFill="1" applyBorder="1" applyAlignment="1" applyProtection="1">
      <protection locked="0"/>
    </xf>
    <xf numFmtId="3" fontId="2" fillId="0" borderId="36" xfId="0" applyNumberFormat="1" applyFont="1" applyFill="1" applyBorder="1" applyAlignment="1" applyProtection="1">
      <protection locked="0"/>
    </xf>
    <xf numFmtId="0" fontId="11" fillId="2" borderId="0" xfId="0" applyNumberFormat="1" applyFont="1" applyFill="1" applyAlignment="1" applyProtection="1">
      <alignment vertical="center"/>
      <protection locked="0"/>
    </xf>
    <xf numFmtId="0" fontId="2" fillId="2" borderId="0" xfId="0" applyFont="1" applyFill="1" applyProtection="1">
      <protection locked="0"/>
    </xf>
    <xf numFmtId="3" fontId="2" fillId="0" borderId="11" xfId="0" applyNumberFormat="1" applyFont="1" applyFill="1" applyBorder="1" applyAlignment="1" applyProtection="1">
      <alignment wrapText="1"/>
      <protection locked="0"/>
    </xf>
    <xf numFmtId="3" fontId="2" fillId="0" borderId="45" xfId="0" applyNumberFormat="1" applyFont="1" applyFill="1" applyBorder="1" applyAlignment="1" applyProtection="1">
      <protection locked="0"/>
    </xf>
    <xf numFmtId="0" fontId="11" fillId="2" borderId="48" xfId="0" applyFont="1" applyFill="1" applyBorder="1" applyAlignment="1" applyProtection="1">
      <protection locked="0"/>
    </xf>
    <xf numFmtId="3" fontId="2" fillId="0" borderId="47" xfId="0" applyNumberFormat="1" applyFont="1" applyFill="1" applyBorder="1" applyAlignment="1" applyProtection="1">
      <protection locked="0"/>
    </xf>
    <xf numFmtId="3" fontId="2" fillId="11" borderId="45" xfId="0" applyNumberFormat="1" applyFont="1" applyFill="1" applyBorder="1" applyAlignment="1" applyProtection="1">
      <protection locked="0"/>
    </xf>
    <xf numFmtId="3" fontId="2" fillId="11" borderId="55" xfId="0" applyNumberFormat="1" applyFont="1" applyFill="1" applyBorder="1" applyAlignment="1" applyProtection="1">
      <protection locked="0"/>
    </xf>
    <xf numFmtId="0" fontId="6" fillId="2" borderId="0" xfId="0" applyFont="1" applyFill="1" applyProtection="1">
      <protection locked="0"/>
    </xf>
    <xf numFmtId="3" fontId="2" fillId="3" borderId="18" xfId="0" applyNumberFormat="1" applyFont="1" applyFill="1" applyBorder="1" applyAlignment="1" applyProtection="1">
      <protection locked="0"/>
    </xf>
    <xf numFmtId="0" fontId="5" fillId="0" borderId="0" xfId="0" applyFont="1" applyFill="1"/>
    <xf numFmtId="0" fontId="14" fillId="2" borderId="59" xfId="0" applyFont="1" applyFill="1" applyBorder="1"/>
    <xf numFmtId="0" fontId="2" fillId="0" borderId="5" xfId="0" applyNumberFormat="1" applyFont="1" applyFill="1" applyBorder="1" applyAlignment="1" applyProtection="1">
      <alignment horizontal="center" vertical="center" wrapText="1"/>
    </xf>
    <xf numFmtId="3" fontId="2" fillId="0" borderId="45" xfId="0" applyNumberFormat="1" applyFont="1" applyFill="1" applyBorder="1" applyAlignment="1" applyProtection="1">
      <alignment horizontal="right" wrapText="1"/>
      <protection locked="0"/>
    </xf>
    <xf numFmtId="3" fontId="2" fillId="0" borderId="14" xfId="0" applyNumberFormat="1" applyFont="1" applyFill="1" applyBorder="1" applyAlignment="1" applyProtection="1">
      <alignment horizontal="right" wrapText="1"/>
      <protection locked="0"/>
    </xf>
    <xf numFmtId="3" fontId="2" fillId="3" borderId="16" xfId="0" applyNumberFormat="1" applyFont="1" applyFill="1" applyBorder="1" applyAlignment="1" applyProtection="1">
      <protection locked="0"/>
    </xf>
    <xf numFmtId="3" fontId="2" fillId="0" borderId="64" xfId="0" applyNumberFormat="1" applyFont="1" applyFill="1" applyBorder="1" applyAlignment="1" applyProtection="1">
      <alignment horizontal="right" wrapText="1"/>
      <protection locked="0"/>
    </xf>
    <xf numFmtId="3" fontId="2" fillId="0" borderId="65" xfId="0" applyNumberFormat="1" applyFont="1" applyFill="1" applyBorder="1" applyAlignment="1" applyProtection="1">
      <alignment horizontal="right" wrapText="1"/>
      <protection locked="0"/>
    </xf>
    <xf numFmtId="3" fontId="2" fillId="3" borderId="66" xfId="0" applyNumberFormat="1" applyFont="1" applyFill="1" applyBorder="1" applyAlignment="1" applyProtection="1">
      <protection locked="0"/>
    </xf>
    <xf numFmtId="3" fontId="2" fillId="3" borderId="67" xfId="0" applyNumberFormat="1" applyFont="1" applyFill="1" applyBorder="1" applyAlignment="1" applyProtection="1">
      <protection locked="0"/>
    </xf>
    <xf numFmtId="3" fontId="2" fillId="3" borderId="68" xfId="0" applyNumberFormat="1" applyFont="1" applyFill="1" applyBorder="1" applyAlignment="1" applyProtection="1">
      <protection locked="0"/>
    </xf>
    <xf numFmtId="3" fontId="2" fillId="0" borderId="18" xfId="0" applyNumberFormat="1" applyFont="1" applyFill="1" applyBorder="1" applyAlignment="1" applyProtection="1">
      <alignment horizontal="right" wrapText="1"/>
      <protection locked="0"/>
    </xf>
    <xf numFmtId="3" fontId="2" fillId="0" borderId="20" xfId="0" applyNumberFormat="1" applyFont="1" applyFill="1" applyBorder="1" applyAlignment="1" applyProtection="1">
      <alignment horizontal="right" wrapText="1"/>
      <protection locked="0"/>
    </xf>
    <xf numFmtId="3" fontId="2" fillId="10" borderId="66" xfId="1" applyNumberFormat="1" applyFont="1" applyBorder="1" applyAlignment="1" applyProtection="1">
      <protection locked="0"/>
    </xf>
    <xf numFmtId="3" fontId="2" fillId="10" borderId="69" xfId="1" applyNumberFormat="1" applyFont="1" applyBorder="1" applyAlignment="1" applyProtection="1">
      <protection locked="0"/>
    </xf>
    <xf numFmtId="3" fontId="2" fillId="10" borderId="70" xfId="1" applyNumberFormat="1" applyFont="1" applyBorder="1" applyAlignment="1" applyProtection="1">
      <protection locked="0"/>
    </xf>
    <xf numFmtId="3" fontId="2" fillId="10" borderId="71" xfId="1" applyNumberFormat="1" applyFont="1" applyBorder="1" applyAlignment="1" applyProtection="1">
      <protection locked="0"/>
    </xf>
    <xf numFmtId="3" fontId="2" fillId="10" borderId="19" xfId="1" applyNumberFormat="1" applyFont="1" applyBorder="1" applyAlignment="1" applyProtection="1">
      <protection locked="0"/>
    </xf>
    <xf numFmtId="3" fontId="2" fillId="10" borderId="21" xfId="1" applyNumberFormat="1" applyFont="1" applyBorder="1" applyAlignment="1" applyProtection="1">
      <protection locked="0"/>
    </xf>
    <xf numFmtId="3" fontId="2" fillId="0" borderId="47" xfId="0" applyNumberFormat="1" applyFont="1" applyFill="1" applyBorder="1" applyAlignment="1" applyProtection="1">
      <alignment horizontal="right" wrapText="1"/>
      <protection locked="0"/>
    </xf>
    <xf numFmtId="3" fontId="2" fillId="0" borderId="56" xfId="0" applyNumberFormat="1" applyFont="1" applyFill="1" applyBorder="1" applyAlignment="1" applyProtection="1">
      <alignment horizontal="right" wrapText="1"/>
      <protection locked="0"/>
    </xf>
    <xf numFmtId="3" fontId="2" fillId="6" borderId="52" xfId="0" applyNumberFormat="1" applyFont="1" applyFill="1" applyBorder="1" applyAlignment="1" applyProtection="1"/>
    <xf numFmtId="3" fontId="2" fillId="6" borderId="72" xfId="0" applyNumberFormat="1" applyFont="1" applyFill="1" applyBorder="1" applyAlignment="1" applyProtection="1"/>
    <xf numFmtId="3" fontId="2" fillId="6" borderId="54" xfId="0" applyNumberFormat="1" applyFont="1" applyFill="1" applyBorder="1" applyAlignment="1" applyProtection="1"/>
    <xf numFmtId="3" fontId="2" fillId="10" borderId="52" xfId="1" applyNumberFormat="1" applyFont="1" applyBorder="1" applyAlignment="1" applyProtection="1">
      <protection locked="0"/>
    </xf>
    <xf numFmtId="3" fontId="2" fillId="10" borderId="54" xfId="1" applyNumberFormat="1" applyFont="1" applyBorder="1" applyAlignment="1" applyProtection="1">
      <protection locked="0"/>
    </xf>
    <xf numFmtId="3" fontId="14" fillId="2" borderId="0" xfId="0" applyNumberFormat="1" applyFont="1" applyFill="1"/>
    <xf numFmtId="0" fontId="14" fillId="12" borderId="0" xfId="0" applyFont="1" applyFill="1" applyProtection="1">
      <protection locked="0"/>
    </xf>
    <xf numFmtId="0" fontId="2" fillId="0" borderId="2"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4" fillId="2" borderId="0" xfId="0" applyNumberFormat="1" applyFont="1" applyFill="1" applyBorder="1" applyAlignment="1" applyProtection="1">
      <alignment horizontal="center" vertical="center" wrapText="1"/>
    </xf>
    <xf numFmtId="3" fontId="2" fillId="0" borderId="45" xfId="0" applyNumberFormat="1" applyFont="1" applyFill="1" applyBorder="1" applyAlignment="1" applyProtection="1">
      <alignment horizontal="right" wrapText="1"/>
    </xf>
    <xf numFmtId="3" fontId="2" fillId="0" borderId="14" xfId="0" applyNumberFormat="1" applyFont="1" applyFill="1" applyBorder="1" applyAlignment="1" applyProtection="1">
      <alignment horizontal="right" wrapText="1"/>
    </xf>
    <xf numFmtId="3" fontId="2" fillId="0" borderId="64" xfId="0" applyNumberFormat="1" applyFont="1" applyFill="1" applyBorder="1" applyAlignment="1" applyProtection="1">
      <alignment horizontal="right" wrapText="1"/>
    </xf>
    <xf numFmtId="3" fontId="2" fillId="0" borderId="65" xfId="0" applyNumberFormat="1" applyFont="1" applyFill="1" applyBorder="1" applyAlignment="1" applyProtection="1">
      <alignment horizontal="right" wrapText="1"/>
    </xf>
    <xf numFmtId="3" fontId="2" fillId="0" borderId="18" xfId="0" applyNumberFormat="1" applyFont="1" applyFill="1" applyBorder="1" applyAlignment="1" applyProtection="1">
      <alignment horizontal="right" wrapText="1"/>
    </xf>
    <xf numFmtId="3" fontId="2" fillId="0" borderId="20" xfId="0" applyNumberFormat="1" applyFont="1" applyFill="1" applyBorder="1" applyAlignment="1" applyProtection="1">
      <alignment horizontal="right" wrapText="1"/>
    </xf>
    <xf numFmtId="3" fontId="2" fillId="0" borderId="47" xfId="0" applyNumberFormat="1" applyFont="1" applyFill="1" applyBorder="1" applyAlignment="1" applyProtection="1">
      <alignment horizontal="right" wrapText="1"/>
    </xf>
    <xf numFmtId="3" fontId="2" fillId="0" borderId="56" xfId="0" applyNumberFormat="1" applyFont="1" applyFill="1" applyBorder="1" applyAlignment="1" applyProtection="1">
      <alignment horizontal="right" wrapText="1"/>
    </xf>
    <xf numFmtId="1" fontId="13" fillId="2" borderId="0" xfId="0" applyNumberFormat="1" applyFont="1" applyFill="1"/>
    <xf numFmtId="1" fontId="14" fillId="2" borderId="0" xfId="0" applyNumberFormat="1" applyFont="1" applyFill="1"/>
    <xf numFmtId="1" fontId="14" fillId="2" borderId="0" xfId="0" applyNumberFormat="1" applyFont="1" applyFill="1" applyProtection="1">
      <protection locked="0"/>
    </xf>
    <xf numFmtId="1" fontId="1" fillId="2" borderId="0" xfId="0" applyNumberFormat="1" applyFont="1" applyFill="1" applyBorder="1" applyAlignment="1" applyProtection="1">
      <alignment horizontal="center" vertical="center"/>
    </xf>
    <xf numFmtId="1" fontId="1" fillId="2" borderId="0" xfId="0" applyNumberFormat="1" applyFont="1" applyFill="1" applyAlignment="1" applyProtection="1"/>
    <xf numFmtId="1" fontId="2" fillId="2" borderId="0" xfId="0" applyNumberFormat="1" applyFont="1" applyFill="1" applyProtection="1"/>
    <xf numFmtId="1" fontId="11" fillId="2" borderId="0" xfId="0" applyNumberFormat="1" applyFont="1" applyFill="1" applyProtection="1"/>
    <xf numFmtId="1" fontId="4" fillId="2" borderId="0" xfId="0" applyNumberFormat="1" applyFont="1" applyFill="1" applyBorder="1" applyAlignment="1" applyProtection="1">
      <alignment horizontal="center" vertical="center" wrapText="1"/>
    </xf>
    <xf numFmtId="1" fontId="5" fillId="2" borderId="1" xfId="0" applyNumberFormat="1" applyFont="1" applyFill="1" applyBorder="1" applyAlignment="1" applyProtection="1">
      <alignment horizontal="left"/>
    </xf>
    <xf numFmtId="1" fontId="5" fillId="2" borderId="0" xfId="0" applyNumberFormat="1" applyFont="1" applyFill="1" applyAlignment="1" applyProtection="1">
      <alignment horizontal="left"/>
    </xf>
    <xf numFmtId="1" fontId="1" fillId="2" borderId="0" xfId="0" applyNumberFormat="1" applyFont="1" applyFill="1" applyAlignment="1" applyProtection="1">
      <alignment horizontal="left"/>
    </xf>
    <xf numFmtId="1" fontId="2" fillId="0" borderId="7" xfId="0" applyNumberFormat="1" applyFont="1" applyBorder="1" applyAlignment="1" applyProtection="1">
      <alignment horizontal="center" vertical="center"/>
    </xf>
    <xf numFmtId="1" fontId="2" fillId="2" borderId="8" xfId="0" applyNumberFormat="1" applyFont="1" applyFill="1" applyBorder="1" applyAlignment="1" applyProtection="1">
      <alignment horizontal="center" vertical="center" wrapText="1"/>
    </xf>
    <xf numFmtId="1" fontId="2" fillId="2" borderId="7" xfId="0" applyNumberFormat="1" applyFont="1" applyFill="1" applyBorder="1" applyAlignment="1" applyProtection="1">
      <alignment horizontal="center" vertical="center" wrapText="1"/>
    </xf>
    <xf numFmtId="1" fontId="2" fillId="0" borderId="9" xfId="0" applyNumberFormat="1" applyFont="1" applyBorder="1" applyAlignment="1" applyProtection="1">
      <alignment horizontal="center" vertical="center" wrapText="1"/>
    </xf>
    <xf numFmtId="1" fontId="2" fillId="0" borderId="10" xfId="0" applyNumberFormat="1" applyFont="1" applyBorder="1" applyAlignment="1" applyProtection="1">
      <alignment horizontal="center" vertical="center" wrapText="1"/>
    </xf>
    <xf numFmtId="1" fontId="2" fillId="0" borderId="8" xfId="0" applyNumberFormat="1" applyFont="1" applyBorder="1" applyAlignment="1" applyProtection="1">
      <alignment horizontal="center" vertical="center" wrapText="1"/>
    </xf>
    <xf numFmtId="1" fontId="2" fillId="0" borderId="7" xfId="0" applyNumberFormat="1" applyFont="1" applyBorder="1" applyAlignment="1" applyProtection="1">
      <alignment horizontal="center" vertical="center" wrapText="1"/>
    </xf>
    <xf numFmtId="1" fontId="15" fillId="0" borderId="4" xfId="0" applyNumberFormat="1" applyFont="1" applyBorder="1" applyAlignment="1" applyProtection="1">
      <alignment horizontal="center" vertical="center" wrapText="1"/>
    </xf>
    <xf numFmtId="1" fontId="14" fillId="2" borderId="48" xfId="0" applyNumberFormat="1" applyFont="1" applyFill="1" applyBorder="1"/>
    <xf numFmtId="1" fontId="14" fillId="12" borderId="0" xfId="0" applyNumberFormat="1" applyFont="1" applyFill="1" applyProtection="1">
      <protection locked="0"/>
    </xf>
    <xf numFmtId="1" fontId="2" fillId="0" borderId="11" xfId="0" applyNumberFormat="1" applyFont="1" applyBorder="1" applyAlignment="1" applyProtection="1">
      <alignment horizontal="center" vertical="center"/>
    </xf>
    <xf numFmtId="1" fontId="2" fillId="0" borderId="10" xfId="0" applyNumberFormat="1" applyFont="1" applyBorder="1" applyAlignment="1" applyProtection="1">
      <alignment wrapText="1"/>
    </xf>
    <xf numFmtId="1" fontId="2" fillId="0" borderId="8" xfId="0" applyNumberFormat="1" applyFont="1" applyBorder="1" applyAlignment="1" applyProtection="1">
      <alignment wrapText="1"/>
    </xf>
    <xf numFmtId="1" fontId="2" fillId="0" borderId="7" xfId="0" applyNumberFormat="1" applyFont="1" applyBorder="1" applyAlignment="1" applyProtection="1">
      <alignment wrapText="1"/>
    </xf>
    <xf numFmtId="1" fontId="2" fillId="0" borderId="9" xfId="0" applyNumberFormat="1" applyFont="1" applyBorder="1" applyAlignment="1" applyProtection="1">
      <alignment wrapText="1"/>
    </xf>
    <xf numFmtId="1" fontId="2" fillId="0" borderId="4" xfId="0" applyNumberFormat="1" applyFont="1" applyBorder="1" applyAlignment="1" applyProtection="1">
      <alignment wrapText="1"/>
    </xf>
    <xf numFmtId="1" fontId="2" fillId="0" borderId="12" xfId="0" applyNumberFormat="1" applyFont="1" applyBorder="1" applyAlignment="1" applyProtection="1">
      <alignment horizontal="left"/>
    </xf>
    <xf numFmtId="1" fontId="2" fillId="3" borderId="13" xfId="0" applyNumberFormat="1" applyFont="1" applyFill="1" applyBorder="1" applyAlignment="1" applyProtection="1">
      <protection locked="0"/>
    </xf>
    <xf numFmtId="1" fontId="2" fillId="3" borderId="14" xfId="0" applyNumberFormat="1" applyFont="1" applyFill="1" applyBorder="1" applyAlignment="1" applyProtection="1">
      <protection locked="0"/>
    </xf>
    <xf numFmtId="1" fontId="2" fillId="3" borderId="15" xfId="0" applyNumberFormat="1" applyFont="1" applyFill="1" applyBorder="1" applyAlignment="1" applyProtection="1">
      <protection locked="0"/>
    </xf>
    <xf numFmtId="1" fontId="2" fillId="0" borderId="16" xfId="0" applyNumberFormat="1" applyFont="1" applyFill="1" applyBorder="1" applyAlignment="1" applyProtection="1"/>
    <xf numFmtId="1" fontId="2" fillId="3" borderId="17" xfId="0" applyNumberFormat="1" applyFont="1" applyFill="1" applyBorder="1" applyAlignment="1" applyProtection="1">
      <protection locked="0"/>
    </xf>
    <xf numFmtId="1" fontId="2" fillId="0" borderId="17" xfId="0" applyNumberFormat="1" applyFont="1" applyFill="1" applyBorder="1" applyAlignment="1" applyProtection="1"/>
    <xf numFmtId="1" fontId="11" fillId="2" borderId="0" xfId="0" applyNumberFormat="1" applyFont="1" applyFill="1" applyProtection="1">
      <protection locked="0"/>
    </xf>
    <xf numFmtId="1" fontId="2" fillId="0" borderId="18" xfId="0" applyNumberFormat="1" applyFont="1" applyBorder="1" applyAlignment="1" applyProtection="1">
      <alignment horizontal="left"/>
    </xf>
    <xf numFmtId="1" fontId="2" fillId="3" borderId="19" xfId="0" applyNumberFormat="1" applyFont="1" applyFill="1" applyBorder="1" applyAlignment="1" applyProtection="1">
      <protection locked="0"/>
    </xf>
    <xf numFmtId="1" fontId="2" fillId="3" borderId="20" xfId="0" applyNumberFormat="1" applyFont="1" applyFill="1" applyBorder="1" applyAlignment="1" applyProtection="1">
      <protection locked="0"/>
    </xf>
    <xf numFmtId="1" fontId="2" fillId="3" borderId="21" xfId="0" applyNumberFormat="1" applyFont="1" applyFill="1" applyBorder="1" applyAlignment="1" applyProtection="1">
      <protection locked="0"/>
    </xf>
    <xf numFmtId="1" fontId="2" fillId="0" borderId="22" xfId="0" applyNumberFormat="1" applyFont="1" applyFill="1" applyBorder="1" applyAlignment="1" applyProtection="1"/>
    <xf numFmtId="1" fontId="2" fillId="3" borderId="23" xfId="0" applyNumberFormat="1" applyFont="1" applyFill="1" applyBorder="1" applyAlignment="1" applyProtection="1">
      <protection locked="0"/>
    </xf>
    <xf numFmtId="1" fontId="2" fillId="0" borderId="23" xfId="0" applyNumberFormat="1" applyFont="1" applyFill="1" applyBorder="1" applyAlignment="1" applyProtection="1"/>
    <xf numFmtId="1" fontId="2" fillId="0" borderId="24" xfId="0" applyNumberFormat="1" applyFont="1" applyBorder="1" applyAlignment="1" applyProtection="1">
      <alignment horizontal="left"/>
    </xf>
    <xf numFmtId="1" fontId="2" fillId="3" borderId="25" xfId="0" applyNumberFormat="1" applyFont="1" applyFill="1" applyBorder="1" applyAlignment="1" applyProtection="1">
      <protection locked="0"/>
    </xf>
    <xf numFmtId="1" fontId="2" fillId="3" borderId="26" xfId="0" applyNumberFormat="1" applyFont="1" applyFill="1" applyBorder="1" applyAlignment="1" applyProtection="1">
      <protection locked="0"/>
    </xf>
    <xf numFmtId="1" fontId="2" fillId="3" borderId="27" xfId="0" applyNumberFormat="1" applyFont="1" applyFill="1" applyBorder="1" applyAlignment="1" applyProtection="1">
      <protection locked="0"/>
    </xf>
    <xf numFmtId="1" fontId="2" fillId="0" borderId="28" xfId="0" applyNumberFormat="1" applyFont="1" applyFill="1" applyBorder="1" applyAlignment="1" applyProtection="1"/>
    <xf numFmtId="1" fontId="2" fillId="3" borderId="29" xfId="0" applyNumberFormat="1" applyFont="1" applyFill="1" applyBorder="1" applyAlignment="1" applyProtection="1">
      <protection locked="0"/>
    </xf>
    <xf numFmtId="1" fontId="2" fillId="0" borderId="29" xfId="0" applyNumberFormat="1" applyFont="1" applyFill="1" applyBorder="1" applyAlignment="1" applyProtection="1"/>
    <xf numFmtId="1" fontId="2" fillId="0" borderId="30" xfId="0" applyNumberFormat="1" applyFont="1" applyBorder="1" applyAlignment="1" applyProtection="1">
      <alignment horizontal="left"/>
    </xf>
    <xf numFmtId="1" fontId="2" fillId="3" borderId="31" xfId="0" applyNumberFormat="1" applyFont="1" applyFill="1" applyBorder="1" applyAlignment="1" applyProtection="1">
      <protection locked="0"/>
    </xf>
    <xf numFmtId="1" fontId="2" fillId="3" borderId="32" xfId="0" applyNumberFormat="1" applyFont="1" applyFill="1" applyBorder="1" applyAlignment="1" applyProtection="1">
      <protection locked="0"/>
    </xf>
    <xf numFmtId="1" fontId="2" fillId="6" borderId="35" xfId="0" applyNumberFormat="1" applyFont="1" applyFill="1" applyBorder="1" applyAlignment="1" applyProtection="1"/>
    <xf numFmtId="1" fontId="2" fillId="0" borderId="35" xfId="0" applyNumberFormat="1" applyFont="1" applyFill="1" applyBorder="1" applyAlignment="1" applyProtection="1"/>
    <xf numFmtId="1" fontId="2" fillId="3" borderId="36" xfId="0" applyNumberFormat="1" applyFont="1" applyFill="1" applyBorder="1" applyAlignment="1" applyProtection="1">
      <protection locked="0"/>
    </xf>
    <xf numFmtId="1" fontId="2" fillId="3" borderId="34" xfId="0" applyNumberFormat="1" applyFont="1" applyFill="1" applyBorder="1" applyAlignment="1" applyProtection="1">
      <protection locked="0"/>
    </xf>
    <xf numFmtId="1" fontId="2" fillId="0" borderId="36" xfId="0" applyNumberFormat="1" applyFont="1" applyFill="1" applyBorder="1" applyAlignment="1" applyProtection="1"/>
    <xf numFmtId="1" fontId="2" fillId="3" borderId="37" xfId="0" applyNumberFormat="1" applyFont="1" applyFill="1" applyBorder="1" applyAlignment="1" applyProtection="1">
      <protection locked="0"/>
    </xf>
    <xf numFmtId="1" fontId="2" fillId="3" borderId="38" xfId="0" applyNumberFormat="1" applyFont="1" applyFill="1" applyBorder="1" applyAlignment="1" applyProtection="1">
      <protection locked="0"/>
    </xf>
    <xf numFmtId="1" fontId="2" fillId="6" borderId="39" xfId="0" applyNumberFormat="1" applyFont="1" applyFill="1" applyBorder="1" applyAlignment="1" applyProtection="1"/>
    <xf numFmtId="1" fontId="2" fillId="6" borderId="30" xfId="0" applyNumberFormat="1" applyFont="1" applyFill="1" applyBorder="1" applyAlignment="1" applyProtection="1"/>
    <xf numFmtId="1" fontId="2" fillId="3" borderId="33" xfId="0" applyNumberFormat="1" applyFont="1" applyFill="1" applyBorder="1" applyAlignment="1" applyProtection="1">
      <protection locked="0"/>
    </xf>
    <xf numFmtId="1" fontId="2" fillId="6" borderId="36" xfId="0" applyNumberFormat="1" applyFont="1" applyFill="1" applyBorder="1" applyAlignment="1" applyProtection="1"/>
    <xf numFmtId="1" fontId="2" fillId="6" borderId="34" xfId="0" applyNumberFormat="1" applyFont="1" applyFill="1" applyBorder="1" applyAlignment="1" applyProtection="1"/>
    <xf numFmtId="1" fontId="2" fillId="6" borderId="33" xfId="0" applyNumberFormat="1" applyFont="1" applyFill="1" applyBorder="1" applyAlignment="1" applyProtection="1"/>
    <xf numFmtId="1" fontId="2" fillId="6" borderId="32" xfId="0" applyNumberFormat="1" applyFont="1" applyFill="1" applyBorder="1" applyAlignment="1" applyProtection="1"/>
    <xf numFmtId="1" fontId="2" fillId="2" borderId="6" xfId="0" applyNumberFormat="1" applyFont="1" applyFill="1" applyBorder="1" applyAlignment="1" applyProtection="1">
      <alignment horizontal="left" wrapText="1"/>
    </xf>
    <xf numFmtId="1" fontId="2" fillId="3" borderId="40" xfId="0" applyNumberFormat="1" applyFont="1" applyFill="1" applyBorder="1" applyAlignment="1" applyProtection="1">
      <protection locked="0"/>
    </xf>
    <xf numFmtId="1" fontId="2" fillId="6" borderId="42" xfId="0" applyNumberFormat="1" applyFont="1" applyFill="1" applyBorder="1" applyAlignment="1" applyProtection="1"/>
    <xf numFmtId="1" fontId="2" fillId="6" borderId="43" xfId="0" applyNumberFormat="1" applyFont="1" applyFill="1" applyBorder="1" applyAlignment="1" applyProtection="1"/>
    <xf numFmtId="1" fontId="2" fillId="6" borderId="41" xfId="0" applyNumberFormat="1" applyFont="1" applyFill="1" applyBorder="1" applyAlignment="1" applyProtection="1"/>
    <xf numFmtId="1" fontId="2" fillId="6" borderId="40" xfId="0" applyNumberFormat="1" applyFont="1" applyFill="1" applyBorder="1" applyAlignment="1" applyProtection="1"/>
    <xf numFmtId="1" fontId="2" fillId="6" borderId="44" xfId="0" applyNumberFormat="1" applyFont="1" applyFill="1" applyBorder="1" applyAlignment="1" applyProtection="1"/>
    <xf numFmtId="1" fontId="2" fillId="6" borderId="6" xfId="0" applyNumberFormat="1" applyFont="1" applyFill="1" applyBorder="1" applyAlignment="1" applyProtection="1"/>
    <xf numFmtId="1" fontId="2" fillId="0" borderId="11" xfId="0" applyNumberFormat="1" applyFont="1" applyBorder="1" applyAlignment="1" applyProtection="1">
      <alignment wrapText="1"/>
    </xf>
    <xf numFmtId="1" fontId="2" fillId="3" borderId="7" xfId="0" applyNumberFormat="1" applyFont="1" applyFill="1" applyBorder="1" applyAlignment="1" applyProtection="1">
      <protection locked="0"/>
    </xf>
    <xf numFmtId="1" fontId="2" fillId="6" borderId="9" xfId="0" applyNumberFormat="1" applyFont="1" applyFill="1" applyBorder="1" applyAlignment="1" applyProtection="1"/>
    <xf numFmtId="1" fontId="2" fillId="6" borderId="10" xfId="0" applyNumberFormat="1" applyFont="1" applyFill="1" applyBorder="1" applyAlignment="1" applyProtection="1"/>
    <xf numFmtId="1" fontId="2" fillId="6" borderId="8" xfId="0" applyNumberFormat="1" applyFont="1" applyFill="1" applyBorder="1" applyAlignment="1" applyProtection="1"/>
    <xf numFmtId="1" fontId="2" fillId="6" borderId="7" xfId="0" applyNumberFormat="1" applyFont="1" applyFill="1" applyBorder="1" applyAlignment="1" applyProtection="1"/>
    <xf numFmtId="1" fontId="2" fillId="6" borderId="4" xfId="0" applyNumberFormat="1" applyFont="1" applyFill="1" applyBorder="1" applyAlignment="1" applyProtection="1"/>
    <xf numFmtId="1" fontId="2" fillId="6" borderId="11" xfId="0" applyNumberFormat="1" applyFont="1" applyFill="1" applyBorder="1" applyAlignment="1" applyProtection="1"/>
    <xf numFmtId="1" fontId="2" fillId="0" borderId="11" xfId="0" applyNumberFormat="1" applyFont="1" applyBorder="1" applyAlignment="1" applyProtection="1">
      <alignment horizontal="left"/>
    </xf>
    <xf numFmtId="1" fontId="2" fillId="2" borderId="0" xfId="0" applyNumberFormat="1" applyFont="1" applyFill="1" applyBorder="1" applyAlignment="1" applyProtection="1">
      <alignment horizontal="left" vertical="center"/>
    </xf>
    <xf numFmtId="1" fontId="8" fillId="2" borderId="0" xfId="0" applyNumberFormat="1" applyFont="1" applyFill="1" applyBorder="1" applyAlignment="1" applyProtection="1">
      <alignment horizontal="right"/>
      <protection locked="0"/>
    </xf>
    <xf numFmtId="1" fontId="8" fillId="2" borderId="0" xfId="0" applyNumberFormat="1" applyFont="1" applyFill="1" applyBorder="1" applyAlignment="1" applyProtection="1">
      <alignment horizontal="right"/>
    </xf>
    <xf numFmtId="1" fontId="2" fillId="2" borderId="0" xfId="0" applyNumberFormat="1" applyFont="1" applyFill="1" applyAlignment="1" applyProtection="1">
      <alignment vertical="center"/>
    </xf>
    <xf numFmtId="1" fontId="2" fillId="2" borderId="0" xfId="0" applyNumberFormat="1" applyFont="1" applyFill="1" applyBorder="1" applyAlignment="1" applyProtection="1"/>
    <xf numFmtId="1" fontId="11" fillId="2" borderId="0" xfId="0" applyNumberFormat="1" applyFont="1" applyFill="1" applyBorder="1" applyAlignment="1" applyProtection="1"/>
    <xf numFmtId="1" fontId="5" fillId="2" borderId="0" xfId="0" applyNumberFormat="1" applyFont="1" applyFill="1" applyBorder="1" applyAlignment="1" applyProtection="1">
      <alignment horizontal="left"/>
    </xf>
    <xf numFmtId="1" fontId="5" fillId="2" borderId="0" xfId="0" applyNumberFormat="1" applyFont="1" applyFill="1" applyBorder="1" applyAlignment="1" applyProtection="1">
      <alignment horizontal="left" vertical="center"/>
    </xf>
    <xf numFmtId="1" fontId="5" fillId="2" borderId="0" xfId="0" applyNumberFormat="1" applyFont="1" applyFill="1" applyBorder="1" applyAlignment="1" applyProtection="1">
      <alignment horizontal="left" vertical="top" wrapText="1"/>
    </xf>
    <xf numFmtId="1" fontId="5" fillId="2" borderId="0" xfId="0" applyNumberFormat="1" applyFont="1" applyFill="1" applyBorder="1" applyAlignment="1" applyProtection="1">
      <alignment vertical="top" wrapText="1"/>
    </xf>
    <xf numFmtId="1" fontId="5" fillId="2" borderId="0" xfId="0" applyNumberFormat="1" applyFont="1" applyFill="1" applyBorder="1" applyProtection="1"/>
    <xf numFmtId="1" fontId="1" fillId="2" borderId="0" xfId="0" applyNumberFormat="1" applyFont="1" applyFill="1" applyBorder="1" applyProtection="1"/>
    <xf numFmtId="1" fontId="2" fillId="0" borderId="11" xfId="0" applyNumberFormat="1" applyFont="1" applyBorder="1" applyAlignment="1" applyProtection="1">
      <alignment horizontal="center" vertical="center" wrapText="1"/>
    </xf>
    <xf numFmtId="1" fontId="2" fillId="2" borderId="11" xfId="0" applyNumberFormat="1" applyFont="1" applyFill="1" applyBorder="1" applyAlignment="1" applyProtection="1">
      <alignment horizontal="center" vertical="center" wrapText="1"/>
    </xf>
    <xf numFmtId="1" fontId="2" fillId="2" borderId="0" xfId="0" applyNumberFormat="1" applyFont="1" applyFill="1" applyBorder="1" applyAlignment="1" applyProtection="1">
      <alignment vertical="top" wrapText="1"/>
    </xf>
    <xf numFmtId="1" fontId="2" fillId="2" borderId="0" xfId="0" applyNumberFormat="1" applyFont="1" applyFill="1" applyBorder="1" applyProtection="1"/>
    <xf numFmtId="1" fontId="2" fillId="0" borderId="45" xfId="0" applyNumberFormat="1" applyFont="1" applyFill="1" applyBorder="1" applyAlignment="1" applyProtection="1">
      <alignment horizontal="left"/>
    </xf>
    <xf numFmtId="1" fontId="8" fillId="3" borderId="45" xfId="0" applyNumberFormat="1" applyFont="1" applyFill="1" applyBorder="1" applyAlignment="1" applyProtection="1">
      <protection locked="0"/>
    </xf>
    <xf numFmtId="1" fontId="11" fillId="2" borderId="0" xfId="0" applyNumberFormat="1" applyFont="1" applyFill="1" applyAlignment="1" applyProtection="1">
      <alignment vertical="center"/>
      <protection locked="0"/>
    </xf>
    <xf numFmtId="1" fontId="2" fillId="2" borderId="0" xfId="0" applyNumberFormat="1" applyFont="1" applyFill="1" applyAlignment="1" applyProtection="1">
      <alignment horizontal="left" vertical="center"/>
    </xf>
    <xf numFmtId="1" fontId="2" fillId="2" borderId="0" xfId="0" applyNumberFormat="1" applyFont="1" applyFill="1" applyAlignment="1" applyProtection="1"/>
    <xf numFmtId="1" fontId="2" fillId="0" borderId="6" xfId="0" applyNumberFormat="1" applyFont="1" applyFill="1" applyBorder="1" applyAlignment="1" applyProtection="1">
      <alignment horizontal="left"/>
    </xf>
    <xf numFmtId="1" fontId="8" fillId="3" borderId="6" xfId="0" applyNumberFormat="1" applyFont="1" applyFill="1" applyBorder="1" applyAlignment="1" applyProtection="1">
      <protection locked="0"/>
    </xf>
    <xf numFmtId="1" fontId="2" fillId="2" borderId="0" xfId="0" applyNumberFormat="1" applyFont="1" applyFill="1" applyAlignment="1" applyProtection="1">
      <alignment horizontal="left"/>
    </xf>
    <xf numFmtId="1" fontId="5" fillId="2" borderId="0" xfId="0" applyNumberFormat="1" applyFont="1" applyFill="1" applyProtection="1"/>
    <xf numFmtId="1" fontId="1" fillId="2" borderId="0" xfId="0" applyNumberFormat="1" applyFont="1" applyFill="1" applyProtection="1"/>
    <xf numFmtId="1" fontId="2" fillId="0" borderId="7" xfId="0" applyNumberFormat="1" applyFont="1" applyFill="1" applyBorder="1" applyAlignment="1" applyProtection="1">
      <alignment horizontal="center" vertical="center" wrapText="1"/>
    </xf>
    <xf numFmtId="1" fontId="2" fillId="0" borderId="10" xfId="0" applyNumberFormat="1" applyFont="1" applyFill="1" applyBorder="1" applyAlignment="1" applyProtection="1">
      <alignment horizontal="center" vertical="center" wrapText="1"/>
    </xf>
    <xf numFmtId="1" fontId="2" fillId="2" borderId="0" xfId="0" applyNumberFormat="1" applyFont="1" applyFill="1" applyProtection="1">
      <protection locked="0"/>
    </xf>
    <xf numFmtId="1" fontId="2" fillId="0" borderId="11" xfId="0" applyNumberFormat="1" applyFont="1" applyFill="1" applyBorder="1" applyAlignment="1" applyProtection="1">
      <alignment horizontal="left" wrapText="1"/>
    </xf>
    <xf numFmtId="1" fontId="2" fillId="0" borderId="11" xfId="0" applyNumberFormat="1" applyFont="1" applyFill="1" applyBorder="1" applyAlignment="1" applyProtection="1">
      <alignment wrapText="1"/>
    </xf>
    <xf numFmtId="1" fontId="2" fillId="3" borderId="10" xfId="0" applyNumberFormat="1" applyFont="1" applyFill="1" applyBorder="1" applyAlignment="1" applyProtection="1">
      <protection locked="0"/>
    </xf>
    <xf numFmtId="1" fontId="2" fillId="3" borderId="8" xfId="0" applyNumberFormat="1" applyFont="1" applyFill="1" applyBorder="1" applyAlignment="1" applyProtection="1">
      <protection locked="0"/>
    </xf>
    <xf numFmtId="1" fontId="5" fillId="2" borderId="1" xfId="0" applyNumberFormat="1" applyFont="1" applyFill="1" applyBorder="1" applyAlignment="1" applyProtection="1"/>
    <xf numFmtId="1" fontId="5" fillId="2" borderId="0" xfId="0" applyNumberFormat="1" applyFont="1" applyFill="1" applyBorder="1" applyAlignment="1" applyProtection="1"/>
    <xf numFmtId="1" fontId="2" fillId="0" borderId="45" xfId="0" applyNumberFormat="1" applyFont="1" applyFill="1" applyBorder="1" applyAlignment="1" applyProtection="1">
      <alignment horizontal="left" wrapText="1"/>
    </xf>
    <xf numFmtId="1" fontId="2" fillId="0" borderId="46" xfId="0" applyNumberFormat="1" applyFont="1" applyFill="1" applyBorder="1" applyAlignment="1" applyProtection="1">
      <alignment horizontal="left" wrapText="1"/>
    </xf>
    <xf numFmtId="1" fontId="8" fillId="3" borderId="47" xfId="0" applyNumberFormat="1" applyFont="1" applyFill="1" applyBorder="1" applyAlignment="1" applyProtection="1">
      <protection locked="0"/>
    </xf>
    <xf numFmtId="1" fontId="11" fillId="2" borderId="0" xfId="0" applyNumberFormat="1" applyFont="1" applyFill="1" applyBorder="1" applyProtection="1">
      <protection locked="0"/>
    </xf>
    <xf numFmtId="1" fontId="8" fillId="2" borderId="0" xfId="0" applyNumberFormat="1" applyFont="1" applyFill="1" applyBorder="1" applyProtection="1">
      <protection locked="0"/>
    </xf>
    <xf numFmtId="1" fontId="8" fillId="2" borderId="0" xfId="0" applyNumberFormat="1" applyFont="1" applyFill="1" applyBorder="1" applyAlignment="1" applyProtection="1">
      <alignment horizontal="center"/>
      <protection locked="0"/>
    </xf>
    <xf numFmtId="1" fontId="5" fillId="2" borderId="0" xfId="0" applyNumberFormat="1" applyFont="1" applyFill="1" applyBorder="1" applyAlignment="1" applyProtection="1">
      <alignment horizontal="left" wrapText="1"/>
    </xf>
    <xf numFmtId="1" fontId="5" fillId="2" borderId="0" xfId="0" applyNumberFormat="1" applyFont="1" applyFill="1" applyBorder="1" applyAlignment="1" applyProtection="1">
      <alignment horizontal="center"/>
    </xf>
    <xf numFmtId="1" fontId="2" fillId="0" borderId="2" xfId="0" applyNumberFormat="1" applyFont="1" applyBorder="1" applyAlignment="1" applyProtection="1">
      <alignment horizontal="center" vertical="center" wrapText="1"/>
    </xf>
    <xf numFmtId="1" fontId="2" fillId="0" borderId="4" xfId="0" applyNumberFormat="1" applyFont="1" applyBorder="1" applyAlignment="1" applyProtection="1">
      <alignment horizontal="center" vertical="center" wrapText="1"/>
    </xf>
    <xf numFmtId="1" fontId="2" fillId="2" borderId="0" xfId="0" applyNumberFormat="1" applyFont="1" applyFill="1" applyBorder="1" applyAlignment="1" applyProtection="1">
      <alignment horizontal="center"/>
    </xf>
    <xf numFmtId="1" fontId="8" fillId="3" borderId="11" xfId="0" applyNumberFormat="1" applyFont="1" applyFill="1" applyBorder="1" applyAlignment="1" applyProtection="1">
      <protection locked="0"/>
    </xf>
    <xf numFmtId="1" fontId="8" fillId="3" borderId="4" xfId="0" applyNumberFormat="1" applyFont="1" applyFill="1" applyBorder="1" applyAlignment="1" applyProtection="1">
      <protection locked="0"/>
    </xf>
    <xf numFmtId="1" fontId="2" fillId="0" borderId="10" xfId="0" applyNumberFormat="1" applyFont="1" applyFill="1" applyBorder="1" applyAlignment="1" applyProtection="1">
      <alignment horizontal="center" vertical="center"/>
    </xf>
    <xf numFmtId="1" fontId="2" fillId="0" borderId="8" xfId="0" applyNumberFormat="1" applyFont="1" applyFill="1" applyBorder="1" applyAlignment="1" applyProtection="1">
      <alignment horizontal="center" vertical="center"/>
    </xf>
    <xf numFmtId="1" fontId="2" fillId="0" borderId="45" xfId="0" applyNumberFormat="1" applyFont="1" applyFill="1" applyBorder="1" applyAlignment="1" applyProtection="1"/>
    <xf numFmtId="1" fontId="2" fillId="3" borderId="49" xfId="0" applyNumberFormat="1" applyFont="1" applyFill="1" applyBorder="1" applyAlignment="1" applyProtection="1">
      <protection locked="0"/>
    </xf>
    <xf numFmtId="1" fontId="2" fillId="3" borderId="50" xfId="0" applyNumberFormat="1" applyFont="1" applyFill="1" applyBorder="1" applyAlignment="1" applyProtection="1">
      <protection locked="0"/>
    </xf>
    <xf numFmtId="1" fontId="2" fillId="3" borderId="51" xfId="0" applyNumberFormat="1" applyFont="1" applyFill="1" applyBorder="1" applyAlignment="1" applyProtection="1">
      <protection locked="0"/>
    </xf>
    <xf numFmtId="1" fontId="11" fillId="2" borderId="48" xfId="0" applyNumberFormat="1" applyFont="1" applyFill="1" applyBorder="1" applyAlignment="1" applyProtection="1">
      <protection locked="0"/>
    </xf>
    <xf numFmtId="1" fontId="1" fillId="2" borderId="0" xfId="0" applyNumberFormat="1" applyFont="1" applyFill="1" applyAlignment="1" applyProtection="1">
      <alignment vertical="center"/>
    </xf>
    <xf numFmtId="1" fontId="2" fillId="0" borderId="47" xfId="0" applyNumberFormat="1" applyFont="1" applyFill="1" applyBorder="1" applyAlignment="1" applyProtection="1">
      <alignment horizontal="left"/>
    </xf>
    <xf numFmtId="1" fontId="2" fillId="0" borderId="47" xfId="0" applyNumberFormat="1" applyFont="1" applyFill="1" applyBorder="1" applyAlignment="1" applyProtection="1"/>
    <xf numFmtId="1" fontId="2" fillId="3" borderId="52" xfId="0" applyNumberFormat="1" applyFont="1" applyFill="1" applyBorder="1" applyAlignment="1" applyProtection="1">
      <protection locked="0"/>
    </xf>
    <xf numFmtId="1" fontId="2" fillId="3" borderId="53" xfId="0" applyNumberFormat="1" applyFont="1" applyFill="1" applyBorder="1" applyAlignment="1" applyProtection="1">
      <protection locked="0"/>
    </xf>
    <xf numFmtId="1" fontId="2" fillId="3" borderId="54" xfId="0" applyNumberFormat="1" applyFont="1" applyFill="1" applyBorder="1" applyAlignment="1" applyProtection="1">
      <protection locked="0"/>
    </xf>
    <xf numFmtId="1" fontId="5" fillId="2" borderId="0" xfId="0" applyNumberFormat="1" applyFont="1" applyFill="1"/>
    <xf numFmtId="1" fontId="9" fillId="2" borderId="0" xfId="0" applyNumberFormat="1" applyFont="1" applyFill="1"/>
    <xf numFmtId="1" fontId="3" fillId="2" borderId="0" xfId="0" applyNumberFormat="1" applyFont="1" applyFill="1"/>
    <xf numFmtId="1" fontId="2" fillId="0" borderId="11" xfId="0" applyNumberFormat="1" applyFont="1" applyFill="1" applyBorder="1" applyAlignment="1" applyProtection="1">
      <alignment horizontal="center" vertical="center"/>
    </xf>
    <xf numFmtId="1" fontId="2" fillId="0" borderId="11" xfId="0" applyNumberFormat="1" applyFont="1" applyFill="1" applyBorder="1" applyAlignment="1" applyProtection="1">
      <alignment horizontal="center" vertical="center" wrapText="1"/>
    </xf>
    <xf numFmtId="1" fontId="2" fillId="0" borderId="45" xfId="0" applyNumberFormat="1" applyFont="1" applyFill="1" applyBorder="1" applyAlignment="1" applyProtection="1">
      <alignment vertical="center"/>
    </xf>
    <xf numFmtId="1" fontId="2" fillId="11" borderId="45" xfId="0" applyNumberFormat="1" applyFont="1" applyFill="1" applyBorder="1" applyAlignment="1" applyProtection="1">
      <protection locked="0"/>
    </xf>
    <xf numFmtId="1" fontId="2" fillId="11" borderId="55" xfId="0" applyNumberFormat="1" applyFont="1" applyFill="1" applyBorder="1" applyAlignment="1" applyProtection="1">
      <protection locked="0"/>
    </xf>
    <xf numFmtId="1" fontId="6" fillId="2" borderId="0" xfId="0" applyNumberFormat="1" applyFont="1" applyFill="1" applyProtection="1">
      <protection locked="0"/>
    </xf>
    <xf numFmtId="1" fontId="2" fillId="0" borderId="0" xfId="0" applyNumberFormat="1" applyFont="1" applyAlignment="1">
      <alignment wrapText="1"/>
    </xf>
    <xf numFmtId="1" fontId="2" fillId="3" borderId="18" xfId="0" applyNumberFormat="1" applyFont="1" applyFill="1" applyBorder="1" applyAlignment="1" applyProtection="1">
      <protection locked="0"/>
    </xf>
    <xf numFmtId="1" fontId="9" fillId="2" borderId="0" xfId="0" applyNumberFormat="1" applyFont="1" applyFill="1" applyProtection="1"/>
    <xf numFmtId="1" fontId="5" fillId="0" borderId="0" xfId="0" applyNumberFormat="1" applyFont="1" applyFill="1"/>
    <xf numFmtId="1" fontId="2" fillId="0" borderId="0" xfId="0" applyNumberFormat="1" applyFont="1" applyFill="1" applyBorder="1" applyProtection="1"/>
    <xf numFmtId="1" fontId="14" fillId="2" borderId="59" xfId="0" applyNumberFormat="1" applyFont="1" applyFill="1" applyBorder="1"/>
    <xf numFmtId="1" fontId="2" fillId="0" borderId="5" xfId="0" applyNumberFormat="1" applyFont="1" applyFill="1" applyBorder="1" applyAlignment="1" applyProtection="1">
      <alignment horizontal="center" vertical="center" wrapText="1"/>
    </xf>
    <xf numFmtId="1" fontId="2" fillId="0" borderId="45" xfId="0" applyNumberFormat="1" applyFont="1" applyFill="1" applyBorder="1" applyAlignment="1" applyProtection="1">
      <alignment horizontal="right" wrapText="1"/>
    </xf>
    <xf numFmtId="1" fontId="2" fillId="0" borderId="14" xfId="0" applyNumberFormat="1" applyFont="1" applyFill="1" applyBorder="1" applyAlignment="1" applyProtection="1">
      <alignment horizontal="right" wrapText="1"/>
    </xf>
    <xf numFmtId="1" fontId="2" fillId="3" borderId="16" xfId="0" applyNumberFormat="1" applyFont="1" applyFill="1" applyBorder="1" applyAlignment="1" applyProtection="1">
      <protection locked="0"/>
    </xf>
    <xf numFmtId="1" fontId="2" fillId="0" borderId="64" xfId="0" applyNumberFormat="1" applyFont="1" applyFill="1" applyBorder="1" applyAlignment="1" applyProtection="1">
      <alignment horizontal="right" wrapText="1"/>
    </xf>
    <xf numFmtId="1" fontId="2" fillId="0" borderId="65" xfId="0" applyNumberFormat="1" applyFont="1" applyFill="1" applyBorder="1" applyAlignment="1" applyProtection="1">
      <alignment horizontal="right" wrapText="1"/>
    </xf>
    <xf numFmtId="1" fontId="2" fillId="3" borderId="66" xfId="0" applyNumberFormat="1" applyFont="1" applyFill="1" applyBorder="1" applyAlignment="1" applyProtection="1">
      <protection locked="0"/>
    </xf>
    <xf numFmtId="1" fontId="2" fillId="3" borderId="67" xfId="0" applyNumberFormat="1" applyFont="1" applyFill="1" applyBorder="1" applyAlignment="1" applyProtection="1">
      <protection locked="0"/>
    </xf>
    <xf numFmtId="1" fontId="2" fillId="3" borderId="68" xfId="0" applyNumberFormat="1" applyFont="1" applyFill="1" applyBorder="1" applyAlignment="1" applyProtection="1">
      <protection locked="0"/>
    </xf>
    <xf numFmtId="1" fontId="2" fillId="0" borderId="18" xfId="0" applyNumberFormat="1" applyFont="1" applyFill="1" applyBorder="1" applyAlignment="1" applyProtection="1">
      <alignment horizontal="right" wrapText="1"/>
    </xf>
    <xf numFmtId="1" fontId="2" fillId="0" borderId="20" xfId="0" applyNumberFormat="1" applyFont="1" applyFill="1" applyBorder="1" applyAlignment="1" applyProtection="1">
      <alignment horizontal="right" wrapText="1"/>
    </xf>
    <xf numFmtId="1" fontId="2" fillId="10" borderId="66" xfId="1" applyNumberFormat="1" applyFont="1" applyBorder="1" applyAlignment="1" applyProtection="1">
      <protection locked="0"/>
    </xf>
    <xf numFmtId="1" fontId="2" fillId="10" borderId="69" xfId="1" applyNumberFormat="1" applyFont="1" applyBorder="1" applyAlignment="1" applyProtection="1">
      <protection locked="0"/>
    </xf>
    <xf numFmtId="1" fontId="2" fillId="10" borderId="70" xfId="1" applyNumberFormat="1" applyFont="1" applyBorder="1" applyAlignment="1" applyProtection="1">
      <protection locked="0"/>
    </xf>
    <xf numFmtId="1" fontId="2" fillId="10" borderId="71" xfId="1" applyNumberFormat="1" applyFont="1" applyBorder="1" applyAlignment="1" applyProtection="1">
      <protection locked="0"/>
    </xf>
    <xf numFmtId="1" fontId="2" fillId="10" borderId="19" xfId="1" applyNumberFormat="1" applyFont="1" applyBorder="1" applyAlignment="1" applyProtection="1">
      <protection locked="0"/>
    </xf>
    <xf numFmtId="1" fontId="2" fillId="10" borderId="21" xfId="1" applyNumberFormat="1" applyFont="1" applyBorder="1" applyAlignment="1" applyProtection="1">
      <protection locked="0"/>
    </xf>
    <xf numFmtId="1" fontId="2" fillId="0" borderId="47" xfId="0" applyNumberFormat="1" applyFont="1" applyFill="1" applyBorder="1" applyAlignment="1" applyProtection="1">
      <alignment horizontal="right" wrapText="1"/>
    </xf>
    <xf numFmtId="1" fontId="2" fillId="0" borderId="56" xfId="0" applyNumberFormat="1" applyFont="1" applyFill="1" applyBorder="1" applyAlignment="1" applyProtection="1">
      <alignment horizontal="right" wrapText="1"/>
    </xf>
    <xf numFmtId="1" fontId="2" fillId="6" borderId="52" xfId="0" applyNumberFormat="1" applyFont="1" applyFill="1" applyBorder="1" applyAlignment="1" applyProtection="1"/>
    <xf numFmtId="1" fontId="2" fillId="6" borderId="72" xfId="0" applyNumberFormat="1" applyFont="1" applyFill="1" applyBorder="1" applyAlignment="1" applyProtection="1"/>
    <xf numFmtId="1" fontId="2" fillId="6" borderId="54" xfId="0" applyNumberFormat="1" applyFont="1" applyFill="1" applyBorder="1" applyAlignment="1" applyProtection="1"/>
    <xf numFmtId="1" fontId="2" fillId="10" borderId="52" xfId="1" applyNumberFormat="1" applyFont="1" applyBorder="1" applyAlignment="1" applyProtection="1">
      <protection locked="0"/>
    </xf>
    <xf numFmtId="1" fontId="2" fillId="10" borderId="54" xfId="1" applyNumberFormat="1" applyFont="1" applyBorder="1" applyAlignment="1" applyProtection="1">
      <protection locked="0"/>
    </xf>
    <xf numFmtId="0" fontId="2" fillId="0" borderId="18" xfId="0" applyNumberFormat="1" applyFont="1" applyFill="1" applyBorder="1" applyAlignment="1" applyProtection="1">
      <alignment horizontal="left" vertical="center" wrapText="1"/>
    </xf>
    <xf numFmtId="0" fontId="2" fillId="0" borderId="63" xfId="0" applyNumberFormat="1" applyFont="1" applyFill="1" applyBorder="1" applyAlignment="1" applyProtection="1">
      <alignment horizontal="left" vertical="center" wrapText="1"/>
    </xf>
    <xf numFmtId="0" fontId="2" fillId="0" borderId="63" xfId="0" applyFont="1" applyFill="1" applyBorder="1" applyAlignment="1" applyProtection="1">
      <alignment horizontal="left" wrapText="1"/>
    </xf>
    <xf numFmtId="0" fontId="2" fillId="0" borderId="20" xfId="0" applyFont="1" applyFill="1" applyBorder="1" applyAlignment="1" applyProtection="1">
      <alignment horizontal="left" wrapText="1"/>
    </xf>
    <xf numFmtId="0" fontId="2" fillId="0" borderId="47" xfId="0" applyNumberFormat="1" applyFont="1" applyFill="1" applyBorder="1" applyAlignment="1" applyProtection="1">
      <alignment horizontal="left" vertical="center" wrapText="1"/>
    </xf>
    <xf numFmtId="0" fontId="2" fillId="0" borderId="2"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2" borderId="48" xfId="0" applyFont="1" applyFill="1" applyBorder="1" applyAlignment="1" applyProtection="1">
      <alignment horizontal="center" vertical="center" wrapText="1"/>
    </xf>
    <xf numFmtId="0" fontId="2" fillId="0" borderId="60"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center" vertical="center" wrapText="1"/>
    </xf>
    <xf numFmtId="0" fontId="2" fillId="0" borderId="48"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62" xfId="0" applyNumberFormat="1" applyFont="1" applyFill="1" applyBorder="1" applyAlignment="1" applyProtection="1">
      <alignment horizontal="center" vertical="center" wrapText="1"/>
    </xf>
    <xf numFmtId="0" fontId="2" fillId="0" borderId="59" xfId="0" applyNumberFormat="1" applyFont="1" applyFill="1" applyBorder="1" applyAlignment="1" applyProtection="1">
      <alignment horizontal="center" vertical="center" wrapText="1"/>
    </xf>
    <xf numFmtId="0" fontId="2" fillId="0" borderId="58" xfId="0" applyNumberFormat="1" applyFont="1" applyFill="1" applyBorder="1" applyAlignment="1" applyProtection="1">
      <alignment horizontal="center" vertical="center" wrapText="1"/>
    </xf>
    <xf numFmtId="0" fontId="2" fillId="0" borderId="44" xfId="0" applyNumberFormat="1" applyFont="1" applyFill="1" applyBorder="1" applyAlignment="1" applyProtection="1">
      <alignment horizontal="center" vertical="center" wrapText="1"/>
    </xf>
    <xf numFmtId="0" fontId="2" fillId="0" borderId="62" xfId="0" applyFont="1" applyFill="1" applyBorder="1" applyAlignment="1" applyProtection="1">
      <alignment horizontal="center" vertical="center" wrapText="1"/>
    </xf>
    <xf numFmtId="0" fontId="2" fillId="0" borderId="59" xfId="0" applyFont="1" applyFill="1" applyBorder="1" applyAlignment="1" applyProtection="1">
      <alignment horizontal="center" vertical="center" wrapText="1"/>
    </xf>
    <xf numFmtId="0" fontId="2" fillId="0" borderId="44" xfId="0" applyFont="1" applyFill="1" applyBorder="1" applyAlignment="1" applyProtection="1">
      <alignment horizontal="center" vertical="center" wrapText="1"/>
    </xf>
    <xf numFmtId="0" fontId="16" fillId="0" borderId="60" xfId="0" applyFont="1" applyBorder="1" applyAlignment="1">
      <alignment horizontal="center"/>
    </xf>
    <xf numFmtId="0" fontId="16" fillId="0" borderId="58" xfId="0" applyFont="1" applyBorder="1" applyAlignment="1">
      <alignment horizontal="center"/>
    </xf>
    <xf numFmtId="0" fontId="14" fillId="0" borderId="6" xfId="0" applyFont="1" applyFill="1" applyBorder="1"/>
    <xf numFmtId="0" fontId="2" fillId="0" borderId="58" xfId="0" applyFont="1" applyFill="1" applyBorder="1" applyAlignment="1" applyProtection="1">
      <alignment horizontal="center" vertical="center" wrapText="1"/>
    </xf>
    <xf numFmtId="0" fontId="14" fillId="0" borderId="0" xfId="0" applyFont="1" applyFill="1"/>
    <xf numFmtId="0" fontId="5" fillId="2" borderId="1" xfId="0" applyFont="1" applyFill="1" applyBorder="1" applyAlignment="1" applyProtection="1">
      <alignment horizontal="left" wrapText="1"/>
    </xf>
    <xf numFmtId="0" fontId="5" fillId="2" borderId="0" xfId="0" applyFont="1" applyFill="1" applyBorder="1" applyAlignment="1" applyProtection="1">
      <alignment horizontal="left" wrapText="1"/>
    </xf>
    <xf numFmtId="0" fontId="2" fillId="0" borderId="2"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3"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4" fillId="2" borderId="0" xfId="0" applyNumberFormat="1" applyFont="1" applyFill="1" applyBorder="1" applyAlignment="1" applyProtection="1">
      <alignment horizontal="center" vertical="center" wrapText="1"/>
    </xf>
    <xf numFmtId="0" fontId="1" fillId="0" borderId="3" xfId="0" applyFont="1" applyBorder="1" applyAlignment="1" applyProtection="1">
      <alignment horizontal="center" vertical="center"/>
    </xf>
    <xf numFmtId="0" fontId="2" fillId="0" borderId="4" xfId="0" applyFont="1" applyBorder="1"/>
    <xf numFmtId="0" fontId="1" fillId="0" borderId="5" xfId="0" applyFont="1" applyBorder="1" applyAlignment="1" applyProtection="1">
      <alignment horizontal="center" vertical="center"/>
    </xf>
    <xf numFmtId="0" fontId="1" fillId="0" borderId="4" xfId="0" applyFont="1" applyBorder="1" applyAlignment="1" applyProtection="1">
      <alignment horizontal="center" vertical="center"/>
    </xf>
    <xf numFmtId="1" fontId="2" fillId="0" borderId="18" xfId="0" applyNumberFormat="1" applyFont="1" applyFill="1" applyBorder="1" applyAlignment="1" applyProtection="1">
      <alignment horizontal="left" vertical="center" wrapText="1"/>
    </xf>
    <xf numFmtId="1" fontId="2" fillId="0" borderId="63" xfId="0" applyNumberFormat="1" applyFont="1" applyFill="1" applyBorder="1" applyAlignment="1" applyProtection="1">
      <alignment horizontal="left" vertical="center" wrapText="1"/>
    </xf>
    <xf numFmtId="1" fontId="2" fillId="0" borderId="63" xfId="0" applyNumberFormat="1" applyFont="1" applyFill="1" applyBorder="1" applyAlignment="1" applyProtection="1">
      <alignment horizontal="left" wrapText="1"/>
    </xf>
    <xf numFmtId="1" fontId="2" fillId="0" borderId="20" xfId="0" applyNumberFormat="1" applyFont="1" applyFill="1" applyBorder="1" applyAlignment="1" applyProtection="1">
      <alignment horizontal="left" wrapText="1"/>
    </xf>
    <xf numFmtId="1" fontId="2" fillId="0" borderId="47" xfId="0" applyNumberFormat="1" applyFont="1" applyFill="1" applyBorder="1" applyAlignment="1" applyProtection="1">
      <alignment horizontal="left" vertical="center" wrapText="1"/>
    </xf>
    <xf numFmtId="1" fontId="2" fillId="2" borderId="48" xfId="0" applyNumberFormat="1" applyFont="1" applyFill="1" applyBorder="1" applyAlignment="1" applyProtection="1">
      <alignment horizontal="center" vertical="center" wrapText="1"/>
    </xf>
    <xf numFmtId="1" fontId="2" fillId="0" borderId="60" xfId="0" applyNumberFormat="1" applyFont="1" applyFill="1" applyBorder="1" applyAlignment="1" applyProtection="1">
      <alignment horizontal="center" vertical="center" wrapText="1"/>
    </xf>
    <xf numFmtId="1" fontId="2" fillId="0" borderId="61" xfId="0" applyNumberFormat="1" applyFont="1" applyFill="1" applyBorder="1" applyAlignment="1" applyProtection="1">
      <alignment horizontal="center" vertical="center" wrapText="1"/>
    </xf>
    <xf numFmtId="1" fontId="2" fillId="0" borderId="48" xfId="0" applyNumberFormat="1" applyFont="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1" fontId="2" fillId="0" borderId="62" xfId="0" applyNumberFormat="1" applyFont="1" applyFill="1" applyBorder="1" applyAlignment="1" applyProtection="1">
      <alignment horizontal="center" vertical="center" wrapText="1"/>
    </xf>
    <xf numFmtId="1" fontId="2" fillId="0" borderId="59" xfId="0" applyNumberFormat="1" applyFont="1" applyFill="1" applyBorder="1" applyAlignment="1" applyProtection="1">
      <alignment horizontal="center" vertical="center" wrapText="1"/>
    </xf>
    <xf numFmtId="1" fontId="2" fillId="0" borderId="58" xfId="0" applyNumberFormat="1" applyFont="1" applyFill="1" applyBorder="1" applyAlignment="1" applyProtection="1">
      <alignment horizontal="center" vertical="center" wrapText="1"/>
    </xf>
    <xf numFmtId="1" fontId="2" fillId="0" borderId="44" xfId="0" applyNumberFormat="1" applyFont="1" applyFill="1" applyBorder="1" applyAlignment="1" applyProtection="1">
      <alignment horizontal="center" vertical="center" wrapText="1"/>
    </xf>
    <xf numFmtId="1" fontId="16" fillId="0" borderId="60" xfId="0" applyNumberFormat="1" applyFont="1" applyBorder="1" applyAlignment="1">
      <alignment horizontal="center"/>
    </xf>
    <xf numFmtId="1" fontId="16" fillId="0" borderId="58" xfId="0" applyNumberFormat="1" applyFont="1" applyBorder="1" applyAlignment="1">
      <alignment horizontal="center"/>
    </xf>
    <xf numFmtId="1" fontId="2" fillId="0" borderId="2" xfId="0" applyNumberFormat="1" applyFont="1" applyFill="1" applyBorder="1" applyAlignment="1" applyProtection="1">
      <alignment horizontal="center" vertical="center" wrapText="1"/>
    </xf>
    <xf numFmtId="1" fontId="2" fillId="0" borderId="6" xfId="0" applyNumberFormat="1" applyFont="1" applyFill="1" applyBorder="1" applyAlignment="1" applyProtection="1">
      <alignment horizontal="center" vertical="center" wrapText="1"/>
    </xf>
    <xf numFmtId="1" fontId="2" fillId="0" borderId="2" xfId="0" applyNumberFormat="1" applyFont="1" applyBorder="1" applyAlignment="1" applyProtection="1">
      <alignment horizontal="center" vertical="center"/>
    </xf>
    <xf numFmtId="1" fontId="2" fillId="0" borderId="6" xfId="0" applyNumberFormat="1" applyFont="1" applyBorder="1" applyAlignment="1" applyProtection="1">
      <alignment horizontal="center" vertical="center"/>
    </xf>
    <xf numFmtId="1" fontId="2" fillId="0" borderId="2" xfId="0" applyNumberFormat="1" applyFont="1" applyBorder="1" applyAlignment="1" applyProtection="1">
      <alignment horizontal="center" vertical="center" wrapText="1"/>
    </xf>
    <xf numFmtId="1" fontId="2" fillId="0" borderId="6" xfId="0" applyNumberFormat="1" applyFont="1" applyBorder="1" applyAlignment="1" applyProtection="1">
      <alignment horizontal="center" vertical="center" wrapText="1"/>
    </xf>
    <xf numFmtId="1" fontId="2" fillId="0" borderId="3" xfId="0" applyNumberFormat="1" applyFont="1" applyBorder="1" applyAlignment="1" applyProtection="1">
      <alignment horizontal="center" vertical="center" wrapText="1"/>
    </xf>
    <xf numFmtId="1" fontId="2" fillId="0" borderId="5" xfId="0" applyNumberFormat="1" applyFont="1" applyBorder="1" applyAlignment="1" applyProtection="1">
      <alignment horizontal="center" vertical="center" wrapText="1"/>
    </xf>
    <xf numFmtId="1" fontId="2" fillId="0" borderId="4" xfId="0" applyNumberFormat="1" applyFont="1" applyBorder="1" applyAlignment="1" applyProtection="1">
      <alignment horizontal="center" vertical="center" wrapText="1"/>
    </xf>
    <xf numFmtId="1" fontId="14" fillId="0" borderId="6" xfId="0" applyNumberFormat="1" applyFont="1" applyFill="1" applyBorder="1"/>
    <xf numFmtId="1" fontId="14" fillId="0" borderId="0" xfId="0" applyNumberFormat="1" applyFont="1" applyFill="1"/>
    <xf numFmtId="1" fontId="5" fillId="2" borderId="1" xfId="0" applyNumberFormat="1" applyFont="1" applyFill="1" applyBorder="1" applyAlignment="1" applyProtection="1">
      <alignment horizontal="left" wrapText="1"/>
    </xf>
    <xf numFmtId="1" fontId="5" fillId="2" borderId="0" xfId="0" applyNumberFormat="1" applyFont="1" applyFill="1" applyBorder="1" applyAlignment="1" applyProtection="1">
      <alignment horizontal="left" wrapText="1"/>
    </xf>
    <xf numFmtId="1" fontId="2" fillId="0" borderId="3" xfId="0" applyNumberFormat="1" applyFont="1" applyFill="1" applyBorder="1" applyAlignment="1" applyProtection="1">
      <alignment horizontal="center" vertical="center" wrapText="1"/>
    </xf>
    <xf numFmtId="1" fontId="2" fillId="0" borderId="5" xfId="0" applyNumberFormat="1" applyFont="1" applyFill="1" applyBorder="1" applyAlignment="1" applyProtection="1">
      <alignment horizontal="center" vertical="center" wrapText="1"/>
    </xf>
    <xf numFmtId="1" fontId="2" fillId="0" borderId="4" xfId="0" applyNumberFormat="1" applyFont="1" applyFill="1" applyBorder="1" applyAlignment="1" applyProtection="1">
      <alignment horizontal="center" vertical="center" wrapText="1"/>
    </xf>
    <xf numFmtId="1" fontId="2" fillId="2" borderId="3" xfId="0" applyNumberFormat="1" applyFont="1" applyFill="1" applyBorder="1" applyAlignment="1" applyProtection="1">
      <alignment horizontal="center" vertical="center" wrapText="1"/>
    </xf>
    <xf numFmtId="1" fontId="2" fillId="2" borderId="4" xfId="0" applyNumberFormat="1" applyFont="1" applyFill="1" applyBorder="1" applyAlignment="1" applyProtection="1">
      <alignment horizontal="center" vertical="center" wrapText="1"/>
    </xf>
    <xf numFmtId="1" fontId="4" fillId="2" borderId="0" xfId="0" applyNumberFormat="1" applyFont="1" applyFill="1" applyBorder="1" applyAlignment="1" applyProtection="1">
      <alignment horizontal="center" vertical="center" wrapText="1"/>
    </xf>
    <xf numFmtId="1" fontId="1" fillId="0" borderId="3" xfId="0" applyNumberFormat="1" applyFont="1" applyBorder="1" applyAlignment="1" applyProtection="1">
      <alignment horizontal="center" vertical="center"/>
    </xf>
    <xf numFmtId="1" fontId="2" fillId="0" borderId="4" xfId="0" applyNumberFormat="1" applyFont="1" applyBorder="1"/>
    <xf numFmtId="1" fontId="1" fillId="0" borderId="5" xfId="0" applyNumberFormat="1" applyFont="1" applyBorder="1" applyAlignment="1" applyProtection="1">
      <alignment horizontal="center" vertical="center"/>
    </xf>
    <xf numFmtId="1" fontId="1" fillId="0" borderId="4" xfId="0" applyNumberFormat="1" applyFont="1" applyBorder="1" applyAlignment="1" applyProtection="1">
      <alignment horizontal="center" vertical="center"/>
    </xf>
    <xf numFmtId="1" fontId="1" fillId="0" borderId="3" xfId="0" applyNumberFormat="1" applyFont="1" applyBorder="1" applyAlignment="1" applyProtection="1">
      <alignment horizontal="center" vertical="center" wrapText="1"/>
    </xf>
    <xf numFmtId="1" fontId="1" fillId="0" borderId="4" xfId="0" applyNumberFormat="1" applyFont="1" applyBorder="1" applyAlignment="1" applyProtection="1">
      <alignment horizontal="center" vertical="center" wrapText="1"/>
    </xf>
  </cellXfs>
  <cellStyles count="2">
    <cellStyle name="Normal" xfId="0" builtinId="0"/>
    <cellStyle name="Notas" xfId="1" builtinId="1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inunez\Desktop\Carolina\2017\ENERO\116108SA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inunez\Desktop\Carolina\2017\FEBRERO\116108SA0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inunez\Desktop\Carolina\2017\MARZO\116108SA_0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bioestadisticahl\Desktop\Nueva%20carpeta\116108SA_0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bioestadisticahl\Desktop\Nueva%20carpeta\116108_SA_05.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bioestadisticahl\Desktop\Nueva%20carpeta\116108SA_0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ENERO</v>
          </cell>
          <cell r="C6">
            <v>0</v>
          </cell>
          <cell r="D6">
            <v>1</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FEBRERO</v>
          </cell>
          <cell r="C6">
            <v>0</v>
          </cell>
          <cell r="D6">
            <v>2</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MARZO</v>
          </cell>
          <cell r="C6">
            <v>0</v>
          </cell>
          <cell r="D6">
            <v>3</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l"/>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ABRIL</v>
          </cell>
          <cell r="C6">
            <v>0</v>
          </cell>
          <cell r="D6">
            <v>4</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MAYO</v>
          </cell>
          <cell r="C6">
            <v>0</v>
          </cell>
          <cell r="D6">
            <v>5</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JUNIO</v>
          </cell>
          <cell r="C6">
            <v>0</v>
          </cell>
          <cell r="D6">
            <v>6</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194"/>
  <sheetViews>
    <sheetView topLeftCell="A31" workbookViewId="0">
      <selection activeCell="I46" sqref="I46"/>
    </sheetView>
  </sheetViews>
  <sheetFormatPr baseColWidth="10" defaultRowHeight="14.25" x14ac:dyDescent="0.2"/>
  <cols>
    <col min="1" max="1" width="48" style="201" customWidth="1"/>
    <col min="2" max="17" width="14" style="201" customWidth="1"/>
    <col min="18" max="76" width="11.42578125" style="201"/>
    <col min="77" max="92" width="23.7109375" style="202" hidden="1" customWidth="1"/>
    <col min="93" max="95" width="23.7109375" style="201" customWidth="1"/>
    <col min="96" max="16384" width="11.42578125" style="201"/>
  </cols>
  <sheetData>
    <row r="1" spans="1:89" x14ac:dyDescent="0.2">
      <c r="A1" s="200" t="s">
        <v>0</v>
      </c>
    </row>
    <row r="2" spans="1:89" x14ac:dyDescent="0.2">
      <c r="A2" s="200" t="str">
        <f>CONCATENATE("COMUNA: ",[1]NOMBRE!B2," - ","( ",[1]NOMBRE!C2,[1]NOMBRE!D2,[1]NOMBRE!E2,[1]NOMBRE!F2,[1]NOMBRE!G2," )")</f>
        <v>COMUNA: Linares - ( 07401 )</v>
      </c>
    </row>
    <row r="3" spans="1:89" x14ac:dyDescent="0.2">
      <c r="A3" s="200" t="str">
        <f>CONCATENATE("ESTABLECIMIENTO/ESTRATEGIA: ",[1]NOMBRE!B3," - ","( ",[1]NOMBRE!C3,[1]NOMBRE!D3,[1]NOMBRE!E3,[1]NOMBRE!F3,[1]NOMBRE!G3,[1]NOMBRE!H3," )")</f>
        <v>ESTABLECIMIENTO/ESTRATEGIA: Hospital Presidente Carlos Ibáñez del Campo - ( 116108 )</v>
      </c>
    </row>
    <row r="4" spans="1:89" x14ac:dyDescent="0.2">
      <c r="A4" s="200"/>
    </row>
    <row r="5" spans="1:89" x14ac:dyDescent="0.2">
      <c r="A5" s="200" t="str">
        <f>CONCATENATE("AÑO: ",[1]NOMBRE!B7)</f>
        <v>AÑO: 2017</v>
      </c>
    </row>
    <row r="6" spans="1:89" ht="15" x14ac:dyDescent="0.2">
      <c r="A6" s="491" t="s">
        <v>1</v>
      </c>
      <c r="B6" s="491"/>
      <c r="C6" s="491"/>
      <c r="D6" s="491"/>
      <c r="E6" s="491"/>
      <c r="F6" s="491"/>
      <c r="G6" s="491"/>
      <c r="H6" s="491"/>
      <c r="I6" s="491"/>
      <c r="J6" s="491"/>
      <c r="K6" s="491"/>
      <c r="L6" s="491"/>
      <c r="M6" s="6"/>
      <c r="N6" s="7"/>
      <c r="O6" s="3"/>
      <c r="P6" s="167"/>
      <c r="Q6" s="3"/>
    </row>
    <row r="7" spans="1:89" ht="15" x14ac:dyDescent="0.2">
      <c r="A7" s="197"/>
      <c r="B7" s="197"/>
      <c r="C7" s="197"/>
      <c r="D7" s="197"/>
      <c r="E7" s="197"/>
      <c r="F7" s="197"/>
      <c r="G7" s="197"/>
      <c r="H7" s="197"/>
      <c r="I7" s="197"/>
      <c r="J7" s="197"/>
      <c r="K7" s="197"/>
      <c r="L7" s="197"/>
      <c r="M7" s="6"/>
      <c r="N7" s="7"/>
      <c r="O7" s="3"/>
      <c r="P7" s="167"/>
      <c r="Q7" s="3"/>
    </row>
    <row r="8" spans="1:89" x14ac:dyDescent="0.2">
      <c r="A8" s="8" t="s">
        <v>2</v>
      </c>
      <c r="B8" s="9"/>
      <c r="C8" s="9"/>
      <c r="D8" s="9"/>
      <c r="E8" s="9"/>
      <c r="F8" s="9"/>
      <c r="G8" s="9"/>
      <c r="H8" s="9"/>
      <c r="I8" s="9"/>
      <c r="J8" s="9"/>
      <c r="K8" s="9"/>
      <c r="L8" s="9"/>
      <c r="M8" s="10"/>
      <c r="N8" s="10"/>
      <c r="O8" s="3"/>
      <c r="P8" s="167"/>
      <c r="Q8" s="3"/>
    </row>
    <row r="9" spans="1:89" ht="24.75" customHeight="1" x14ac:dyDescent="0.2">
      <c r="A9" s="456" t="s">
        <v>3</v>
      </c>
      <c r="B9" s="492" t="s">
        <v>4</v>
      </c>
      <c r="C9" s="493"/>
      <c r="D9" s="492" t="s">
        <v>5</v>
      </c>
      <c r="E9" s="493"/>
      <c r="F9" s="492" t="s">
        <v>6</v>
      </c>
      <c r="G9" s="494"/>
      <c r="H9" s="494"/>
      <c r="I9" s="494"/>
      <c r="J9" s="495"/>
      <c r="K9" s="492" t="s">
        <v>7</v>
      </c>
      <c r="L9" s="494"/>
      <c r="M9" s="495"/>
      <c r="N9" s="489" t="s">
        <v>8</v>
      </c>
      <c r="O9" s="490"/>
      <c r="P9" s="458" t="s">
        <v>9</v>
      </c>
      <c r="Q9" s="478" t="s">
        <v>10</v>
      </c>
    </row>
    <row r="10" spans="1:89" ht="50.25" customHeight="1" x14ac:dyDescent="0.2">
      <c r="A10" s="483"/>
      <c r="B10" s="14" t="s">
        <v>11</v>
      </c>
      <c r="C10" s="15" t="s">
        <v>12</v>
      </c>
      <c r="D10" s="169" t="s">
        <v>13</v>
      </c>
      <c r="E10" s="15" t="s">
        <v>14</v>
      </c>
      <c r="F10" s="16" t="s">
        <v>15</v>
      </c>
      <c r="G10" s="17" t="s">
        <v>16</v>
      </c>
      <c r="H10" s="17" t="s">
        <v>17</v>
      </c>
      <c r="I10" s="17" t="s">
        <v>18</v>
      </c>
      <c r="J10" s="18" t="s">
        <v>19</v>
      </c>
      <c r="K10" s="19" t="s">
        <v>20</v>
      </c>
      <c r="L10" s="17" t="s">
        <v>21</v>
      </c>
      <c r="M10" s="18" t="s">
        <v>22</v>
      </c>
      <c r="N10" s="203" t="s">
        <v>23</v>
      </c>
      <c r="O10" s="203" t="s">
        <v>24</v>
      </c>
      <c r="P10" s="477"/>
      <c r="Q10" s="479"/>
      <c r="R10" s="204"/>
    </row>
    <row r="11" spans="1:89" x14ac:dyDescent="0.2">
      <c r="A11" s="21" t="s">
        <v>25</v>
      </c>
      <c r="B11" s="205">
        <f t="shared" ref="B11:Q11" si="0">SUM(B12:B15)</f>
        <v>629</v>
      </c>
      <c r="C11" s="206">
        <f t="shared" si="0"/>
        <v>360</v>
      </c>
      <c r="D11" s="207">
        <f t="shared" si="0"/>
        <v>2</v>
      </c>
      <c r="E11" s="206">
        <f t="shared" si="0"/>
        <v>28</v>
      </c>
      <c r="F11" s="208">
        <f t="shared" si="0"/>
        <v>588</v>
      </c>
      <c r="G11" s="205">
        <f t="shared" si="0"/>
        <v>142</v>
      </c>
      <c r="H11" s="205">
        <f t="shared" si="0"/>
        <v>331</v>
      </c>
      <c r="I11" s="205">
        <f t="shared" si="0"/>
        <v>6</v>
      </c>
      <c r="J11" s="206">
        <f t="shared" si="0"/>
        <v>109</v>
      </c>
      <c r="K11" s="207">
        <f t="shared" si="0"/>
        <v>25</v>
      </c>
      <c r="L11" s="205">
        <f t="shared" si="0"/>
        <v>0</v>
      </c>
      <c r="M11" s="206">
        <f t="shared" si="0"/>
        <v>25</v>
      </c>
      <c r="N11" s="209">
        <f t="shared" si="0"/>
        <v>10</v>
      </c>
      <c r="O11" s="209">
        <f t="shared" si="0"/>
        <v>581</v>
      </c>
      <c r="P11" s="209">
        <f t="shared" si="0"/>
        <v>0</v>
      </c>
      <c r="Q11" s="209">
        <f t="shared" si="0"/>
        <v>0</v>
      </c>
      <c r="R11" s="202"/>
    </row>
    <row r="12" spans="1:89" x14ac:dyDescent="0.2">
      <c r="A12" s="30" t="s">
        <v>26</v>
      </c>
      <c r="B12" s="31">
        <f>+Enero!B12+Febrero!B12+'Marzo '!B12</f>
        <v>285</v>
      </c>
      <c r="C12" s="32">
        <f>+Enero!C12+Febrero!C12+'Marzo '!C12</f>
        <v>249</v>
      </c>
      <c r="D12" s="31">
        <f>+Enero!D12+Febrero!D12+'Marzo '!D12</f>
        <v>1</v>
      </c>
      <c r="E12" s="33">
        <f>+Enero!E12+Febrero!E12+'Marzo '!E12</f>
        <v>17</v>
      </c>
      <c r="F12" s="210">
        <f>+Enero!F12+Febrero!F12+'Marzo '!F12</f>
        <v>244</v>
      </c>
      <c r="G12" s="35">
        <f>+Enero!G12+Febrero!G12+'Marzo '!G12</f>
        <v>135</v>
      </c>
      <c r="H12" s="35">
        <f>+Enero!H12+Febrero!H12+'Marzo '!H12</f>
        <v>1</v>
      </c>
      <c r="I12" s="35">
        <f>+Enero!I12+Febrero!I12+'Marzo '!I12</f>
        <v>0</v>
      </c>
      <c r="J12" s="33">
        <f>+Enero!J12+Febrero!J12+'Marzo '!J12</f>
        <v>108</v>
      </c>
      <c r="K12" s="211">
        <f>+Enero!K12+Febrero!K12+'Marzo '!K12</f>
        <v>25</v>
      </c>
      <c r="L12" s="35">
        <f>+Enero!L12+Febrero!L12+'Marzo '!L12</f>
        <v>0</v>
      </c>
      <c r="M12" s="33">
        <f>+Enero!M12+Febrero!M12+'Marzo '!M12</f>
        <v>25</v>
      </c>
      <c r="N12" s="32">
        <f>+Enero!N12+Febrero!N12+'Marzo '!N12</f>
        <v>5</v>
      </c>
      <c r="O12" s="32">
        <f>+Enero!O12+Febrero!O12+'Marzo '!O12</f>
        <v>262</v>
      </c>
      <c r="P12" s="32">
        <f>+Enero!P12+Febrero!P12+'Marzo '!P12</f>
        <v>0</v>
      </c>
      <c r="Q12" s="32">
        <f>+Enero!Q12+Febrero!Q12+'Marzo '!Q12</f>
        <v>0</v>
      </c>
      <c r="R12" s="212" t="s">
        <v>27</v>
      </c>
      <c r="CA12" s="202" t="str">
        <f>IF($B12&lt;$D12," El número de partos prematuros &lt;32 semanas NO puede ser mayor que el Total.","")</f>
        <v/>
      </c>
      <c r="CB12" s="202" t="str">
        <f>IF(B12&lt;E12," El número de partos prematuros de 32 a 36 semanas NO puede ser mayor que el Total.","")</f>
        <v/>
      </c>
      <c r="CC12" s="202" t="str">
        <f>IF(B12=0,"",IF(C12="",IF(B12="",""," No olvide escribir la columna Beneficiarios."),""))</f>
        <v/>
      </c>
      <c r="CD12" s="202" t="str">
        <f>IF(B12&lt;C12," El número de Beneficiarias NO puede ser mayor que el Total.","")</f>
        <v/>
      </c>
      <c r="CG12" s="202">
        <f>IF(B12&lt;D12,1,0)</f>
        <v>0</v>
      </c>
      <c r="CH12" s="202">
        <f>IF(B12&lt;E12,1,0)</f>
        <v>0</v>
      </c>
      <c r="CI12" s="202">
        <f>IF(B12&lt;C12,1,0)</f>
        <v>0</v>
      </c>
      <c r="CJ12" s="202">
        <f>IF(B12=0,"",IF(C12="",IF(B11="","",1),0))</f>
        <v>0</v>
      </c>
      <c r="CK12" s="202">
        <v>0</v>
      </c>
    </row>
    <row r="13" spans="1:89" x14ac:dyDescent="0.2">
      <c r="A13" s="39" t="s">
        <v>28</v>
      </c>
      <c r="B13" s="40">
        <f>+Enero!B13+Febrero!B13+'Marzo '!B13</f>
        <v>5</v>
      </c>
      <c r="C13" s="41">
        <f>+Enero!C13+Febrero!C13+'Marzo '!C13</f>
        <v>5</v>
      </c>
      <c r="D13" s="40">
        <f>+Enero!D13+Febrero!D13+'Marzo '!D13</f>
        <v>0</v>
      </c>
      <c r="E13" s="42">
        <f>+Enero!E13+Febrero!E13+'Marzo '!E13</f>
        <v>0</v>
      </c>
      <c r="F13" s="213">
        <f>+Enero!F13+Febrero!F13+'Marzo '!F13</f>
        <v>5</v>
      </c>
      <c r="G13" s="44">
        <f>+Enero!G13+Febrero!G13+'Marzo '!G13</f>
        <v>4</v>
      </c>
      <c r="H13" s="44">
        <f>+Enero!H13+Febrero!H13+'Marzo '!H13</f>
        <v>0</v>
      </c>
      <c r="I13" s="44">
        <f>+Enero!I13+Febrero!I13+'Marzo '!I13</f>
        <v>0</v>
      </c>
      <c r="J13" s="42">
        <f>+Enero!J13+Febrero!J13+'Marzo '!J13</f>
        <v>1</v>
      </c>
      <c r="K13" s="214">
        <f>+Enero!K13+Febrero!K13+'Marzo '!K13</f>
        <v>0</v>
      </c>
      <c r="L13" s="44">
        <f>+Enero!L13+Febrero!L13+'Marzo '!L13</f>
        <v>0</v>
      </c>
      <c r="M13" s="42">
        <f>+Enero!M13+Febrero!M13+'Marzo '!M13</f>
        <v>0</v>
      </c>
      <c r="N13" s="41">
        <f>+Enero!N13+Febrero!N13+'Marzo '!N13</f>
        <v>0</v>
      </c>
      <c r="O13" s="41">
        <f>+Enero!O13+Febrero!O13+'Marzo '!O13</f>
        <v>5</v>
      </c>
      <c r="P13" s="41">
        <f>+Enero!P13+Febrero!P13+'Marzo '!P13</f>
        <v>0</v>
      </c>
      <c r="Q13" s="41">
        <f>+Enero!Q13+Febrero!Q13+'Marzo '!Q13</f>
        <v>0</v>
      </c>
      <c r="R13" s="212" t="s">
        <v>29</v>
      </c>
      <c r="CA13" s="202" t="str">
        <f>IF($B13&lt;$D13," El número de partos prematuros &lt;32 semanas NO puede ser mayor que el Total.","")</f>
        <v/>
      </c>
      <c r="CB13" s="202" t="str">
        <f>IF(B13&lt;E13," El número de partos prematuros de 32 a 36 semanas NO puede ser mayor que el Total.","")</f>
        <v/>
      </c>
      <c r="CC13" s="202" t="str">
        <f>IF(B13=0,"",IF(C13="",IF(B13="",""," No olvide escribir la columna Beneficiarios."),""))</f>
        <v/>
      </c>
      <c r="CD13" s="202" t="str">
        <f>IF(B13&lt;C13," El número de Beneficiarias NO puede ser mayor que el Total.","")</f>
        <v/>
      </c>
      <c r="CE13" s="202" t="s">
        <v>30</v>
      </c>
      <c r="CG13" s="202">
        <f>IF(B13&lt;D13,1,0)</f>
        <v>0</v>
      </c>
      <c r="CH13" s="202">
        <f>IF(B13&lt;E13,1,0)</f>
        <v>0</v>
      </c>
      <c r="CI13" s="202">
        <f>IF(B13&lt;C13,1,0)</f>
        <v>0</v>
      </c>
      <c r="CJ13" s="202">
        <f>IF(B13=0,"",IF(C13="",IF(B11="","",1),0))</f>
        <v>0</v>
      </c>
      <c r="CK13" s="202">
        <v>0</v>
      </c>
    </row>
    <row r="14" spans="1:89" x14ac:dyDescent="0.2">
      <c r="A14" s="39" t="s">
        <v>31</v>
      </c>
      <c r="B14" s="40">
        <f>+Enero!B14+Febrero!B14+'Marzo '!B14</f>
        <v>220</v>
      </c>
      <c r="C14" s="41">
        <f>+Enero!C14+Febrero!C14+'Marzo '!C14</f>
        <v>105</v>
      </c>
      <c r="D14" s="40">
        <f>+Enero!D14+Febrero!D14+'Marzo '!D14</f>
        <v>0</v>
      </c>
      <c r="E14" s="42">
        <f>+Enero!E14+Febrero!E14+'Marzo '!E14</f>
        <v>1</v>
      </c>
      <c r="F14" s="213">
        <f>+Enero!F14+Febrero!F14+'Marzo '!F14</f>
        <v>220</v>
      </c>
      <c r="G14" s="44">
        <f>+Enero!G14+Febrero!G14+'Marzo '!G14</f>
        <v>0</v>
      </c>
      <c r="H14" s="44">
        <f>+Enero!H14+Febrero!H14+'Marzo '!H14</f>
        <v>217</v>
      </c>
      <c r="I14" s="44">
        <f>+Enero!I14+Febrero!I14+'Marzo '!I14</f>
        <v>3</v>
      </c>
      <c r="J14" s="42">
        <f>+Enero!J14+Febrero!J14+'Marzo '!J14</f>
        <v>0</v>
      </c>
      <c r="K14" s="214">
        <f>+Enero!K14+Febrero!K14+'Marzo '!K14</f>
        <v>0</v>
      </c>
      <c r="L14" s="44">
        <f>+Enero!L14+Febrero!L14+'Marzo '!L14</f>
        <v>0</v>
      </c>
      <c r="M14" s="42">
        <f>+Enero!M14+Febrero!M14+'Marzo '!M14</f>
        <v>0</v>
      </c>
      <c r="N14" s="41">
        <f>+Enero!N14+Febrero!N14+'Marzo '!N14</f>
        <v>3</v>
      </c>
      <c r="O14" s="41">
        <f>+Enero!O14+Febrero!O14+'Marzo '!O14</f>
        <v>218</v>
      </c>
      <c r="P14" s="41">
        <f>+Enero!P14+Febrero!P14+'Marzo '!P14</f>
        <v>0</v>
      </c>
      <c r="Q14" s="41">
        <f>+Enero!Q14+Febrero!Q14+'Marzo '!Q14</f>
        <v>0</v>
      </c>
      <c r="R14" s="212" t="s">
        <v>29</v>
      </c>
      <c r="CA14" s="202" t="str">
        <f>IF($B14&lt;$D14," El número de partos prematuros &lt;32 semanas NO puede ser mayor que el Total.","")</f>
        <v/>
      </c>
      <c r="CB14" s="202" t="str">
        <f>IF(B14&lt;E14," El número de partos prematuros de 32 a 36 semanas NO puede ser mayor que el Total.","")</f>
        <v/>
      </c>
      <c r="CC14" s="202" t="str">
        <f>IF(B14=0,"",IF(C14="",IF(B14="",""," No olvide escribir la columna Beneficiarios."),""))</f>
        <v/>
      </c>
      <c r="CD14" s="202" t="str">
        <f>IF(B14&lt;C14," El número de Beneficiarias NO puede ser mayor que el Total.","")</f>
        <v/>
      </c>
      <c r="CE14" s="202" t="s">
        <v>30</v>
      </c>
      <c r="CG14" s="202">
        <f>IF(B14&lt;D14,1,0)</f>
        <v>0</v>
      </c>
      <c r="CH14" s="202">
        <f>IF(B14&lt;E14,1,0)</f>
        <v>0</v>
      </c>
      <c r="CI14" s="202">
        <f>IF(B14&lt;C14,1,0)</f>
        <v>0</v>
      </c>
      <c r="CJ14" s="202">
        <f>IF(B14=0,"",IF(C14="",IF(B11="","",1),0))</f>
        <v>0</v>
      </c>
      <c r="CK14" s="202">
        <v>0</v>
      </c>
    </row>
    <row r="15" spans="1:89" ht="15" thickBot="1" x14ac:dyDescent="0.25">
      <c r="A15" s="46" t="s">
        <v>32</v>
      </c>
      <c r="B15" s="47">
        <f>+Enero!B15+Febrero!B15+'Marzo '!B15</f>
        <v>119</v>
      </c>
      <c r="C15" s="48">
        <f>+Enero!C15+Febrero!C15+'Marzo '!C15</f>
        <v>1</v>
      </c>
      <c r="D15" s="47">
        <f>+Enero!D15+Febrero!D15+'Marzo '!D15</f>
        <v>1</v>
      </c>
      <c r="E15" s="49">
        <f>+Enero!E15+Febrero!E15+'Marzo '!E15</f>
        <v>10</v>
      </c>
      <c r="F15" s="215">
        <f>+Enero!F15+Febrero!F15+'Marzo '!F15</f>
        <v>119</v>
      </c>
      <c r="G15" s="51">
        <f>+Enero!G15+Febrero!G15+'Marzo '!G15</f>
        <v>3</v>
      </c>
      <c r="H15" s="51">
        <f>+Enero!H15+Febrero!H15+'Marzo '!H15</f>
        <v>113</v>
      </c>
      <c r="I15" s="51">
        <f>+Enero!I15+Febrero!I15+'Marzo '!I15</f>
        <v>3</v>
      </c>
      <c r="J15" s="49">
        <f>+Enero!J15+Febrero!J15+'Marzo '!J15</f>
        <v>0</v>
      </c>
      <c r="K15" s="216">
        <f>+Enero!K15+Febrero!K15+'Marzo '!K15</f>
        <v>0</v>
      </c>
      <c r="L15" s="51">
        <f>+Enero!L15+Febrero!L15+'Marzo '!L15</f>
        <v>0</v>
      </c>
      <c r="M15" s="49">
        <f>+Enero!M15+Febrero!M15+'Marzo '!M15</f>
        <v>0</v>
      </c>
      <c r="N15" s="48">
        <f>+Enero!N15+Febrero!N15+'Marzo '!N15</f>
        <v>2</v>
      </c>
      <c r="O15" s="48">
        <f>+Enero!O15+Febrero!O15+'Marzo '!O15</f>
        <v>96</v>
      </c>
      <c r="P15" s="48">
        <f>+Enero!P15+Febrero!P15+'Marzo '!P15</f>
        <v>0</v>
      </c>
      <c r="Q15" s="48">
        <f>+Enero!Q15+Febrero!Q15+'Marzo '!Q15</f>
        <v>0</v>
      </c>
      <c r="R15" s="212" t="s">
        <v>29</v>
      </c>
      <c r="CA15" s="202" t="str">
        <f>IF($B15&lt;$D15," El número de partos prematuros &lt;32 semanas NO puede ser mayor que el Total.","")</f>
        <v/>
      </c>
      <c r="CB15" s="202" t="str">
        <f>IF(B15&lt;E15," El número de partos prematuros de 32 a 36 semanas NO puede ser mayor que el Total.","")</f>
        <v/>
      </c>
      <c r="CC15" s="202" t="str">
        <f>IF(B15=0,"",IF(C15="",IF(B15="",""," No olvide escribir la columna Beneficiarios."),""))</f>
        <v/>
      </c>
      <c r="CD15" s="202" t="str">
        <f>IF(B15&lt;C15," El número de Beneficiarias NO puede ser mayor que el Total.","")</f>
        <v/>
      </c>
      <c r="CE15" s="202" t="s">
        <v>30</v>
      </c>
      <c r="CG15" s="202">
        <f>IF(B15&lt;D15,1,0)</f>
        <v>0</v>
      </c>
      <c r="CH15" s="202">
        <f>IF(B15&lt;E15,1,0)</f>
        <v>0</v>
      </c>
      <c r="CI15" s="202">
        <f>IF(B15&lt;C15,1,0)</f>
        <v>0</v>
      </c>
      <c r="CJ15" s="202">
        <f>IF(B15=0,"",IF(C15="",IF(B11="","",1),0))</f>
        <v>0</v>
      </c>
      <c r="CK15" s="202">
        <v>0</v>
      </c>
    </row>
    <row r="16" spans="1:89" ht="15.75" thickTop="1" thickBot="1" x14ac:dyDescent="0.25">
      <c r="A16" s="53" t="s">
        <v>33</v>
      </c>
      <c r="B16" s="54">
        <f>+Enero!B16+Febrero!B16+'Marzo '!B16</f>
        <v>41</v>
      </c>
      <c r="C16" s="55">
        <f>+Enero!C16+Febrero!C16+'Marzo '!C16</f>
        <v>40</v>
      </c>
      <c r="D16" s="68">
        <f>+Enero!D16+Febrero!D16+'Marzo '!D16</f>
        <v>0</v>
      </c>
      <c r="E16" s="68">
        <f>+Enero!E16+Febrero!E16+'Marzo '!E16</f>
        <v>0</v>
      </c>
      <c r="F16" s="217">
        <f>+Enero!F16+Febrero!F16+'Marzo '!F16</f>
        <v>41</v>
      </c>
      <c r="G16" s="57">
        <f>+Enero!G16+Febrero!G16+'Marzo '!G16</f>
        <v>0</v>
      </c>
      <c r="H16" s="57">
        <f>+Enero!H16+Febrero!H16+'Marzo '!H16</f>
        <v>0</v>
      </c>
      <c r="I16" s="57">
        <f>+Enero!I16+Febrero!I16+'Marzo '!I16</f>
        <v>41</v>
      </c>
      <c r="J16" s="58">
        <f>+Enero!J16+Febrero!J16+'Marzo '!J16</f>
        <v>0</v>
      </c>
      <c r="K16" s="218">
        <f>+Enero!K16+Febrero!K16+'Marzo '!K16</f>
        <v>0</v>
      </c>
      <c r="L16" s="60">
        <f>+Enero!L16+Febrero!L16+'Marzo '!L16</f>
        <v>0</v>
      </c>
      <c r="M16" s="61">
        <f>+Enero!M16+Febrero!M16+'Marzo '!M16</f>
        <v>0</v>
      </c>
      <c r="N16" s="62">
        <f>+Enero!N16+Febrero!N16+'Marzo '!N16</f>
        <v>0</v>
      </c>
      <c r="O16" s="63">
        <f>+Enero!O16+Febrero!O16+'Marzo '!O16</f>
        <v>0</v>
      </c>
      <c r="P16" s="63">
        <f>+Enero!P16+Febrero!P16+'Marzo '!P16</f>
        <v>0</v>
      </c>
      <c r="Q16" s="63">
        <f>+Enero!Q16+Febrero!Q16+'Marzo '!Q16</f>
        <v>0</v>
      </c>
      <c r="R16" s="212"/>
      <c r="CA16" s="202" t="str">
        <f>IF($B16&lt;$D16," El número de partos prematuros &lt;32 semanas NO puede ser mayor que el Total.","")</f>
        <v/>
      </c>
      <c r="CC16" s="202" t="str">
        <f>IF(B16=0,"",IF(C16="",IF(B16="",""," No olvide escribir la columna Beneficiarios."),""))</f>
        <v/>
      </c>
      <c r="CD16" s="202" t="str">
        <f>IF(B16&lt;C16," El número de Beneficiarias NO puede ser mayor que el Total.","")</f>
        <v/>
      </c>
      <c r="CG16" s="202">
        <f>IF(B16&lt;D16,1,0)</f>
        <v>0</v>
      </c>
      <c r="CI16" s="202">
        <f>IF(B16&lt;C16,1,0)</f>
        <v>0</v>
      </c>
      <c r="CJ16" s="202">
        <f>IF(B16=0,"",IF(C16="",IF(B11="","",1),0))</f>
        <v>0</v>
      </c>
    </row>
    <row r="17" spans="1:86" ht="15" thickTop="1" x14ac:dyDescent="0.2">
      <c r="A17" s="53" t="s">
        <v>34</v>
      </c>
      <c r="B17" s="65">
        <f>+Enero!B17+Febrero!B17+'Marzo '!B17</f>
        <v>6</v>
      </c>
      <c r="C17" s="68"/>
      <c r="D17" s="68"/>
      <c r="E17" s="68"/>
      <c r="F17" s="68"/>
      <c r="G17" s="69"/>
      <c r="H17" s="69"/>
      <c r="I17" s="69"/>
      <c r="J17" s="66"/>
      <c r="K17" s="67"/>
      <c r="L17" s="69"/>
      <c r="M17" s="66"/>
      <c r="N17" s="70"/>
      <c r="O17" s="63"/>
      <c r="P17" s="63"/>
      <c r="Q17" s="63"/>
      <c r="R17" s="212"/>
      <c r="CA17" s="202" t="str">
        <f>IF(B17&lt;=B12,""," El parto Normal Vertical DEBE estar incluido en el parto Normal. ")</f>
        <v/>
      </c>
    </row>
    <row r="18" spans="1:86" ht="21.75" x14ac:dyDescent="0.2">
      <c r="A18" s="170" t="s">
        <v>35</v>
      </c>
      <c r="B18" s="71">
        <f>+Enero!B18+Febrero!B18+'Marzo '!B18</f>
        <v>0</v>
      </c>
      <c r="C18" s="74"/>
      <c r="D18" s="74"/>
      <c r="E18" s="74"/>
      <c r="F18" s="74"/>
      <c r="G18" s="75"/>
      <c r="H18" s="75"/>
      <c r="I18" s="75"/>
      <c r="J18" s="72"/>
      <c r="K18" s="73"/>
      <c r="L18" s="75"/>
      <c r="M18" s="72"/>
      <c r="N18" s="76"/>
      <c r="O18" s="77"/>
      <c r="P18" s="77"/>
      <c r="Q18" s="77"/>
      <c r="R18" s="212"/>
    </row>
    <row r="19" spans="1:86" x14ac:dyDescent="0.2">
      <c r="A19" s="78" t="s">
        <v>36</v>
      </c>
      <c r="B19" s="79">
        <f>+Enero!B19+Febrero!B19+'Marzo '!B19</f>
        <v>1</v>
      </c>
      <c r="C19" s="74"/>
      <c r="D19" s="82"/>
      <c r="E19" s="82"/>
      <c r="F19" s="82"/>
      <c r="G19" s="74"/>
      <c r="H19" s="83"/>
      <c r="I19" s="83"/>
      <c r="J19" s="80"/>
      <c r="K19" s="81"/>
      <c r="L19" s="83"/>
      <c r="M19" s="80"/>
      <c r="N19" s="84"/>
      <c r="O19" s="85"/>
      <c r="P19" s="85"/>
      <c r="Q19" s="85"/>
      <c r="R19" s="212"/>
    </row>
    <row r="20" spans="1:86" x14ac:dyDescent="0.2">
      <c r="A20" s="86" t="s">
        <v>37</v>
      </c>
      <c r="B20" s="79">
        <f>+Enero!B20+Febrero!B20+'Marzo '!B20</f>
        <v>3</v>
      </c>
      <c r="C20" s="74"/>
      <c r="D20" s="82"/>
      <c r="E20" s="82"/>
      <c r="F20" s="82"/>
      <c r="G20" s="83"/>
      <c r="H20" s="83"/>
      <c r="I20" s="83"/>
      <c r="J20" s="80"/>
      <c r="K20" s="81"/>
      <c r="L20" s="83"/>
      <c r="M20" s="80"/>
      <c r="N20" s="84"/>
      <c r="O20" s="85"/>
      <c r="P20" s="85"/>
      <c r="Q20" s="85"/>
      <c r="R20" s="212"/>
    </row>
    <row r="21" spans="1:86" x14ac:dyDescent="0.2">
      <c r="A21" s="87" t="s">
        <v>38</v>
      </c>
      <c r="B21" s="87" t="s">
        <v>39</v>
      </c>
      <c r="C21" s="88"/>
      <c r="D21" s="88"/>
      <c r="E21" s="89"/>
      <c r="F21" s="88"/>
      <c r="G21" s="88"/>
      <c r="H21" s="88"/>
      <c r="I21" s="88"/>
      <c r="J21" s="89"/>
      <c r="K21" s="88"/>
      <c r="L21" s="88"/>
      <c r="M21" s="90"/>
      <c r="N21" s="28"/>
      <c r="O21" s="28"/>
      <c r="P21" s="172"/>
      <c r="Q21" s="28"/>
    </row>
    <row r="22" spans="1:86" x14ac:dyDescent="0.2">
      <c r="A22" s="91" t="s">
        <v>40</v>
      </c>
      <c r="B22" s="92"/>
      <c r="C22" s="92"/>
      <c r="D22" s="93"/>
      <c r="E22" s="94"/>
      <c r="F22" s="94"/>
      <c r="G22" s="94"/>
      <c r="H22" s="94"/>
      <c r="I22" s="95"/>
      <c r="J22" s="95"/>
      <c r="K22" s="95"/>
      <c r="L22" s="95"/>
      <c r="M22" s="96"/>
      <c r="N22" s="96"/>
      <c r="O22" s="3"/>
      <c r="P22" s="167"/>
      <c r="Q22" s="3"/>
    </row>
    <row r="23" spans="1:86" ht="21" x14ac:dyDescent="0.2">
      <c r="A23" s="97" t="s">
        <v>41</v>
      </c>
      <c r="B23" s="98" t="s">
        <v>42</v>
      </c>
      <c r="C23" s="98" t="s">
        <v>43</v>
      </c>
      <c r="D23" s="99"/>
      <c r="E23" s="99"/>
      <c r="F23" s="2"/>
      <c r="G23" s="2"/>
      <c r="H23" s="2"/>
      <c r="I23" s="2"/>
      <c r="J23" s="2"/>
      <c r="K23" s="2"/>
      <c r="L23" s="2"/>
      <c r="M23" s="3"/>
      <c r="N23" s="3"/>
      <c r="O23" s="3"/>
      <c r="P23" s="167"/>
      <c r="Q23" s="3"/>
    </row>
    <row r="24" spans="1:86" x14ac:dyDescent="0.2">
      <c r="A24" s="100" t="s">
        <v>44</v>
      </c>
      <c r="B24" s="101">
        <f>+Enero!B24+Febrero!B24+'Marzo '!B24</f>
        <v>222</v>
      </c>
      <c r="C24" s="101">
        <f>+Enero!C24+Febrero!C24+'Marzo '!C24</f>
        <v>59</v>
      </c>
      <c r="D24" s="219" t="s">
        <v>45</v>
      </c>
      <c r="E24" s="102"/>
      <c r="F24" s="2"/>
      <c r="G24" s="103"/>
      <c r="H24" s="103"/>
      <c r="I24" s="104"/>
      <c r="J24" s="2"/>
      <c r="K24" s="2"/>
      <c r="L24" s="2"/>
      <c r="M24" s="3"/>
      <c r="N24" s="3"/>
      <c r="O24" s="3"/>
      <c r="P24" s="167"/>
      <c r="Q24" s="3"/>
      <c r="CA24" s="202" t="str">
        <f>IF(B24=0,"",IF(C24="",IF(B24="",""," No olvide escribir la columna Benefiiarios."),""))</f>
        <v/>
      </c>
      <c r="CB24" s="202" t="str">
        <f>IF(B24&lt;C24," El número de Beneficiarios NO puede ser mayor que el Total.","")</f>
        <v/>
      </c>
      <c r="CG24" s="202">
        <f>IF(B24=0,"",IF(C24="",IF(B23="","",1),0))</f>
        <v>0</v>
      </c>
      <c r="CH24" s="202">
        <f>IF(B24&lt;C24,1,0)</f>
        <v>0</v>
      </c>
    </row>
    <row r="25" spans="1:86" x14ac:dyDescent="0.2">
      <c r="A25" s="105" t="s">
        <v>46</v>
      </c>
      <c r="B25" s="106">
        <f>+Enero!B25+Febrero!B25+'Marzo '!B25</f>
        <v>285</v>
      </c>
      <c r="C25" s="106">
        <f>+Enero!C25+Febrero!C25+'Marzo '!C25</f>
        <v>257</v>
      </c>
      <c r="D25" s="219" t="s">
        <v>45</v>
      </c>
      <c r="E25" s="107"/>
      <c r="F25" s="3"/>
      <c r="G25" s="3"/>
      <c r="H25" s="3"/>
      <c r="I25" s="2"/>
      <c r="J25" s="2"/>
      <c r="K25" s="2"/>
      <c r="L25" s="2"/>
      <c r="M25" s="3"/>
      <c r="N25" s="3"/>
      <c r="O25" s="3"/>
      <c r="P25" s="167"/>
      <c r="Q25" s="3"/>
      <c r="CA25" s="202" t="str">
        <f>IF(B25=0,"",IF(C25="",IF(B25="",""," No olvide escribir la columna Benefiiarios."),""))</f>
        <v/>
      </c>
      <c r="CB25" s="202" t="str">
        <f>IF(B25&lt;C25," El número de Beneficiarios NO puede ser mayor que el Total.","")</f>
        <v/>
      </c>
    </row>
    <row r="26" spans="1:86" x14ac:dyDescent="0.2">
      <c r="A26" s="480" t="s">
        <v>47</v>
      </c>
      <c r="B26" s="481"/>
      <c r="C26" s="481"/>
      <c r="D26" s="481"/>
      <c r="E26" s="481"/>
      <c r="F26" s="481"/>
      <c r="G26" s="481"/>
      <c r="H26" s="481"/>
      <c r="I26" s="481"/>
      <c r="J26" s="481"/>
      <c r="K26" s="95"/>
      <c r="L26" s="108"/>
      <c r="M26" s="109"/>
      <c r="N26" s="109"/>
      <c r="O26" s="3"/>
      <c r="P26" s="167"/>
      <c r="Q26" s="3"/>
    </row>
    <row r="27" spans="1:86" x14ac:dyDescent="0.2">
      <c r="A27" s="480" t="s">
        <v>48</v>
      </c>
      <c r="B27" s="481"/>
      <c r="C27" s="481"/>
      <c r="D27" s="481"/>
      <c r="E27" s="481"/>
      <c r="F27" s="481"/>
      <c r="G27" s="481"/>
      <c r="H27" s="481"/>
      <c r="I27" s="481"/>
      <c r="J27" s="481"/>
      <c r="K27" s="95"/>
      <c r="L27" s="108"/>
      <c r="M27" s="109"/>
      <c r="N27" s="109"/>
      <c r="O27" s="3"/>
      <c r="P27" s="167"/>
      <c r="Q27" s="3"/>
    </row>
    <row r="28" spans="1:86" ht="30.75" customHeight="1" x14ac:dyDescent="0.2">
      <c r="A28" s="458" t="s">
        <v>49</v>
      </c>
      <c r="B28" s="482" t="s">
        <v>42</v>
      </c>
      <c r="C28" s="484" t="s">
        <v>50</v>
      </c>
      <c r="D28" s="485"/>
      <c r="E28" s="485"/>
      <c r="F28" s="485"/>
      <c r="G28" s="485"/>
      <c r="H28" s="485"/>
      <c r="I28" s="486"/>
      <c r="J28" s="487" t="s">
        <v>51</v>
      </c>
      <c r="K28" s="488"/>
      <c r="L28" s="3"/>
      <c r="M28" s="3"/>
      <c r="N28" s="3"/>
      <c r="O28" s="3"/>
      <c r="P28" s="167"/>
      <c r="Q28" s="3"/>
    </row>
    <row r="29" spans="1:86" ht="21" x14ac:dyDescent="0.2">
      <c r="A29" s="459"/>
      <c r="B29" s="483"/>
      <c r="C29" s="110" t="s">
        <v>52</v>
      </c>
      <c r="D29" s="111" t="s">
        <v>53</v>
      </c>
      <c r="E29" s="17" t="s">
        <v>54</v>
      </c>
      <c r="F29" s="17" t="s">
        <v>55</v>
      </c>
      <c r="G29" s="17" t="s">
        <v>56</v>
      </c>
      <c r="H29" s="111" t="s">
        <v>57</v>
      </c>
      <c r="I29" s="18" t="s">
        <v>58</v>
      </c>
      <c r="J29" s="111" t="s">
        <v>59</v>
      </c>
      <c r="K29" s="18" t="s">
        <v>60</v>
      </c>
      <c r="L29" s="220"/>
      <c r="M29" s="3"/>
      <c r="N29" s="3"/>
      <c r="O29" s="3"/>
      <c r="P29" s="167"/>
      <c r="Q29" s="3"/>
    </row>
    <row r="30" spans="1:86" x14ac:dyDescent="0.2">
      <c r="A30" s="112" t="s">
        <v>61</v>
      </c>
      <c r="B30" s="221">
        <f>SUM(C30:I30)</f>
        <v>634</v>
      </c>
      <c r="C30" s="79">
        <f>+Enero!C30+Febrero!C30+'Marzo '!C30</f>
        <v>0</v>
      </c>
      <c r="D30" s="114">
        <f>+Enero!D30+Febrero!D30+'Marzo '!D30</f>
        <v>2</v>
      </c>
      <c r="E30" s="114">
        <f>+Enero!E30+Febrero!E30+'Marzo '!E30</f>
        <v>3</v>
      </c>
      <c r="F30" s="114">
        <f>+Enero!F30+Febrero!F30+'Marzo '!F30</f>
        <v>16</v>
      </c>
      <c r="G30" s="114">
        <f>+Enero!G30+Febrero!G30+'Marzo '!G30</f>
        <v>109</v>
      </c>
      <c r="H30" s="114">
        <f>+Enero!H30+Febrero!H30+'Marzo '!H30</f>
        <v>443</v>
      </c>
      <c r="I30" s="115">
        <f>+Enero!I30+Febrero!I30+'Marzo '!I30</f>
        <v>61</v>
      </c>
      <c r="J30" s="114">
        <f>+Enero!J30+Febrero!J30+'Marzo '!J30</f>
        <v>621</v>
      </c>
      <c r="K30" s="115">
        <f>+Enero!K30+Febrero!K30+'Marzo '!K30</f>
        <v>17</v>
      </c>
      <c r="L30" s="212" t="s">
        <v>45</v>
      </c>
      <c r="M30" s="3"/>
      <c r="N30" s="3"/>
      <c r="O30" s="3"/>
      <c r="P30" s="167"/>
      <c r="Q30" s="3"/>
      <c r="CA30" s="202" t="str">
        <f>IF(SUM(G30:I30)&gt;=O11,""," Los RN de 2.500 y más gramos NO DEBE ser menor al Total de partos con Apego Precoz de RN del mismo peso Seccion A. ")</f>
        <v/>
      </c>
      <c r="CB30" s="202" t="str">
        <f>IF(SUM(C30:F30)&gt;=N11,""," Los RN de menor o igual a 2.499 gramos NO DEBE ser menor al Total de partos con Apego Precoz de RN del mismo peso. ")</f>
        <v/>
      </c>
      <c r="CG30" s="202">
        <f>IF(SUM(G30:I30)&gt;=O11,0,1)</f>
        <v>0</v>
      </c>
      <c r="CH30" s="202">
        <f>IF(SUM(C30:F30)&gt;=N11,0,1)</f>
        <v>0</v>
      </c>
    </row>
    <row r="31" spans="1:86" x14ac:dyDescent="0.2">
      <c r="A31" s="112" t="s">
        <v>62</v>
      </c>
      <c r="B31" s="221">
        <f>SUM(C31:I31)</f>
        <v>0</v>
      </c>
      <c r="C31" s="79">
        <f>+Enero!C31+Febrero!C31+'Marzo '!C31</f>
        <v>0</v>
      </c>
      <c r="D31" s="114">
        <f>+Enero!D31+Febrero!D31+'Marzo '!D31</f>
        <v>0</v>
      </c>
      <c r="E31" s="114">
        <f>+Enero!E31+Febrero!E31+'Marzo '!E31</f>
        <v>0</v>
      </c>
      <c r="F31" s="114">
        <f>+Enero!F31+Febrero!F31+'Marzo '!F31</f>
        <v>0</v>
      </c>
      <c r="G31" s="114">
        <f>+Enero!G31+Febrero!G31+'Marzo '!G31</f>
        <v>0</v>
      </c>
      <c r="H31" s="114">
        <f>+Enero!H31+Febrero!H31+'Marzo '!H31</f>
        <v>0</v>
      </c>
      <c r="I31" s="115">
        <f>+Enero!I31+Febrero!I31+'Marzo '!I31</f>
        <v>0</v>
      </c>
      <c r="J31" s="83">
        <f>+Enero!J31+Febrero!J31+'Marzo '!J31</f>
        <v>0</v>
      </c>
      <c r="K31" s="80">
        <f>+Enero!K31+Febrero!K31+'Marzo '!K31</f>
        <v>0</v>
      </c>
      <c r="L31" s="220"/>
      <c r="M31" s="3"/>
      <c r="N31" s="3"/>
      <c r="O31" s="3"/>
      <c r="P31" s="167"/>
      <c r="Q31" s="3"/>
    </row>
    <row r="32" spans="1:86" x14ac:dyDescent="0.2">
      <c r="A32" s="116" t="s">
        <v>63</v>
      </c>
      <c r="B32" s="117"/>
      <c r="C32" s="117"/>
      <c r="D32" s="117"/>
      <c r="E32" s="117"/>
      <c r="F32" s="117"/>
      <c r="G32" s="117"/>
      <c r="H32" s="117"/>
      <c r="I32" s="117"/>
      <c r="J32" s="117"/>
      <c r="K32" s="95"/>
      <c r="L32" s="108"/>
      <c r="M32" s="109"/>
      <c r="N32" s="109"/>
      <c r="O32" s="3"/>
      <c r="P32" s="167"/>
      <c r="Q32" s="3"/>
    </row>
    <row r="33" spans="1:86" x14ac:dyDescent="0.2">
      <c r="A33" s="458" t="s">
        <v>49</v>
      </c>
      <c r="B33" s="482" t="s">
        <v>42</v>
      </c>
      <c r="C33" s="3"/>
      <c r="D33" s="2"/>
      <c r="E33" s="3"/>
      <c r="F33" s="3"/>
      <c r="G33" s="3"/>
      <c r="H33" s="3"/>
      <c r="I33" s="3"/>
      <c r="J33" s="3"/>
      <c r="K33" s="3"/>
      <c r="L33" s="3"/>
      <c r="M33" s="3"/>
      <c r="N33" s="3"/>
      <c r="O33" s="3"/>
      <c r="P33" s="167"/>
      <c r="Q33" s="3"/>
    </row>
    <row r="34" spans="1:86" x14ac:dyDescent="0.2">
      <c r="A34" s="459"/>
      <c r="B34" s="483"/>
      <c r="C34" s="3"/>
      <c r="D34" s="3"/>
      <c r="E34" s="3"/>
      <c r="F34" s="3"/>
      <c r="G34" s="3"/>
      <c r="H34" s="3"/>
      <c r="I34" s="3"/>
      <c r="J34" s="3"/>
      <c r="K34" s="3"/>
      <c r="L34" s="3"/>
      <c r="M34" s="3"/>
      <c r="N34" s="3"/>
      <c r="O34" s="3"/>
      <c r="P34" s="167"/>
      <c r="Q34" s="3"/>
    </row>
    <row r="35" spans="1:86" x14ac:dyDescent="0.2">
      <c r="A35" s="118" t="s">
        <v>61</v>
      </c>
      <c r="B35" s="101">
        <f>+Enero!B35+Febrero!B35+'Marzo '!B35</f>
        <v>12</v>
      </c>
      <c r="C35" s="212" t="s">
        <v>45</v>
      </c>
      <c r="D35" s="3"/>
      <c r="E35" s="3"/>
      <c r="F35" s="3"/>
      <c r="G35" s="3"/>
      <c r="H35" s="3"/>
      <c r="I35" s="3"/>
      <c r="J35" s="167"/>
      <c r="K35" s="3"/>
      <c r="CA35" s="202" t="str">
        <f>IF(B35&lt;=B30,"","Total Nacidos Vivos con malformación congénita no debe ser MAYOR a Nacidos Vivos Según Peso Al Nacer")</f>
        <v/>
      </c>
      <c r="CB35" s="202" t="str">
        <f>IF(B36&lt;=B31,"","Total Nacidos fallecidos con malformación congénita no debe ser MAYOR a Nacidos fallecidos Según Peso Al Nacer")</f>
        <v/>
      </c>
    </row>
    <row r="36" spans="1:86" x14ac:dyDescent="0.2">
      <c r="A36" s="122" t="s">
        <v>62</v>
      </c>
      <c r="B36" s="123">
        <f>+Enero!B36+Febrero!B36+'Marzo '!B36</f>
        <v>0</v>
      </c>
      <c r="C36" s="177"/>
      <c r="D36" s="124"/>
      <c r="E36" s="124"/>
      <c r="F36" s="125"/>
      <c r="G36" s="124"/>
      <c r="H36" s="124"/>
      <c r="I36" s="124"/>
      <c r="J36" s="3"/>
      <c r="K36" s="107"/>
      <c r="L36" s="3"/>
      <c r="M36" s="3"/>
      <c r="N36" s="3"/>
      <c r="O36" s="3"/>
      <c r="P36" s="167"/>
      <c r="Q36" s="3"/>
    </row>
    <row r="37" spans="1:86" x14ac:dyDescent="0.2">
      <c r="A37" s="9" t="s">
        <v>64</v>
      </c>
      <c r="B37" s="126"/>
      <c r="C37" s="127"/>
      <c r="D37" s="127"/>
      <c r="E37" s="127"/>
      <c r="F37" s="128"/>
      <c r="G37" s="127"/>
      <c r="H37" s="127"/>
      <c r="I37" s="127"/>
      <c r="J37" s="127"/>
      <c r="K37" s="9"/>
      <c r="L37" s="108"/>
      <c r="M37" s="109"/>
      <c r="N37" s="109"/>
      <c r="O37" s="3"/>
      <c r="P37" s="167"/>
      <c r="Q37" s="3"/>
    </row>
    <row r="38" spans="1:86" ht="42" x14ac:dyDescent="0.2">
      <c r="A38" s="21" t="s">
        <v>49</v>
      </c>
      <c r="B38" s="198" t="s">
        <v>65</v>
      </c>
      <c r="C38" s="199" t="s">
        <v>66</v>
      </c>
      <c r="D38" s="129"/>
      <c r="E38" s="129"/>
      <c r="F38" s="130"/>
      <c r="G38" s="129"/>
      <c r="H38" s="129"/>
      <c r="I38" s="129"/>
      <c r="J38" s="129"/>
      <c r="K38" s="107"/>
      <c r="L38" s="3"/>
      <c r="M38" s="3"/>
      <c r="N38" s="3"/>
      <c r="O38" s="3"/>
      <c r="P38" s="167"/>
      <c r="Q38" s="3"/>
    </row>
    <row r="39" spans="1:86" x14ac:dyDescent="0.2">
      <c r="A39" s="112" t="s">
        <v>61</v>
      </c>
      <c r="B39" s="131">
        <f>+Enero!B39+Febrero!B39+'Marzo '!B39</f>
        <v>4</v>
      </c>
      <c r="C39" s="132">
        <f>+Enero!C39+Febrero!C39+'Marzo '!C39</f>
        <v>4</v>
      </c>
      <c r="D39" s="177"/>
      <c r="E39" s="129"/>
      <c r="F39" s="130"/>
      <c r="G39" s="129"/>
      <c r="H39" s="129"/>
      <c r="I39" s="129"/>
      <c r="J39" s="129"/>
      <c r="K39" s="107"/>
      <c r="L39" s="3"/>
      <c r="M39" s="3"/>
      <c r="N39" s="3"/>
      <c r="O39" s="3"/>
      <c r="P39" s="167"/>
      <c r="Q39" s="3"/>
    </row>
    <row r="40" spans="1:86" x14ac:dyDescent="0.2">
      <c r="A40" s="9" t="s">
        <v>67</v>
      </c>
      <c r="B40" s="108"/>
      <c r="C40" s="108"/>
      <c r="D40" s="108"/>
      <c r="E40" s="108"/>
      <c r="F40" s="108"/>
      <c r="G40" s="108"/>
      <c r="H40" s="108"/>
      <c r="I40" s="108"/>
      <c r="J40" s="108"/>
      <c r="K40" s="108"/>
      <c r="L40" s="108"/>
      <c r="M40" s="109" t="s">
        <v>68</v>
      </c>
      <c r="N40" s="109"/>
      <c r="O40" s="3"/>
      <c r="P40" s="167"/>
      <c r="Q40" s="3"/>
    </row>
    <row r="41" spans="1:86" x14ac:dyDescent="0.2">
      <c r="A41" s="456" t="s">
        <v>69</v>
      </c>
      <c r="B41" s="458" t="s">
        <v>70</v>
      </c>
      <c r="C41" s="460" t="s">
        <v>71</v>
      </c>
      <c r="D41" s="461"/>
      <c r="E41" s="462"/>
      <c r="F41" s="463"/>
      <c r="G41" s="3"/>
      <c r="H41" s="3"/>
      <c r="I41" s="3"/>
      <c r="J41" s="3"/>
      <c r="K41" s="3"/>
      <c r="L41" s="3"/>
      <c r="M41" s="3"/>
      <c r="N41" s="3"/>
      <c r="O41" s="3"/>
      <c r="P41" s="167"/>
      <c r="Q41" s="3"/>
    </row>
    <row r="42" spans="1:86" ht="21" x14ac:dyDescent="0.2">
      <c r="A42" s="457"/>
      <c r="B42" s="459"/>
      <c r="C42" s="19" t="s">
        <v>72</v>
      </c>
      <c r="D42" s="133" t="s">
        <v>73</v>
      </c>
      <c r="E42" s="134" t="s">
        <v>74</v>
      </c>
      <c r="F42" s="463"/>
      <c r="G42" s="3"/>
      <c r="H42" s="3"/>
      <c r="I42" s="3"/>
      <c r="J42" s="3"/>
      <c r="K42" s="3"/>
      <c r="L42" s="3"/>
      <c r="M42" s="3"/>
      <c r="N42" s="3"/>
      <c r="O42" s="3"/>
      <c r="P42" s="167"/>
      <c r="Q42" s="3"/>
    </row>
    <row r="43" spans="1:86" x14ac:dyDescent="0.2">
      <c r="A43" s="135" t="s">
        <v>75</v>
      </c>
      <c r="B43" s="222">
        <f>SUM(C43:E43)</f>
        <v>19</v>
      </c>
      <c r="C43" s="31">
        <f>+Enero!C43+Febrero!C43+'Marzo '!C43</f>
        <v>0</v>
      </c>
      <c r="D43" s="31">
        <f>+Enero!D43+Febrero!D43+'Marzo '!D43</f>
        <v>9</v>
      </c>
      <c r="E43" s="31">
        <f>+Enero!E43+Febrero!E43+'Marzo '!E43</f>
        <v>10</v>
      </c>
      <c r="F43" s="223"/>
      <c r="G43" s="140"/>
      <c r="H43" s="3"/>
      <c r="I43" s="3"/>
      <c r="J43" s="3"/>
      <c r="K43" s="3"/>
      <c r="L43" s="3"/>
      <c r="M43" s="3"/>
      <c r="N43" s="3"/>
      <c r="O43" s="3"/>
      <c r="P43" s="167"/>
      <c r="Q43" s="3"/>
    </row>
    <row r="44" spans="1:86" x14ac:dyDescent="0.2">
      <c r="A44" s="141" t="s">
        <v>76</v>
      </c>
      <c r="B44" s="224">
        <f>SUM(C44:E44)</f>
        <v>0</v>
      </c>
      <c r="C44" s="31">
        <f>+Enero!C44+Febrero!C44+'Marzo '!C44</f>
        <v>0</v>
      </c>
      <c r="D44" s="31">
        <f>+Enero!D44+Febrero!D44+'Marzo '!D44</f>
        <v>0</v>
      </c>
      <c r="E44" s="31">
        <f>+Enero!E44+Febrero!E44+'Marzo '!E44</f>
        <v>0</v>
      </c>
      <c r="F44" s="223"/>
      <c r="G44" s="140"/>
      <c r="H44" s="3"/>
      <c r="I44" s="3"/>
      <c r="J44" s="3"/>
      <c r="K44" s="3"/>
      <c r="L44" s="3"/>
      <c r="M44" s="3"/>
      <c r="N44" s="3"/>
      <c r="O44" s="3"/>
      <c r="P44" s="167"/>
      <c r="Q44" s="3"/>
    </row>
    <row r="45" spans="1:86" x14ac:dyDescent="0.2">
      <c r="A45" s="146" t="s">
        <v>77</v>
      </c>
      <c r="B45" s="147"/>
      <c r="C45" s="147"/>
      <c r="D45" s="148"/>
      <c r="E45" s="147"/>
      <c r="F45" s="3"/>
      <c r="G45" s="3"/>
      <c r="H45" s="3"/>
      <c r="I45" s="3"/>
      <c r="J45" s="3"/>
      <c r="K45" s="3"/>
      <c r="L45" s="3"/>
      <c r="M45" s="3"/>
      <c r="N45" s="3"/>
      <c r="O45" s="3"/>
      <c r="P45" s="167"/>
      <c r="Q45" s="3"/>
    </row>
    <row r="46" spans="1:86" ht="31.5" x14ac:dyDescent="0.2">
      <c r="A46" s="149" t="s">
        <v>78</v>
      </c>
      <c r="B46" s="150" t="s">
        <v>79</v>
      </c>
      <c r="C46" s="150" t="s">
        <v>80</v>
      </c>
      <c r="D46" s="147"/>
      <c r="E46" s="147"/>
      <c r="F46" s="3"/>
      <c r="G46" s="3"/>
      <c r="H46" s="3"/>
      <c r="I46" s="3"/>
      <c r="J46" s="3"/>
      <c r="K46" s="3"/>
      <c r="L46" s="3"/>
      <c r="M46" s="3"/>
      <c r="N46" s="3"/>
      <c r="O46" s="3"/>
      <c r="P46" s="167"/>
      <c r="Q46" s="3"/>
    </row>
    <row r="47" spans="1:86" x14ac:dyDescent="0.2">
      <c r="A47" s="151" t="s">
        <v>81</v>
      </c>
      <c r="B47" s="225">
        <f>+Enero!B47+Febrero!B47+'Marzo '!B47</f>
        <v>287</v>
      </c>
      <c r="C47" s="226">
        <f>+Enero!C47+Febrero!C47+'Marzo '!C47</f>
        <v>127</v>
      </c>
      <c r="D47" s="227"/>
      <c r="E47" s="147"/>
      <c r="F47" s="3"/>
      <c r="G47" s="3"/>
      <c r="H47" s="3"/>
      <c r="I47" s="3"/>
      <c r="J47" s="3"/>
      <c r="K47" s="3"/>
      <c r="L47" s="3"/>
      <c r="M47" s="3"/>
      <c r="N47" s="3"/>
      <c r="O47" s="3"/>
      <c r="P47" s="167"/>
      <c r="Q47" s="3"/>
      <c r="CA47" s="202" t="str">
        <f>IF(B48&gt;B47,"Egresos con LME no puede ser mayor que Total de Egresos Maternidad","")</f>
        <v/>
      </c>
    </row>
    <row r="48" spans="1:86" ht="11.25" customHeight="1" x14ac:dyDescent="0.2">
      <c r="A48" s="153" t="s">
        <v>82</v>
      </c>
      <c r="B48" s="228">
        <f>+Enero!B48+Febrero!B48+'Marzo '!B48</f>
        <v>280</v>
      </c>
      <c r="C48" s="41">
        <f>+Enero!C48+Febrero!C48+'Marzo '!C48</f>
        <v>64</v>
      </c>
      <c r="D48" s="219"/>
      <c r="E48" s="147"/>
      <c r="F48" s="156"/>
      <c r="G48" s="156"/>
      <c r="H48" s="156"/>
      <c r="I48" s="156"/>
      <c r="J48" s="156"/>
      <c r="K48" s="156"/>
      <c r="L48" s="156"/>
      <c r="M48" s="3"/>
      <c r="N48" s="3"/>
      <c r="O48" s="3"/>
      <c r="P48" s="167"/>
      <c r="Q48" s="3"/>
      <c r="CB48" s="202" t="str">
        <f>IF(C48&gt;C47,"Egresos con LME no puede ser mayor que Total de Egresos Neonatología","")</f>
        <v/>
      </c>
      <c r="CG48" s="202">
        <f>IF(B48&gt;B47,1,0)</f>
        <v>0</v>
      </c>
      <c r="CH48" s="202">
        <f>IF(C48&gt;C47,1,0)</f>
        <v>0</v>
      </c>
    </row>
    <row r="49" spans="1:16" x14ac:dyDescent="0.2">
      <c r="A49" s="229" t="s">
        <v>83</v>
      </c>
      <c r="B49" s="147"/>
      <c r="C49" s="159"/>
      <c r="F49" s="230"/>
      <c r="G49" s="230"/>
      <c r="H49" s="230"/>
      <c r="I49" s="230"/>
      <c r="J49" s="230"/>
      <c r="K49" s="230"/>
      <c r="L49" s="230"/>
      <c r="M49" s="230"/>
      <c r="N49" s="230"/>
      <c r="O49" s="230"/>
    </row>
    <row r="50" spans="1:16" ht="14.25" customHeight="1" x14ac:dyDescent="0.2">
      <c r="A50" s="464" t="s">
        <v>78</v>
      </c>
      <c r="B50" s="465"/>
      <c r="C50" s="464" t="s">
        <v>42</v>
      </c>
      <c r="D50" s="465"/>
      <c r="E50" s="470"/>
      <c r="F50" s="472" t="s">
        <v>84</v>
      </c>
      <c r="G50" s="473"/>
      <c r="H50" s="473"/>
      <c r="I50" s="473"/>
      <c r="J50" s="473"/>
      <c r="K50" s="473"/>
      <c r="L50" s="473"/>
      <c r="M50" s="473"/>
      <c r="N50" s="473"/>
      <c r="O50" s="474"/>
    </row>
    <row r="51" spans="1:16" ht="14.25" customHeight="1" x14ac:dyDescent="0.2">
      <c r="A51" s="466"/>
      <c r="B51" s="467"/>
      <c r="C51" s="468"/>
      <c r="D51" s="469"/>
      <c r="E51" s="471"/>
      <c r="F51" s="475" t="s">
        <v>85</v>
      </c>
      <c r="G51" s="476"/>
      <c r="H51" s="475" t="s">
        <v>86</v>
      </c>
      <c r="I51" s="476"/>
      <c r="J51" s="475" t="s">
        <v>87</v>
      </c>
      <c r="K51" s="476"/>
      <c r="L51" s="475" t="s">
        <v>88</v>
      </c>
      <c r="M51" s="476"/>
      <c r="N51" s="475" t="s">
        <v>89</v>
      </c>
      <c r="O51" s="476"/>
    </row>
    <row r="52" spans="1:16" x14ac:dyDescent="0.2">
      <c r="A52" s="468"/>
      <c r="B52" s="469"/>
      <c r="C52" s="150" t="s">
        <v>90</v>
      </c>
      <c r="D52" s="231" t="s">
        <v>91</v>
      </c>
      <c r="E52" s="150" t="s">
        <v>92</v>
      </c>
      <c r="F52" s="150" t="s">
        <v>91</v>
      </c>
      <c r="G52" s="150" t="s">
        <v>92</v>
      </c>
      <c r="H52" s="150" t="s">
        <v>91</v>
      </c>
      <c r="I52" s="150" t="s">
        <v>92</v>
      </c>
      <c r="J52" s="150" t="s">
        <v>91</v>
      </c>
      <c r="K52" s="150" t="s">
        <v>92</v>
      </c>
      <c r="L52" s="150" t="s">
        <v>91</v>
      </c>
      <c r="M52" s="150" t="s">
        <v>92</v>
      </c>
      <c r="N52" s="150" t="s">
        <v>91</v>
      </c>
      <c r="O52" s="150" t="s">
        <v>92</v>
      </c>
    </row>
    <row r="53" spans="1:16" x14ac:dyDescent="0.2">
      <c r="A53" s="451" t="s">
        <v>93</v>
      </c>
      <c r="B53" s="452"/>
      <c r="C53" s="232">
        <f>SUM(D53+E53)</f>
        <v>0</v>
      </c>
      <c r="D53" s="232">
        <f t="shared" ref="D53:E55" si="1">SUM(F53+H53+J53+L53+N53)</f>
        <v>0</v>
      </c>
      <c r="E53" s="233">
        <f t="shared" si="1"/>
        <v>0</v>
      </c>
      <c r="F53" s="234">
        <f>+Enero!F53+Febrero!F53+'Marzo '!F53</f>
        <v>0</v>
      </c>
      <c r="G53" s="33">
        <f>+Enero!G53+Febrero!G53+'Marzo '!G53</f>
        <v>0</v>
      </c>
      <c r="H53" s="31">
        <f>+Enero!H53+Febrero!H53+'Marzo '!H53</f>
        <v>0</v>
      </c>
      <c r="I53" s="33">
        <f>+Enero!I53+Febrero!I53+'Marzo '!I53</f>
        <v>0</v>
      </c>
      <c r="J53" s="31">
        <f>+Enero!J53+Febrero!J53+'Marzo '!J53</f>
        <v>0</v>
      </c>
      <c r="K53" s="33">
        <f>+Enero!K53+Febrero!K53+'Marzo '!K53</f>
        <v>0</v>
      </c>
      <c r="L53" s="31">
        <f>+Enero!L53+Febrero!L53+'Marzo '!L53</f>
        <v>0</v>
      </c>
      <c r="M53" s="33">
        <f>+Enero!M53+Febrero!M53+'Marzo '!M53</f>
        <v>0</v>
      </c>
      <c r="N53" s="31">
        <f>+Enero!N53+Febrero!N53+'Marzo '!N53</f>
        <v>0</v>
      </c>
      <c r="O53" s="33">
        <f>+Enero!O53+Febrero!O53+'Marzo '!O53</f>
        <v>0</v>
      </c>
      <c r="P53" s="202"/>
    </row>
    <row r="54" spans="1:16" x14ac:dyDescent="0.2">
      <c r="A54" s="453" t="s">
        <v>94</v>
      </c>
      <c r="B54" s="454"/>
      <c r="C54" s="235">
        <f>SUM(D54+E54)</f>
        <v>0</v>
      </c>
      <c r="D54" s="235">
        <f t="shared" si="1"/>
        <v>0</v>
      </c>
      <c r="E54" s="236">
        <f t="shared" si="1"/>
        <v>0</v>
      </c>
      <c r="F54" s="237">
        <f>+Enero!F54+Febrero!F54+'Marzo '!F54</f>
        <v>0</v>
      </c>
      <c r="G54" s="42">
        <f>+Enero!G54+Febrero!G54+'Marzo '!G54</f>
        <v>0</v>
      </c>
      <c r="H54" s="238">
        <f>+Enero!H54+Febrero!H54+'Marzo '!H54</f>
        <v>0</v>
      </c>
      <c r="I54" s="239">
        <f>+Enero!I54+Febrero!I54+'Marzo '!I54</f>
        <v>0</v>
      </c>
      <c r="J54" s="238">
        <f>+Enero!J54+Febrero!J54+'Marzo '!J54</f>
        <v>0</v>
      </c>
      <c r="K54" s="239">
        <f>+Enero!K54+Febrero!K54+'Marzo '!K54</f>
        <v>0</v>
      </c>
      <c r="L54" s="40">
        <f>+Enero!L54+Febrero!L54+'Marzo '!L54</f>
        <v>0</v>
      </c>
      <c r="M54" s="42">
        <f>+Enero!M54+Febrero!M54+'Marzo '!M54</f>
        <v>0</v>
      </c>
      <c r="N54" s="40">
        <f>+Enero!N54+Febrero!N54+'Marzo '!N54</f>
        <v>0</v>
      </c>
      <c r="O54" s="42">
        <f>+Enero!O54+Febrero!O54+'Marzo '!O54</f>
        <v>0</v>
      </c>
      <c r="P54" s="202"/>
    </row>
    <row r="55" spans="1:16" x14ac:dyDescent="0.2">
      <c r="A55" s="451" t="s">
        <v>95</v>
      </c>
      <c r="B55" s="451"/>
      <c r="C55" s="240">
        <f>SUM(D55+E55)</f>
        <v>0</v>
      </c>
      <c r="D55" s="240">
        <f t="shared" si="1"/>
        <v>0</v>
      </c>
      <c r="E55" s="241">
        <f t="shared" si="1"/>
        <v>0</v>
      </c>
      <c r="F55" s="242">
        <f>+Enero!F55+Febrero!F55+'Marzo '!F55</f>
        <v>0</v>
      </c>
      <c r="G55" s="243">
        <f>+Enero!G55+Febrero!G55+'Marzo '!G55</f>
        <v>0</v>
      </c>
      <c r="H55" s="244">
        <f>+Enero!H55+Febrero!H55+'Marzo '!H55</f>
        <v>0</v>
      </c>
      <c r="I55" s="245">
        <f>+Enero!I55+Febrero!I55+'Marzo '!I55</f>
        <v>0</v>
      </c>
      <c r="J55" s="246">
        <f>+Enero!J55+Febrero!J55+'Marzo '!J55</f>
        <v>0</v>
      </c>
      <c r="K55" s="247">
        <f>+Enero!K55+Febrero!K55+'Marzo '!K55</f>
        <v>0</v>
      </c>
      <c r="L55" s="40">
        <f>+Enero!L55+Febrero!L55+'Marzo '!L55</f>
        <v>0</v>
      </c>
      <c r="M55" s="42">
        <f>+Enero!M55+Febrero!M55+'Marzo '!M55</f>
        <v>0</v>
      </c>
      <c r="N55" s="40">
        <f>+Enero!N55+Febrero!N55+'Marzo '!N55</f>
        <v>0</v>
      </c>
      <c r="O55" s="42">
        <f>+Enero!O55+Febrero!O55+'Marzo '!O55</f>
        <v>0</v>
      </c>
      <c r="P55" s="202"/>
    </row>
    <row r="56" spans="1:16" x14ac:dyDescent="0.2">
      <c r="A56" s="455" t="s">
        <v>96</v>
      </c>
      <c r="B56" s="455"/>
      <c r="C56" s="248">
        <f>SUM(D56+E56)</f>
        <v>0</v>
      </c>
      <c r="D56" s="248">
        <f>SUM(J56+L56+N56)</f>
        <v>0</v>
      </c>
      <c r="E56" s="249">
        <f>SUM(K56+M56+O56)</f>
        <v>0</v>
      </c>
      <c r="F56" s="250">
        <f>+Enero!F56+Febrero!F56+'Marzo '!F56</f>
        <v>0</v>
      </c>
      <c r="G56" s="251">
        <f>+Enero!G56+Febrero!G56+'Marzo '!G56</f>
        <v>0</v>
      </c>
      <c r="H56" s="250">
        <f>+Enero!H56+Febrero!H56+'Marzo '!H56</f>
        <v>0</v>
      </c>
      <c r="I56" s="252">
        <f>+Enero!I56+Febrero!I56+'Marzo '!I56</f>
        <v>0</v>
      </c>
      <c r="J56" s="253">
        <f>+Enero!J56+Febrero!J56+'Marzo '!J56</f>
        <v>0</v>
      </c>
      <c r="K56" s="254">
        <f>+Enero!K56+Febrero!K56+'Marzo '!K56</f>
        <v>0</v>
      </c>
      <c r="L56" s="143">
        <f>+Enero!L56+Febrero!L56+'Marzo '!L56</f>
        <v>0</v>
      </c>
      <c r="M56" s="145">
        <f>+Enero!M56+Febrero!M56+'Marzo '!M56</f>
        <v>0</v>
      </c>
      <c r="N56" s="143">
        <f>+Enero!N56+Febrero!N56+'Marzo '!N56</f>
        <v>0</v>
      </c>
      <c r="O56" s="145">
        <f>+Enero!O56+Febrero!O56+'Marzo '!O56</f>
        <v>0</v>
      </c>
      <c r="P56" s="202"/>
    </row>
    <row r="194" spans="1:2" hidden="1" x14ac:dyDescent="0.2">
      <c r="A194" s="255">
        <f>SUM(B11:Q11,B30:B31,C53:C55,B47:B48,B43:B44)</f>
        <v>4056</v>
      </c>
      <c r="B194" s="201">
        <f>SUM(CG9:CM56)</f>
        <v>0</v>
      </c>
    </row>
  </sheetData>
  <mergeCells count="33">
    <mergeCell ref="A33:A34"/>
    <mergeCell ref="B33:B34"/>
    <mergeCell ref="A6:L6"/>
    <mergeCell ref="A9:A10"/>
    <mergeCell ref="B9:C9"/>
    <mergeCell ref="D9:E9"/>
    <mergeCell ref="F9:J9"/>
    <mergeCell ref="K9:M9"/>
    <mergeCell ref="P9:P10"/>
    <mergeCell ref="Q9:Q10"/>
    <mergeCell ref="A27:J27"/>
    <mergeCell ref="A28:A29"/>
    <mergeCell ref="B28:B29"/>
    <mergeCell ref="C28:I28"/>
    <mergeCell ref="J28:K28"/>
    <mergeCell ref="A26:J26"/>
    <mergeCell ref="N9:O9"/>
    <mergeCell ref="C41:E41"/>
    <mergeCell ref="F41:F42"/>
    <mergeCell ref="A50:B52"/>
    <mergeCell ref="C50:E51"/>
    <mergeCell ref="F50:O50"/>
    <mergeCell ref="F51:G51"/>
    <mergeCell ref="H51:I51"/>
    <mergeCell ref="J51:K51"/>
    <mergeCell ref="L51:M51"/>
    <mergeCell ref="N51:O51"/>
    <mergeCell ref="A53:B53"/>
    <mergeCell ref="A54:B54"/>
    <mergeCell ref="A55:B55"/>
    <mergeCell ref="A56:B56"/>
    <mergeCell ref="A41:A42"/>
    <mergeCell ref="B41:B42"/>
  </mergeCells>
  <dataValidations count="2">
    <dataValidation type="whole" allowBlank="1" showInputMessage="1" showErrorMessage="1" errorTitle="ERROR" error="Por favor ingrese solo Números." sqref="F50:O50">
      <formula1>0</formula1>
      <formula2>1000000000000</formula2>
    </dataValidation>
    <dataValidation type="whole" allowBlank="1" showInputMessage="1" showErrorMessage="1" errorTitle="ERROR" error="Por favor ingrese solo Números." sqref="F51:O1048576 P1:XFD1048576 F1:O49 A1:E1048576">
      <formula1>0</formula1>
      <formula2>1000000000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194"/>
  <sheetViews>
    <sheetView workbookViewId="0">
      <selection activeCell="B37" sqref="B37"/>
    </sheetView>
  </sheetViews>
  <sheetFormatPr baseColWidth="10" defaultRowHeight="14.25" x14ac:dyDescent="0.2"/>
  <cols>
    <col min="1" max="1" width="48" style="201" customWidth="1"/>
    <col min="2" max="17" width="14" style="201" customWidth="1"/>
    <col min="18" max="76" width="11.42578125" style="201"/>
    <col min="77" max="92" width="23.7109375" style="202" hidden="1" customWidth="1"/>
    <col min="93" max="95" width="23.7109375" style="201" customWidth="1"/>
    <col min="96" max="16384" width="11.42578125" style="201"/>
  </cols>
  <sheetData>
    <row r="1" spans="1:89" x14ac:dyDescent="0.2">
      <c r="A1" s="200" t="s">
        <v>0</v>
      </c>
    </row>
    <row r="2" spans="1:89" x14ac:dyDescent="0.2">
      <c r="A2" s="200" t="str">
        <f>CONCATENATE("COMUNA: ",[1]NOMBRE!B2," - ","( ",[1]NOMBRE!C2,[1]NOMBRE!D2,[1]NOMBRE!E2,[1]NOMBRE!F2,[1]NOMBRE!G2," )")</f>
        <v>COMUNA: Linares - ( 07401 )</v>
      </c>
    </row>
    <row r="3" spans="1:89" x14ac:dyDescent="0.2">
      <c r="A3" s="200" t="str">
        <f>CONCATENATE("ESTABLECIMIENTO/ESTRATEGIA: ",[1]NOMBRE!B3," - ","( ",[1]NOMBRE!C3,[1]NOMBRE!D3,[1]NOMBRE!E3,[1]NOMBRE!F3,[1]NOMBRE!G3,[1]NOMBRE!H3," )")</f>
        <v>ESTABLECIMIENTO/ESTRATEGIA: Hospital Presidente Carlos Ibáñez del Campo - ( 116108 )</v>
      </c>
    </row>
    <row r="4" spans="1:89" x14ac:dyDescent="0.2">
      <c r="A4" s="200" t="str">
        <f>CONCATENATE("MES: ",[1]NOMBRE!B6," - ","( ",[1]NOMBRE!C6,[1]NOMBRE!D6," )")</f>
        <v>MES: ENERO - ( 01 )</v>
      </c>
    </row>
    <row r="5" spans="1:89" x14ac:dyDescent="0.2">
      <c r="A5" s="200" t="str">
        <f>CONCATENATE("AÑO: ",[1]NOMBRE!B7)</f>
        <v>AÑO: 2017</v>
      </c>
    </row>
    <row r="6" spans="1:89" ht="15" x14ac:dyDescent="0.2">
      <c r="A6" s="491" t="s">
        <v>1</v>
      </c>
      <c r="B6" s="491"/>
      <c r="C6" s="491"/>
      <c r="D6" s="491"/>
      <c r="E6" s="491"/>
      <c r="F6" s="491"/>
      <c r="G6" s="491"/>
      <c r="H6" s="491"/>
      <c r="I6" s="491"/>
      <c r="J6" s="491"/>
      <c r="K6" s="491"/>
      <c r="L6" s="491"/>
      <c r="M6" s="6"/>
      <c r="N6" s="7"/>
      <c r="O6" s="3"/>
      <c r="P6" s="167"/>
      <c r="Q6" s="3"/>
    </row>
    <row r="7" spans="1:89" ht="15" x14ac:dyDescent="0.2">
      <c r="A7" s="197"/>
      <c r="B7" s="197"/>
      <c r="C7" s="197"/>
      <c r="D7" s="197"/>
      <c r="E7" s="197"/>
      <c r="F7" s="197"/>
      <c r="G7" s="197"/>
      <c r="H7" s="197"/>
      <c r="I7" s="197"/>
      <c r="J7" s="197"/>
      <c r="K7" s="197"/>
      <c r="L7" s="197"/>
      <c r="M7" s="6"/>
      <c r="N7" s="7"/>
      <c r="O7" s="3"/>
      <c r="P7" s="167"/>
      <c r="Q7" s="3"/>
    </row>
    <row r="8" spans="1:89" x14ac:dyDescent="0.2">
      <c r="A8" s="8" t="s">
        <v>2</v>
      </c>
      <c r="B8" s="9"/>
      <c r="C8" s="9"/>
      <c r="D8" s="9"/>
      <c r="E8" s="9"/>
      <c r="F8" s="9"/>
      <c r="G8" s="9"/>
      <c r="H8" s="9"/>
      <c r="I8" s="9"/>
      <c r="J8" s="9"/>
      <c r="K8" s="9"/>
      <c r="L8" s="9"/>
      <c r="M8" s="10"/>
      <c r="N8" s="10"/>
      <c r="O8" s="3"/>
      <c r="P8" s="167"/>
      <c r="Q8" s="3"/>
    </row>
    <row r="9" spans="1:89" ht="24.75" customHeight="1" x14ac:dyDescent="0.2">
      <c r="A9" s="456" t="s">
        <v>3</v>
      </c>
      <c r="B9" s="492" t="s">
        <v>4</v>
      </c>
      <c r="C9" s="493"/>
      <c r="D9" s="492" t="s">
        <v>5</v>
      </c>
      <c r="E9" s="493"/>
      <c r="F9" s="492" t="s">
        <v>6</v>
      </c>
      <c r="G9" s="494"/>
      <c r="H9" s="494"/>
      <c r="I9" s="494"/>
      <c r="J9" s="495"/>
      <c r="K9" s="492" t="s">
        <v>7</v>
      </c>
      <c r="L9" s="494"/>
      <c r="M9" s="495"/>
      <c r="N9" s="489" t="s">
        <v>8</v>
      </c>
      <c r="O9" s="490"/>
      <c r="P9" s="458" t="s">
        <v>9</v>
      </c>
      <c r="Q9" s="478" t="s">
        <v>10</v>
      </c>
    </row>
    <row r="10" spans="1:89" ht="50.25" customHeight="1" x14ac:dyDescent="0.2">
      <c r="A10" s="483"/>
      <c r="B10" s="14" t="s">
        <v>11</v>
      </c>
      <c r="C10" s="15" t="s">
        <v>12</v>
      </c>
      <c r="D10" s="169" t="s">
        <v>13</v>
      </c>
      <c r="E10" s="15" t="s">
        <v>14</v>
      </c>
      <c r="F10" s="16" t="s">
        <v>15</v>
      </c>
      <c r="G10" s="17" t="s">
        <v>16</v>
      </c>
      <c r="H10" s="17" t="s">
        <v>17</v>
      </c>
      <c r="I10" s="17" t="s">
        <v>18</v>
      </c>
      <c r="J10" s="18" t="s">
        <v>19</v>
      </c>
      <c r="K10" s="19" t="s">
        <v>20</v>
      </c>
      <c r="L10" s="17" t="s">
        <v>21</v>
      </c>
      <c r="M10" s="18" t="s">
        <v>22</v>
      </c>
      <c r="N10" s="203" t="s">
        <v>23</v>
      </c>
      <c r="O10" s="203" t="s">
        <v>24</v>
      </c>
      <c r="P10" s="477"/>
      <c r="Q10" s="479"/>
      <c r="R10" s="204"/>
    </row>
    <row r="11" spans="1:89" x14ac:dyDescent="0.2">
      <c r="A11" s="21" t="s">
        <v>25</v>
      </c>
      <c r="B11" s="205">
        <f t="shared" ref="B11:Q11" si="0">SUM(B12:B15)</f>
        <v>232</v>
      </c>
      <c r="C11" s="206">
        <f t="shared" si="0"/>
        <v>142</v>
      </c>
      <c r="D11" s="207">
        <f t="shared" si="0"/>
        <v>1</v>
      </c>
      <c r="E11" s="206">
        <f t="shared" si="0"/>
        <v>18</v>
      </c>
      <c r="F11" s="208">
        <f t="shared" si="0"/>
        <v>216</v>
      </c>
      <c r="G11" s="205">
        <f t="shared" si="0"/>
        <v>47</v>
      </c>
      <c r="H11" s="205">
        <f t="shared" si="0"/>
        <v>118</v>
      </c>
      <c r="I11" s="205">
        <f t="shared" si="0"/>
        <v>2</v>
      </c>
      <c r="J11" s="206">
        <f t="shared" si="0"/>
        <v>49</v>
      </c>
      <c r="K11" s="207">
        <f t="shared" si="0"/>
        <v>14</v>
      </c>
      <c r="L11" s="205">
        <f t="shared" si="0"/>
        <v>0</v>
      </c>
      <c r="M11" s="206">
        <f t="shared" si="0"/>
        <v>14</v>
      </c>
      <c r="N11" s="209">
        <f t="shared" si="0"/>
        <v>6</v>
      </c>
      <c r="O11" s="209">
        <f t="shared" si="0"/>
        <v>211</v>
      </c>
      <c r="P11" s="209">
        <f t="shared" si="0"/>
        <v>0</v>
      </c>
      <c r="Q11" s="209">
        <f t="shared" si="0"/>
        <v>0</v>
      </c>
      <c r="R11" s="202"/>
    </row>
    <row r="12" spans="1:89" x14ac:dyDescent="0.2">
      <c r="A12" s="30" t="s">
        <v>26</v>
      </c>
      <c r="B12" s="31">
        <v>110</v>
      </c>
      <c r="C12" s="32">
        <v>100</v>
      </c>
      <c r="D12" s="31">
        <v>1</v>
      </c>
      <c r="E12" s="33">
        <v>11</v>
      </c>
      <c r="F12" s="210">
        <f>SUM(G12:J12)</f>
        <v>94</v>
      </c>
      <c r="G12" s="35">
        <v>45</v>
      </c>
      <c r="H12" s="35"/>
      <c r="I12" s="35"/>
      <c r="J12" s="33">
        <v>49</v>
      </c>
      <c r="K12" s="211">
        <f>SUM(L12:M12)</f>
        <v>14</v>
      </c>
      <c r="L12" s="35"/>
      <c r="M12" s="33">
        <v>14</v>
      </c>
      <c r="N12" s="32">
        <v>2</v>
      </c>
      <c r="O12" s="32">
        <v>101</v>
      </c>
      <c r="P12" s="32">
        <v>0</v>
      </c>
      <c r="Q12" s="32">
        <v>0</v>
      </c>
      <c r="R12" s="212" t="s">
        <v>27</v>
      </c>
      <c r="CA12" s="202" t="str">
        <f>IF($B12&lt;$D12," El número de partos prematuros &lt;32 semanas NO puede ser mayor que el Total.","")</f>
        <v/>
      </c>
      <c r="CB12" s="202" t="str">
        <f>IF(B12&lt;E12," El número de partos prematuros de 32 a 36 semanas NO puede ser mayor que el Total.","")</f>
        <v/>
      </c>
      <c r="CC12" s="202" t="str">
        <f>IF(B12=0,"",IF(C12="",IF(B12="",""," No olvide escribir la columna Beneficiarios."),""))</f>
        <v/>
      </c>
      <c r="CD12" s="202" t="str">
        <f>IF(B12&lt;C12," El número de Beneficiarias NO puede ser mayor que el Total.","")</f>
        <v/>
      </c>
      <c r="CG12" s="202">
        <f>IF(B12&lt;D12,1,0)</f>
        <v>0</v>
      </c>
      <c r="CH12" s="202">
        <f>IF(B12&lt;E12,1,0)</f>
        <v>0</v>
      </c>
      <c r="CI12" s="202">
        <f>IF(B12&lt;C12,1,0)</f>
        <v>0</v>
      </c>
      <c r="CJ12" s="202">
        <f>IF(B12=0,"",IF(C12="",IF(B11="","",1),0))</f>
        <v>0</v>
      </c>
      <c r="CK12" s="202">
        <v>0</v>
      </c>
    </row>
    <row r="13" spans="1:89" x14ac:dyDescent="0.2">
      <c r="A13" s="39" t="s">
        <v>28</v>
      </c>
      <c r="B13" s="40">
        <v>1</v>
      </c>
      <c r="C13" s="41">
        <v>1</v>
      </c>
      <c r="D13" s="40"/>
      <c r="E13" s="42"/>
      <c r="F13" s="213">
        <f>SUM(G13:J13)</f>
        <v>1</v>
      </c>
      <c r="G13" s="44">
        <v>1</v>
      </c>
      <c r="H13" s="44"/>
      <c r="I13" s="44"/>
      <c r="J13" s="42"/>
      <c r="K13" s="214">
        <f>SUM(L13:M13)</f>
        <v>0</v>
      </c>
      <c r="L13" s="44"/>
      <c r="M13" s="42"/>
      <c r="N13" s="41"/>
      <c r="O13" s="41">
        <v>1</v>
      </c>
      <c r="P13" s="41"/>
      <c r="Q13" s="41"/>
      <c r="R13" s="212" t="s">
        <v>29</v>
      </c>
      <c r="CA13" s="202" t="str">
        <f>IF($B13&lt;$D13," El número de partos prematuros &lt;32 semanas NO puede ser mayor que el Total.","")</f>
        <v/>
      </c>
      <c r="CB13" s="202" t="str">
        <f>IF(B13&lt;E13," El número de partos prematuros de 32 a 36 semanas NO puede ser mayor que el Total.","")</f>
        <v/>
      </c>
      <c r="CC13" s="202" t="str">
        <f>IF(B13=0,"",IF(C13="",IF(B13="",""," No olvide escribir la columna Beneficiarios."),""))</f>
        <v/>
      </c>
      <c r="CD13" s="202" t="str">
        <f>IF(B13&lt;C13," El número de Beneficiarias NO puede ser mayor que el Total.","")</f>
        <v/>
      </c>
      <c r="CE13" s="202" t="s">
        <v>30</v>
      </c>
      <c r="CG13" s="202">
        <f>IF(B13&lt;D13,1,0)</f>
        <v>0</v>
      </c>
      <c r="CH13" s="202">
        <f>IF(B13&lt;E13,1,0)</f>
        <v>0</v>
      </c>
      <c r="CI13" s="202">
        <f>IF(B13&lt;C13,1,0)</f>
        <v>0</v>
      </c>
      <c r="CJ13" s="202">
        <f>IF(B13=0,"",IF(C13="",IF(B11="","",1),0))</f>
        <v>0</v>
      </c>
      <c r="CK13" s="202">
        <v>0</v>
      </c>
    </row>
    <row r="14" spans="1:89" x14ac:dyDescent="0.2">
      <c r="A14" s="39" t="s">
        <v>31</v>
      </c>
      <c r="B14" s="40">
        <v>67</v>
      </c>
      <c r="C14" s="41">
        <v>41</v>
      </c>
      <c r="D14" s="40"/>
      <c r="E14" s="42"/>
      <c r="F14" s="213">
        <f>SUM(G14:J14)</f>
        <v>67</v>
      </c>
      <c r="G14" s="44"/>
      <c r="H14" s="44">
        <v>67</v>
      </c>
      <c r="I14" s="44"/>
      <c r="J14" s="42"/>
      <c r="K14" s="214">
        <f>SUM(L14:M14)</f>
        <v>0</v>
      </c>
      <c r="L14" s="44"/>
      <c r="M14" s="42"/>
      <c r="N14" s="41">
        <v>2</v>
      </c>
      <c r="O14" s="41">
        <v>65</v>
      </c>
      <c r="P14" s="41"/>
      <c r="Q14" s="41"/>
      <c r="R14" s="212" t="s">
        <v>29</v>
      </c>
      <c r="CA14" s="202" t="str">
        <f>IF($B14&lt;$D14," El número de partos prematuros &lt;32 semanas NO puede ser mayor que el Total.","")</f>
        <v/>
      </c>
      <c r="CB14" s="202" t="str">
        <f>IF(B14&lt;E14," El número de partos prematuros de 32 a 36 semanas NO puede ser mayor que el Total.","")</f>
        <v/>
      </c>
      <c r="CC14" s="202" t="str">
        <f>IF(B14=0,"",IF(C14="",IF(B14="",""," No olvide escribir la columna Beneficiarios."),""))</f>
        <v/>
      </c>
      <c r="CD14" s="202" t="str">
        <f>IF(B14&lt;C14," El número de Beneficiarias NO puede ser mayor que el Total.","")</f>
        <v/>
      </c>
      <c r="CE14" s="202" t="s">
        <v>30</v>
      </c>
      <c r="CG14" s="202">
        <f>IF(B14&lt;D14,1,0)</f>
        <v>0</v>
      </c>
      <c r="CH14" s="202">
        <f>IF(B14&lt;E14,1,0)</f>
        <v>0</v>
      </c>
      <c r="CI14" s="202">
        <f>IF(B14&lt;C14,1,0)</f>
        <v>0</v>
      </c>
      <c r="CJ14" s="202">
        <f>IF(B14=0,"",IF(C14="",IF(B11="","",1),0))</f>
        <v>0</v>
      </c>
      <c r="CK14" s="202">
        <v>0</v>
      </c>
    </row>
    <row r="15" spans="1:89" ht="15" thickBot="1" x14ac:dyDescent="0.25">
      <c r="A15" s="46" t="s">
        <v>32</v>
      </c>
      <c r="B15" s="47">
        <v>54</v>
      </c>
      <c r="C15" s="48">
        <v>0</v>
      </c>
      <c r="D15" s="47"/>
      <c r="E15" s="49">
        <v>7</v>
      </c>
      <c r="F15" s="215">
        <f>SUM(G15:J15)</f>
        <v>54</v>
      </c>
      <c r="G15" s="51">
        <v>1</v>
      </c>
      <c r="H15" s="51">
        <v>51</v>
      </c>
      <c r="I15" s="51">
        <v>2</v>
      </c>
      <c r="J15" s="49"/>
      <c r="K15" s="216">
        <f>SUM(L15:M15)</f>
        <v>0</v>
      </c>
      <c r="L15" s="51"/>
      <c r="M15" s="49"/>
      <c r="N15" s="48">
        <v>2</v>
      </c>
      <c r="O15" s="48">
        <v>44</v>
      </c>
      <c r="P15" s="48"/>
      <c r="Q15" s="48"/>
      <c r="R15" s="212" t="s">
        <v>29</v>
      </c>
      <c r="CA15" s="202" t="str">
        <f>IF($B15&lt;$D15," El número de partos prematuros &lt;32 semanas NO puede ser mayor que el Total.","")</f>
        <v/>
      </c>
      <c r="CB15" s="202" t="str">
        <f>IF(B15&lt;E15," El número de partos prematuros de 32 a 36 semanas NO puede ser mayor que el Total.","")</f>
        <v/>
      </c>
      <c r="CC15" s="202" t="str">
        <f>IF(B15=0,"",IF(C15="",IF(B15="",""," No olvide escribir la columna Beneficiarios."),""))</f>
        <v/>
      </c>
      <c r="CD15" s="202" t="str">
        <f>IF(B15&lt;C15," El número de Beneficiarias NO puede ser mayor que el Total.","")</f>
        <v/>
      </c>
      <c r="CE15" s="202" t="s">
        <v>30</v>
      </c>
      <c r="CG15" s="202">
        <f>IF(B15&lt;D15,1,0)</f>
        <v>0</v>
      </c>
      <c r="CH15" s="202">
        <f>IF(B15&lt;E15,1,0)</f>
        <v>0</v>
      </c>
      <c r="CI15" s="202">
        <f>IF(B15&lt;C15,1,0)</f>
        <v>0</v>
      </c>
      <c r="CJ15" s="202">
        <f>IF(B15=0,"",IF(C15="",IF(B11="","",1),0))</f>
        <v>0</v>
      </c>
      <c r="CK15" s="202">
        <v>0</v>
      </c>
    </row>
    <row r="16" spans="1:89" ht="15.75" thickTop="1" thickBot="1" x14ac:dyDescent="0.25">
      <c r="A16" s="53" t="s">
        <v>33</v>
      </c>
      <c r="B16" s="54">
        <v>18</v>
      </c>
      <c r="C16" s="55">
        <v>17</v>
      </c>
      <c r="D16" s="68"/>
      <c r="E16" s="68"/>
      <c r="F16" s="217">
        <f>SUM(G16:J16)</f>
        <v>18</v>
      </c>
      <c r="G16" s="57"/>
      <c r="H16" s="57"/>
      <c r="I16" s="57">
        <v>18</v>
      </c>
      <c r="J16" s="58"/>
      <c r="K16" s="218">
        <f>SUM(L16:M16)</f>
        <v>0</v>
      </c>
      <c r="L16" s="60"/>
      <c r="M16" s="61"/>
      <c r="N16" s="62"/>
      <c r="O16" s="63"/>
      <c r="P16" s="63"/>
      <c r="Q16" s="63"/>
      <c r="R16" s="212"/>
      <c r="CA16" s="202" t="str">
        <f>IF($B16&lt;$D16," El número de partos prematuros &lt;32 semanas NO puede ser mayor que el Total.","")</f>
        <v/>
      </c>
      <c r="CC16" s="202" t="str">
        <f>IF(B16=0,"",IF(C16="",IF(B16="",""," No olvide escribir la columna Beneficiarios."),""))</f>
        <v/>
      </c>
      <c r="CD16" s="202" t="str">
        <f>IF(B16&lt;C16," El número de Beneficiarias NO puede ser mayor que el Total.","")</f>
        <v/>
      </c>
      <c r="CG16" s="202">
        <f>IF(B16&lt;D16,1,0)</f>
        <v>0</v>
      </c>
      <c r="CI16" s="202">
        <f>IF(B16&lt;C16,1,0)</f>
        <v>0</v>
      </c>
      <c r="CJ16" s="202">
        <f>IF(B16=0,"",IF(C16="",IF(B11="","",1),0))</f>
        <v>0</v>
      </c>
    </row>
    <row r="17" spans="1:86" ht="15" thickTop="1" x14ac:dyDescent="0.2">
      <c r="A17" s="53" t="s">
        <v>34</v>
      </c>
      <c r="B17" s="65"/>
      <c r="C17" s="68"/>
      <c r="D17" s="68"/>
      <c r="E17" s="68"/>
      <c r="F17" s="68"/>
      <c r="G17" s="69"/>
      <c r="H17" s="69"/>
      <c r="I17" s="69"/>
      <c r="J17" s="66"/>
      <c r="K17" s="67"/>
      <c r="L17" s="69"/>
      <c r="M17" s="66"/>
      <c r="N17" s="70"/>
      <c r="O17" s="63"/>
      <c r="P17" s="63"/>
      <c r="Q17" s="63"/>
      <c r="R17" s="212"/>
      <c r="CA17" s="202" t="str">
        <f>IF(B17&lt;=B12,""," El parto Normal Vertical DEBE estar incluido en el parto Normal. ")</f>
        <v/>
      </c>
    </row>
    <row r="18" spans="1:86" ht="21.75" x14ac:dyDescent="0.2">
      <c r="A18" s="170" t="s">
        <v>35</v>
      </c>
      <c r="B18" s="71"/>
      <c r="C18" s="74"/>
      <c r="D18" s="74"/>
      <c r="E18" s="74"/>
      <c r="F18" s="74"/>
      <c r="G18" s="75"/>
      <c r="H18" s="75"/>
      <c r="I18" s="75"/>
      <c r="J18" s="72"/>
      <c r="K18" s="73"/>
      <c r="L18" s="75"/>
      <c r="M18" s="72"/>
      <c r="N18" s="76"/>
      <c r="O18" s="77"/>
      <c r="P18" s="77"/>
      <c r="Q18" s="77"/>
      <c r="R18" s="212"/>
    </row>
    <row r="19" spans="1:86" x14ac:dyDescent="0.2">
      <c r="A19" s="78" t="s">
        <v>36</v>
      </c>
      <c r="B19" s="79"/>
      <c r="C19" s="74"/>
      <c r="D19" s="82"/>
      <c r="E19" s="82"/>
      <c r="F19" s="82"/>
      <c r="G19" s="74"/>
      <c r="H19" s="83"/>
      <c r="I19" s="83"/>
      <c r="J19" s="80"/>
      <c r="K19" s="81"/>
      <c r="L19" s="83"/>
      <c r="M19" s="80"/>
      <c r="N19" s="84"/>
      <c r="O19" s="85"/>
      <c r="P19" s="85"/>
      <c r="Q19" s="85"/>
      <c r="R19" s="212"/>
    </row>
    <row r="20" spans="1:86" x14ac:dyDescent="0.2">
      <c r="A20" s="86" t="s">
        <v>37</v>
      </c>
      <c r="B20" s="79">
        <v>2</v>
      </c>
      <c r="C20" s="74"/>
      <c r="D20" s="82"/>
      <c r="E20" s="82"/>
      <c r="F20" s="82"/>
      <c r="G20" s="83"/>
      <c r="H20" s="83"/>
      <c r="I20" s="83"/>
      <c r="J20" s="80"/>
      <c r="K20" s="81"/>
      <c r="L20" s="83"/>
      <c r="M20" s="80"/>
      <c r="N20" s="84"/>
      <c r="O20" s="85"/>
      <c r="P20" s="85"/>
      <c r="Q20" s="85"/>
      <c r="R20" s="212"/>
    </row>
    <row r="21" spans="1:86" x14ac:dyDescent="0.2">
      <c r="A21" s="87" t="s">
        <v>38</v>
      </c>
      <c r="B21" s="87" t="s">
        <v>39</v>
      </c>
      <c r="C21" s="88"/>
      <c r="D21" s="88"/>
      <c r="E21" s="89"/>
      <c r="F21" s="88"/>
      <c r="G21" s="88"/>
      <c r="H21" s="88"/>
      <c r="I21" s="88"/>
      <c r="J21" s="89"/>
      <c r="K21" s="88"/>
      <c r="L21" s="88"/>
      <c r="M21" s="90"/>
      <c r="N21" s="28"/>
      <c r="O21" s="28"/>
      <c r="P21" s="172"/>
      <c r="Q21" s="28"/>
    </row>
    <row r="22" spans="1:86" x14ac:dyDescent="0.2">
      <c r="A22" s="91" t="s">
        <v>40</v>
      </c>
      <c r="B22" s="92"/>
      <c r="C22" s="92"/>
      <c r="D22" s="93"/>
      <c r="E22" s="94"/>
      <c r="F22" s="94"/>
      <c r="G22" s="94"/>
      <c r="H22" s="94"/>
      <c r="I22" s="95"/>
      <c r="J22" s="95"/>
      <c r="K22" s="95"/>
      <c r="L22" s="95"/>
      <c r="M22" s="96"/>
      <c r="N22" s="96"/>
      <c r="O22" s="3"/>
      <c r="P22" s="167"/>
      <c r="Q22" s="3"/>
    </row>
    <row r="23" spans="1:86" ht="21" x14ac:dyDescent="0.2">
      <c r="A23" s="97" t="s">
        <v>41</v>
      </c>
      <c r="B23" s="98" t="s">
        <v>42</v>
      </c>
      <c r="C23" s="98" t="s">
        <v>43</v>
      </c>
      <c r="D23" s="99"/>
      <c r="E23" s="99"/>
      <c r="F23" s="2"/>
      <c r="G23" s="2"/>
      <c r="H23" s="2"/>
      <c r="I23" s="2"/>
      <c r="J23" s="2"/>
      <c r="K23" s="2"/>
      <c r="L23" s="2"/>
      <c r="M23" s="3"/>
      <c r="N23" s="3"/>
      <c r="O23" s="3"/>
      <c r="P23" s="167"/>
      <c r="Q23" s="3"/>
    </row>
    <row r="24" spans="1:86" x14ac:dyDescent="0.2">
      <c r="A24" s="100" t="s">
        <v>44</v>
      </c>
      <c r="B24" s="101">
        <v>64</v>
      </c>
      <c r="C24" s="101">
        <v>17</v>
      </c>
      <c r="D24" s="219" t="s">
        <v>45</v>
      </c>
      <c r="E24" s="102"/>
      <c r="F24" s="2"/>
      <c r="G24" s="103"/>
      <c r="H24" s="103"/>
      <c r="I24" s="104"/>
      <c r="J24" s="2"/>
      <c r="K24" s="2"/>
      <c r="L24" s="2"/>
      <c r="M24" s="3"/>
      <c r="N24" s="3"/>
      <c r="O24" s="3"/>
      <c r="P24" s="167"/>
      <c r="Q24" s="3"/>
      <c r="CA24" s="202" t="str">
        <f>IF(B24=0,"",IF(C24="",IF(B24="",""," No olvide escribir la columna Benefiiarios."),""))</f>
        <v/>
      </c>
      <c r="CB24" s="202" t="str">
        <f>IF(B24&lt;C24," El número de Beneficiarios NO puede ser mayor que el Total.","")</f>
        <v/>
      </c>
      <c r="CG24" s="202">
        <f>IF(B24=0,"",IF(C24="",IF(B23="","",1),0))</f>
        <v>0</v>
      </c>
      <c r="CH24" s="202">
        <f>IF(B24&lt;C24,1,0)</f>
        <v>0</v>
      </c>
    </row>
    <row r="25" spans="1:86" x14ac:dyDescent="0.2">
      <c r="A25" s="105" t="s">
        <v>46</v>
      </c>
      <c r="B25" s="106">
        <v>121</v>
      </c>
      <c r="C25" s="106">
        <v>121</v>
      </c>
      <c r="D25" s="219" t="s">
        <v>45</v>
      </c>
      <c r="E25" s="107"/>
      <c r="F25" s="3"/>
      <c r="G25" s="3"/>
      <c r="H25" s="3"/>
      <c r="I25" s="2"/>
      <c r="J25" s="2"/>
      <c r="K25" s="2"/>
      <c r="L25" s="2"/>
      <c r="M25" s="3"/>
      <c r="N25" s="3"/>
      <c r="O25" s="3"/>
      <c r="P25" s="167"/>
      <c r="Q25" s="3"/>
      <c r="CA25" s="202" t="str">
        <f>IF(B25=0,"",IF(C25="",IF(B25="",""," No olvide escribir la columna Benefiiarios."),""))</f>
        <v/>
      </c>
      <c r="CB25" s="202" t="str">
        <f>IF(B25&lt;C25," El número de Beneficiarios NO puede ser mayor que el Total.","")</f>
        <v/>
      </c>
    </row>
    <row r="26" spans="1:86" x14ac:dyDescent="0.2">
      <c r="A26" s="480" t="s">
        <v>47</v>
      </c>
      <c r="B26" s="481"/>
      <c r="C26" s="481"/>
      <c r="D26" s="481"/>
      <c r="E26" s="481"/>
      <c r="F26" s="481"/>
      <c r="G26" s="481"/>
      <c r="H26" s="481"/>
      <c r="I26" s="481"/>
      <c r="J26" s="481"/>
      <c r="K26" s="95"/>
      <c r="L26" s="108"/>
      <c r="M26" s="109"/>
      <c r="N26" s="109"/>
      <c r="O26" s="3"/>
      <c r="P26" s="167"/>
      <c r="Q26" s="3"/>
    </row>
    <row r="27" spans="1:86" x14ac:dyDescent="0.2">
      <c r="A27" s="480" t="s">
        <v>48</v>
      </c>
      <c r="B27" s="481"/>
      <c r="C27" s="481"/>
      <c r="D27" s="481"/>
      <c r="E27" s="481"/>
      <c r="F27" s="481"/>
      <c r="G27" s="481"/>
      <c r="H27" s="481"/>
      <c r="I27" s="481"/>
      <c r="J27" s="481"/>
      <c r="K27" s="95"/>
      <c r="L27" s="108"/>
      <c r="M27" s="109"/>
      <c r="N27" s="109"/>
      <c r="O27" s="3"/>
      <c r="P27" s="167"/>
      <c r="Q27" s="3"/>
    </row>
    <row r="28" spans="1:86" ht="30.75" customHeight="1" x14ac:dyDescent="0.2">
      <c r="A28" s="458" t="s">
        <v>49</v>
      </c>
      <c r="B28" s="482" t="s">
        <v>42</v>
      </c>
      <c r="C28" s="484" t="s">
        <v>50</v>
      </c>
      <c r="D28" s="485"/>
      <c r="E28" s="485"/>
      <c r="F28" s="485"/>
      <c r="G28" s="485"/>
      <c r="H28" s="485"/>
      <c r="I28" s="486"/>
      <c r="J28" s="487" t="s">
        <v>51</v>
      </c>
      <c r="K28" s="488"/>
      <c r="L28" s="3"/>
      <c r="M28" s="3"/>
      <c r="N28" s="3"/>
      <c r="O28" s="3"/>
      <c r="P28" s="167"/>
      <c r="Q28" s="3"/>
    </row>
    <row r="29" spans="1:86" ht="21" x14ac:dyDescent="0.2">
      <c r="A29" s="459"/>
      <c r="B29" s="483"/>
      <c r="C29" s="110" t="s">
        <v>52</v>
      </c>
      <c r="D29" s="111" t="s">
        <v>53</v>
      </c>
      <c r="E29" s="17" t="s">
        <v>54</v>
      </c>
      <c r="F29" s="17" t="s">
        <v>55</v>
      </c>
      <c r="G29" s="17" t="s">
        <v>56</v>
      </c>
      <c r="H29" s="111" t="s">
        <v>57</v>
      </c>
      <c r="I29" s="18" t="s">
        <v>58</v>
      </c>
      <c r="J29" s="111" t="s">
        <v>59</v>
      </c>
      <c r="K29" s="18" t="s">
        <v>60</v>
      </c>
      <c r="L29" s="220"/>
      <c r="M29" s="3"/>
      <c r="N29" s="3"/>
      <c r="O29" s="3"/>
      <c r="P29" s="167"/>
      <c r="Q29" s="3"/>
    </row>
    <row r="30" spans="1:86" x14ac:dyDescent="0.2">
      <c r="A30" s="112" t="s">
        <v>61</v>
      </c>
      <c r="B30" s="221">
        <f>SUM(C30:I30)</f>
        <v>234</v>
      </c>
      <c r="C30" s="79"/>
      <c r="D30" s="114">
        <v>1</v>
      </c>
      <c r="E30" s="114">
        <v>2</v>
      </c>
      <c r="F30" s="114">
        <v>10</v>
      </c>
      <c r="G30" s="114">
        <v>47</v>
      </c>
      <c r="H30" s="114">
        <v>154</v>
      </c>
      <c r="I30" s="115">
        <v>20</v>
      </c>
      <c r="J30" s="114">
        <v>236</v>
      </c>
      <c r="K30" s="115">
        <v>6</v>
      </c>
      <c r="L30" s="212" t="s">
        <v>45</v>
      </c>
      <c r="M30" s="3"/>
      <c r="N30" s="3"/>
      <c r="O30" s="3"/>
      <c r="P30" s="167"/>
      <c r="Q30" s="3"/>
      <c r="CA30" s="202" t="str">
        <f>IF(SUM(G30:I30)&gt;=O11,""," Los RN de 2.500 y más gramos NO DEBE ser menor al Total de partos con Apego Precoz de RN del mismo peso Seccion A. ")</f>
        <v/>
      </c>
      <c r="CB30" s="202" t="str">
        <f>IF(SUM(C30:F30)&gt;=N11,""," Los RN de menor o igual a 2.499 gramos NO DEBE ser menor al Total de partos con Apego Precoz de RN del mismo peso. ")</f>
        <v/>
      </c>
      <c r="CG30" s="202">
        <f>IF(SUM(G30:I30)&gt;=O11,0,1)</f>
        <v>0</v>
      </c>
      <c r="CH30" s="202">
        <f>IF(SUM(C30:F30)&gt;=N11,0,1)</f>
        <v>0</v>
      </c>
    </row>
    <row r="31" spans="1:86" x14ac:dyDescent="0.2">
      <c r="A31" s="112" t="s">
        <v>62</v>
      </c>
      <c r="B31" s="221">
        <f>SUM(C31:I31)</f>
        <v>0</v>
      </c>
      <c r="C31" s="79"/>
      <c r="D31" s="114"/>
      <c r="E31" s="114"/>
      <c r="F31" s="114"/>
      <c r="G31" s="114"/>
      <c r="H31" s="114"/>
      <c r="I31" s="115"/>
      <c r="J31" s="83"/>
      <c r="K31" s="80"/>
      <c r="L31" s="220"/>
      <c r="M31" s="3"/>
      <c r="N31" s="3"/>
      <c r="O31" s="3"/>
      <c r="P31" s="167"/>
      <c r="Q31" s="3"/>
    </row>
    <row r="32" spans="1:86" x14ac:dyDescent="0.2">
      <c r="A32" s="116" t="s">
        <v>63</v>
      </c>
      <c r="B32" s="117"/>
      <c r="C32" s="117"/>
      <c r="D32" s="117"/>
      <c r="E32" s="117"/>
      <c r="F32" s="117"/>
      <c r="G32" s="117"/>
      <c r="H32" s="117"/>
      <c r="I32" s="117"/>
      <c r="J32" s="117"/>
      <c r="K32" s="95"/>
      <c r="L32" s="108"/>
      <c r="M32" s="109"/>
      <c r="N32" s="109"/>
      <c r="O32" s="3"/>
      <c r="P32" s="167"/>
      <c r="Q32" s="3"/>
    </row>
    <row r="33" spans="1:86" x14ac:dyDescent="0.2">
      <c r="A33" s="458" t="s">
        <v>49</v>
      </c>
      <c r="B33" s="482" t="s">
        <v>42</v>
      </c>
      <c r="C33" s="3"/>
      <c r="D33" s="2"/>
      <c r="E33" s="3"/>
      <c r="F33" s="3"/>
      <c r="G33" s="3"/>
      <c r="H33" s="3"/>
      <c r="I33" s="3"/>
      <c r="J33" s="3"/>
      <c r="K33" s="3"/>
      <c r="L33" s="3"/>
      <c r="M33" s="3"/>
      <c r="N33" s="3"/>
      <c r="O33" s="3"/>
      <c r="P33" s="167"/>
      <c r="Q33" s="3"/>
    </row>
    <row r="34" spans="1:86" x14ac:dyDescent="0.2">
      <c r="A34" s="459"/>
      <c r="B34" s="483"/>
      <c r="C34" s="3"/>
      <c r="D34" s="3"/>
      <c r="E34" s="3"/>
      <c r="F34" s="3"/>
      <c r="G34" s="3"/>
      <c r="H34" s="3"/>
      <c r="I34" s="3"/>
      <c r="J34" s="3"/>
      <c r="K34" s="3"/>
      <c r="L34" s="3"/>
      <c r="M34" s="3"/>
      <c r="N34" s="3"/>
      <c r="O34" s="3"/>
      <c r="P34" s="167"/>
      <c r="Q34" s="3"/>
    </row>
    <row r="35" spans="1:86" x14ac:dyDescent="0.2">
      <c r="A35" s="118" t="s">
        <v>61</v>
      </c>
      <c r="B35" s="101">
        <v>4</v>
      </c>
      <c r="C35" s="212" t="s">
        <v>45</v>
      </c>
      <c r="D35" s="3"/>
      <c r="E35" s="3"/>
      <c r="F35" s="3"/>
      <c r="G35" s="3"/>
      <c r="H35" s="3"/>
      <c r="I35" s="3"/>
      <c r="J35" s="167"/>
      <c r="K35" s="3"/>
      <c r="CA35" s="202" t="str">
        <f>IF(B35&lt;=B30,"","Total Nacidos Vivos con malformación congénita no debe ser MAYOR a Nacidos Vivos Según Peso Al Nacer")</f>
        <v/>
      </c>
      <c r="CB35" s="202" t="str">
        <f>IF(B36&lt;=B31,"","Total Nacidos fallecidos con malformación congénita no debe ser MAYOR a Nacidos fallecidos Según Peso Al Nacer")</f>
        <v/>
      </c>
    </row>
    <row r="36" spans="1:86" x14ac:dyDescent="0.2">
      <c r="A36" s="122" t="s">
        <v>62</v>
      </c>
      <c r="B36" s="123"/>
      <c r="C36" s="177"/>
      <c r="D36" s="124"/>
      <c r="E36" s="124"/>
      <c r="F36" s="125"/>
      <c r="G36" s="124"/>
      <c r="H36" s="124"/>
      <c r="I36" s="124"/>
      <c r="J36" s="3"/>
      <c r="K36" s="107"/>
      <c r="L36" s="3"/>
      <c r="M36" s="3"/>
      <c r="N36" s="3"/>
      <c r="O36" s="3"/>
      <c r="P36" s="167"/>
      <c r="Q36" s="3"/>
    </row>
    <row r="37" spans="1:86" x14ac:dyDescent="0.2">
      <c r="A37" s="9" t="s">
        <v>64</v>
      </c>
      <c r="B37" s="126"/>
      <c r="C37" s="127"/>
      <c r="D37" s="127"/>
      <c r="E37" s="127"/>
      <c r="F37" s="128"/>
      <c r="G37" s="127"/>
      <c r="H37" s="127"/>
      <c r="I37" s="127"/>
      <c r="J37" s="127"/>
      <c r="K37" s="9"/>
      <c r="L37" s="108"/>
      <c r="M37" s="109"/>
      <c r="N37" s="109"/>
      <c r="O37" s="3"/>
      <c r="P37" s="167"/>
      <c r="Q37" s="3"/>
    </row>
    <row r="38" spans="1:86" ht="42" x14ac:dyDescent="0.2">
      <c r="A38" s="21" t="s">
        <v>49</v>
      </c>
      <c r="B38" s="198" t="s">
        <v>65</v>
      </c>
      <c r="C38" s="199" t="s">
        <v>66</v>
      </c>
      <c r="D38" s="129"/>
      <c r="E38" s="129"/>
      <c r="F38" s="130"/>
      <c r="G38" s="129"/>
      <c r="H38" s="129"/>
      <c r="I38" s="129"/>
      <c r="J38" s="129"/>
      <c r="K38" s="107"/>
      <c r="L38" s="3"/>
      <c r="M38" s="3"/>
      <c r="N38" s="3"/>
      <c r="O38" s="3"/>
      <c r="P38" s="167"/>
      <c r="Q38" s="3"/>
    </row>
    <row r="39" spans="1:86" x14ac:dyDescent="0.2">
      <c r="A39" s="112" t="s">
        <v>61</v>
      </c>
      <c r="B39" s="131">
        <v>2</v>
      </c>
      <c r="C39" s="132">
        <v>2</v>
      </c>
      <c r="D39" s="177"/>
      <c r="E39" s="129"/>
      <c r="F39" s="130"/>
      <c r="G39" s="129"/>
      <c r="H39" s="129"/>
      <c r="I39" s="129"/>
      <c r="J39" s="129"/>
      <c r="K39" s="107"/>
      <c r="L39" s="3"/>
      <c r="M39" s="3"/>
      <c r="N39" s="3"/>
      <c r="O39" s="3"/>
      <c r="P39" s="167"/>
      <c r="Q39" s="3"/>
    </row>
    <row r="40" spans="1:86" x14ac:dyDescent="0.2">
      <c r="A40" s="9" t="s">
        <v>67</v>
      </c>
      <c r="B40" s="108"/>
      <c r="C40" s="108"/>
      <c r="D40" s="108"/>
      <c r="E40" s="108"/>
      <c r="F40" s="108"/>
      <c r="G40" s="108"/>
      <c r="H40" s="108"/>
      <c r="I40" s="108"/>
      <c r="J40" s="108"/>
      <c r="K40" s="108"/>
      <c r="L40" s="108"/>
      <c r="M40" s="109" t="s">
        <v>68</v>
      </c>
      <c r="N40" s="109"/>
      <c r="O40" s="3"/>
      <c r="P40" s="167"/>
      <c r="Q40" s="3"/>
    </row>
    <row r="41" spans="1:86" x14ac:dyDescent="0.2">
      <c r="A41" s="456" t="s">
        <v>69</v>
      </c>
      <c r="B41" s="458" t="s">
        <v>70</v>
      </c>
      <c r="C41" s="460" t="s">
        <v>71</v>
      </c>
      <c r="D41" s="461"/>
      <c r="E41" s="462"/>
      <c r="F41" s="463"/>
      <c r="G41" s="3"/>
      <c r="H41" s="3"/>
      <c r="I41" s="3"/>
      <c r="J41" s="3"/>
      <c r="K41" s="3"/>
      <c r="L41" s="3"/>
      <c r="M41" s="3"/>
      <c r="N41" s="3"/>
      <c r="O41" s="3"/>
      <c r="P41" s="167"/>
      <c r="Q41" s="3"/>
    </row>
    <row r="42" spans="1:86" ht="21" x14ac:dyDescent="0.2">
      <c r="A42" s="457"/>
      <c r="B42" s="459"/>
      <c r="C42" s="19" t="s">
        <v>72</v>
      </c>
      <c r="D42" s="133" t="s">
        <v>73</v>
      </c>
      <c r="E42" s="134" t="s">
        <v>74</v>
      </c>
      <c r="F42" s="463"/>
      <c r="G42" s="3"/>
      <c r="H42" s="3"/>
      <c r="I42" s="3"/>
      <c r="J42" s="3"/>
      <c r="K42" s="3"/>
      <c r="L42" s="3"/>
      <c r="M42" s="3"/>
      <c r="N42" s="3"/>
      <c r="O42" s="3"/>
      <c r="P42" s="167"/>
      <c r="Q42" s="3"/>
    </row>
    <row r="43" spans="1:86" x14ac:dyDescent="0.2">
      <c r="A43" s="135" t="s">
        <v>75</v>
      </c>
      <c r="B43" s="222">
        <f>SUM(C43:E43)</f>
        <v>3</v>
      </c>
      <c r="C43" s="137"/>
      <c r="D43" s="138">
        <v>1</v>
      </c>
      <c r="E43" s="139">
        <v>2</v>
      </c>
      <c r="F43" s="223"/>
      <c r="G43" s="140"/>
      <c r="H43" s="3"/>
      <c r="I43" s="3"/>
      <c r="J43" s="3"/>
      <c r="K43" s="3"/>
      <c r="L43" s="3"/>
      <c r="M43" s="3"/>
      <c r="N43" s="3"/>
      <c r="O43" s="3"/>
      <c r="P43" s="167"/>
      <c r="Q43" s="3"/>
    </row>
    <row r="44" spans="1:86" x14ac:dyDescent="0.2">
      <c r="A44" s="141" t="s">
        <v>76</v>
      </c>
      <c r="B44" s="224">
        <f>SUM(C44:E44)</f>
        <v>0</v>
      </c>
      <c r="C44" s="143"/>
      <c r="D44" s="144"/>
      <c r="E44" s="145"/>
      <c r="F44" s="223"/>
      <c r="G44" s="140"/>
      <c r="H44" s="3"/>
      <c r="I44" s="3"/>
      <c r="J44" s="3"/>
      <c r="K44" s="3"/>
      <c r="L44" s="3"/>
      <c r="M44" s="3"/>
      <c r="N44" s="3"/>
      <c r="O44" s="3"/>
      <c r="P44" s="167"/>
      <c r="Q44" s="3"/>
    </row>
    <row r="45" spans="1:86" x14ac:dyDescent="0.2">
      <c r="A45" s="146" t="s">
        <v>77</v>
      </c>
      <c r="B45" s="147"/>
      <c r="C45" s="147"/>
      <c r="D45" s="148"/>
      <c r="E45" s="147"/>
      <c r="F45" s="3"/>
      <c r="G45" s="3"/>
      <c r="H45" s="3"/>
      <c r="I45" s="3"/>
      <c r="J45" s="3"/>
      <c r="K45" s="3"/>
      <c r="L45" s="3"/>
      <c r="M45" s="3"/>
      <c r="N45" s="3"/>
      <c r="O45" s="3"/>
      <c r="P45" s="167"/>
      <c r="Q45" s="3"/>
    </row>
    <row r="46" spans="1:86" ht="31.5" x14ac:dyDescent="0.2">
      <c r="A46" s="149" t="s">
        <v>78</v>
      </c>
      <c r="B46" s="150" t="s">
        <v>79</v>
      </c>
      <c r="C46" s="150" t="s">
        <v>80</v>
      </c>
      <c r="D46" s="147"/>
      <c r="E46" s="147"/>
      <c r="F46" s="3"/>
      <c r="G46" s="3"/>
      <c r="H46" s="3"/>
      <c r="I46" s="3"/>
      <c r="J46" s="3"/>
      <c r="K46" s="3"/>
      <c r="L46" s="3"/>
      <c r="M46" s="3"/>
      <c r="N46" s="3"/>
      <c r="O46" s="3"/>
      <c r="P46" s="167"/>
      <c r="Q46" s="3"/>
    </row>
    <row r="47" spans="1:86" x14ac:dyDescent="0.2">
      <c r="A47" s="151" t="s">
        <v>81</v>
      </c>
      <c r="B47" s="225">
        <v>97</v>
      </c>
      <c r="C47" s="226">
        <v>51</v>
      </c>
      <c r="D47" s="227"/>
      <c r="E47" s="147"/>
      <c r="F47" s="3"/>
      <c r="G47" s="3"/>
      <c r="H47" s="3"/>
      <c r="I47" s="3"/>
      <c r="J47" s="3"/>
      <c r="K47" s="3"/>
      <c r="L47" s="3"/>
      <c r="M47" s="3"/>
      <c r="N47" s="3"/>
      <c r="O47" s="3"/>
      <c r="P47" s="167"/>
      <c r="Q47" s="3"/>
      <c r="CA47" s="202" t="str">
        <f>IF(B48&gt;B47,"Egresos con LME no puede ser mayor que Total de Egresos Maternidad","")</f>
        <v/>
      </c>
    </row>
    <row r="48" spans="1:86" ht="11.25" customHeight="1" x14ac:dyDescent="0.2">
      <c r="A48" s="153" t="s">
        <v>82</v>
      </c>
      <c r="B48" s="228">
        <v>97</v>
      </c>
      <c r="C48" s="41">
        <v>29</v>
      </c>
      <c r="D48" s="219"/>
      <c r="E48" s="147"/>
      <c r="F48" s="156"/>
      <c r="G48" s="156"/>
      <c r="H48" s="156"/>
      <c r="I48" s="156"/>
      <c r="J48" s="156"/>
      <c r="K48" s="156"/>
      <c r="L48" s="156"/>
      <c r="M48" s="3"/>
      <c r="N48" s="3"/>
      <c r="O48" s="3"/>
      <c r="P48" s="167"/>
      <c r="Q48" s="3"/>
      <c r="CB48" s="202" t="str">
        <f>IF(C48&gt;C47,"Egresos con LME no puede ser mayor que Total de Egresos Neonatología","")</f>
        <v/>
      </c>
      <c r="CG48" s="202">
        <f>IF(B48&gt;B47,1,0)</f>
        <v>0</v>
      </c>
      <c r="CH48" s="202">
        <f>IF(C48&gt;C47,1,0)</f>
        <v>0</v>
      </c>
    </row>
    <row r="49" spans="1:16" x14ac:dyDescent="0.2">
      <c r="A49" s="229" t="s">
        <v>83</v>
      </c>
      <c r="B49" s="147"/>
      <c r="C49" s="159"/>
      <c r="F49" s="230"/>
      <c r="G49" s="230"/>
      <c r="H49" s="230"/>
      <c r="I49" s="230"/>
      <c r="J49" s="230"/>
      <c r="K49" s="230"/>
      <c r="L49" s="230"/>
      <c r="M49" s="230"/>
      <c r="N49" s="230"/>
      <c r="O49" s="230"/>
    </row>
    <row r="50" spans="1:16" ht="14.25" customHeight="1" x14ac:dyDescent="0.2">
      <c r="A50" s="464" t="s">
        <v>78</v>
      </c>
      <c r="B50" s="465"/>
      <c r="C50" s="464" t="s">
        <v>42</v>
      </c>
      <c r="D50" s="465"/>
      <c r="E50" s="470"/>
      <c r="F50" s="472" t="s">
        <v>84</v>
      </c>
      <c r="G50" s="473"/>
      <c r="H50" s="473"/>
      <c r="I50" s="473"/>
      <c r="J50" s="473"/>
      <c r="K50" s="473"/>
      <c r="L50" s="473"/>
      <c r="M50" s="473"/>
      <c r="N50" s="473"/>
      <c r="O50" s="474"/>
    </row>
    <row r="51" spans="1:16" ht="14.25" customHeight="1" x14ac:dyDescent="0.2">
      <c r="A51" s="466"/>
      <c r="B51" s="467"/>
      <c r="C51" s="468"/>
      <c r="D51" s="469"/>
      <c r="E51" s="471"/>
      <c r="F51" s="475" t="s">
        <v>85</v>
      </c>
      <c r="G51" s="476"/>
      <c r="H51" s="475" t="s">
        <v>86</v>
      </c>
      <c r="I51" s="476"/>
      <c r="J51" s="475" t="s">
        <v>87</v>
      </c>
      <c r="K51" s="476"/>
      <c r="L51" s="475" t="s">
        <v>88</v>
      </c>
      <c r="M51" s="476"/>
      <c r="N51" s="475" t="s">
        <v>89</v>
      </c>
      <c r="O51" s="476"/>
    </row>
    <row r="52" spans="1:16" x14ac:dyDescent="0.2">
      <c r="A52" s="468"/>
      <c r="B52" s="469"/>
      <c r="C52" s="150" t="s">
        <v>90</v>
      </c>
      <c r="D52" s="231" t="s">
        <v>91</v>
      </c>
      <c r="E52" s="150" t="s">
        <v>92</v>
      </c>
      <c r="F52" s="150" t="s">
        <v>91</v>
      </c>
      <c r="G52" s="150" t="s">
        <v>92</v>
      </c>
      <c r="H52" s="150" t="s">
        <v>91</v>
      </c>
      <c r="I52" s="150" t="s">
        <v>92</v>
      </c>
      <c r="J52" s="150" t="s">
        <v>91</v>
      </c>
      <c r="K52" s="150" t="s">
        <v>92</v>
      </c>
      <c r="L52" s="150" t="s">
        <v>91</v>
      </c>
      <c r="M52" s="150" t="s">
        <v>92</v>
      </c>
      <c r="N52" s="150" t="s">
        <v>91</v>
      </c>
      <c r="O52" s="150" t="s">
        <v>92</v>
      </c>
    </row>
    <row r="53" spans="1:16" x14ac:dyDescent="0.2">
      <c r="A53" s="451" t="s">
        <v>93</v>
      </c>
      <c r="B53" s="452"/>
      <c r="C53" s="232">
        <f>SUM(D53+E53)</f>
        <v>0</v>
      </c>
      <c r="D53" s="232">
        <f t="shared" ref="D53:E55" si="1">SUM(F53+H53+J53+L53+N53)</f>
        <v>0</v>
      </c>
      <c r="E53" s="233">
        <f t="shared" si="1"/>
        <v>0</v>
      </c>
      <c r="F53" s="234"/>
      <c r="G53" s="33"/>
      <c r="H53" s="31"/>
      <c r="I53" s="33"/>
      <c r="J53" s="31"/>
      <c r="K53" s="33"/>
      <c r="L53" s="31"/>
      <c r="M53" s="33"/>
      <c r="N53" s="31"/>
      <c r="O53" s="33"/>
      <c r="P53" s="202"/>
    </row>
    <row r="54" spans="1:16" x14ac:dyDescent="0.2">
      <c r="A54" s="453" t="s">
        <v>94</v>
      </c>
      <c r="B54" s="454"/>
      <c r="C54" s="235">
        <f>SUM(D54+E54)</f>
        <v>0</v>
      </c>
      <c r="D54" s="235">
        <f t="shared" si="1"/>
        <v>0</v>
      </c>
      <c r="E54" s="236">
        <f t="shared" si="1"/>
        <v>0</v>
      </c>
      <c r="F54" s="237"/>
      <c r="G54" s="42"/>
      <c r="H54" s="238"/>
      <c r="I54" s="239"/>
      <c r="J54" s="238"/>
      <c r="K54" s="239"/>
      <c r="L54" s="40"/>
      <c r="M54" s="42"/>
      <c r="N54" s="40"/>
      <c r="O54" s="42"/>
      <c r="P54" s="202"/>
    </row>
    <row r="55" spans="1:16" x14ac:dyDescent="0.2">
      <c r="A55" s="451" t="s">
        <v>95</v>
      </c>
      <c r="B55" s="451"/>
      <c r="C55" s="240">
        <f>SUM(D55+E55)</f>
        <v>0</v>
      </c>
      <c r="D55" s="240">
        <f t="shared" si="1"/>
        <v>0</v>
      </c>
      <c r="E55" s="241">
        <f t="shared" si="1"/>
        <v>0</v>
      </c>
      <c r="F55" s="242"/>
      <c r="G55" s="243"/>
      <c r="H55" s="244"/>
      <c r="I55" s="245"/>
      <c r="J55" s="246"/>
      <c r="K55" s="247"/>
      <c r="L55" s="40"/>
      <c r="M55" s="42"/>
      <c r="N55" s="40"/>
      <c r="O55" s="42"/>
      <c r="P55" s="202"/>
    </row>
    <row r="56" spans="1:16" x14ac:dyDescent="0.2">
      <c r="A56" s="455" t="s">
        <v>96</v>
      </c>
      <c r="B56" s="455"/>
      <c r="C56" s="248">
        <f>SUM(D56+E56)</f>
        <v>0</v>
      </c>
      <c r="D56" s="248">
        <f>SUM(J56+L56+N56)</f>
        <v>0</v>
      </c>
      <c r="E56" s="249">
        <f>SUM(K56+M56+O56)</f>
        <v>0</v>
      </c>
      <c r="F56" s="250"/>
      <c r="G56" s="251"/>
      <c r="H56" s="250"/>
      <c r="I56" s="252"/>
      <c r="J56" s="253"/>
      <c r="K56" s="254"/>
      <c r="L56" s="143"/>
      <c r="M56" s="145"/>
      <c r="N56" s="143"/>
      <c r="O56" s="145"/>
      <c r="P56" s="202"/>
    </row>
    <row r="194" spans="1:2" hidden="1" x14ac:dyDescent="0.2">
      <c r="A194" s="255">
        <f>SUM(B11:Q11,B30:B31,C53:C55,B47:B48,B43:B44)</f>
        <v>1501</v>
      </c>
      <c r="B194" s="201">
        <f>SUM(CG9:CM56)</f>
        <v>0</v>
      </c>
    </row>
  </sheetData>
  <mergeCells count="33">
    <mergeCell ref="A6:L6"/>
    <mergeCell ref="A33:A34"/>
    <mergeCell ref="B33:B34"/>
    <mergeCell ref="A41:A42"/>
    <mergeCell ref="B41:B42"/>
    <mergeCell ref="F41:F42"/>
    <mergeCell ref="P9:P10"/>
    <mergeCell ref="Q9:Q10"/>
    <mergeCell ref="A27:J27"/>
    <mergeCell ref="A28:A29"/>
    <mergeCell ref="B28:B29"/>
    <mergeCell ref="C28:I28"/>
    <mergeCell ref="J28:K28"/>
    <mergeCell ref="A26:J26"/>
    <mergeCell ref="A9:A10"/>
    <mergeCell ref="B9:C9"/>
    <mergeCell ref="D9:E9"/>
    <mergeCell ref="F9:J9"/>
    <mergeCell ref="K9:M9"/>
    <mergeCell ref="N9:O9"/>
    <mergeCell ref="F50:O50"/>
    <mergeCell ref="F51:G51"/>
    <mergeCell ref="H51:I51"/>
    <mergeCell ref="J51:K51"/>
    <mergeCell ref="L51:M51"/>
    <mergeCell ref="N51:O51"/>
    <mergeCell ref="A53:B53"/>
    <mergeCell ref="A54:B54"/>
    <mergeCell ref="A55:B55"/>
    <mergeCell ref="A56:B56"/>
    <mergeCell ref="C41:E41"/>
    <mergeCell ref="A50:B52"/>
    <mergeCell ref="C50:E51"/>
  </mergeCells>
  <dataValidations count="2">
    <dataValidation type="whole" allowBlank="1" showInputMessage="1" showErrorMessage="1" errorTitle="ERROR" error="Por favor ingrese solo Números." sqref="F50:O50">
      <formula1>0</formula1>
      <formula2>1000000000000</formula2>
    </dataValidation>
    <dataValidation type="whole" allowBlank="1" showInputMessage="1" showErrorMessage="1" errorTitle="ERROR" error="Por favor ingrese solo Números." sqref="P12:Q1048576 F12:O49 F51:O1048576 R1:XFD1048576 F1:Q11 A1:E1048576">
      <formula1>0</formula1>
      <formula2>1000000000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194"/>
  <sheetViews>
    <sheetView workbookViewId="0">
      <selection activeCell="D15" sqref="D15"/>
    </sheetView>
  </sheetViews>
  <sheetFormatPr baseColWidth="10" defaultRowHeight="14.25" x14ac:dyDescent="0.2"/>
  <cols>
    <col min="1" max="1" width="48" style="201" customWidth="1"/>
    <col min="2" max="17" width="14" style="201" customWidth="1"/>
    <col min="18" max="76" width="11.42578125" style="201"/>
    <col min="77" max="92" width="23.7109375" style="202" hidden="1" customWidth="1"/>
    <col min="93" max="95" width="23.7109375" style="201" customWidth="1"/>
    <col min="96" max="16384" width="11.42578125" style="201"/>
  </cols>
  <sheetData>
    <row r="1" spans="1:89" x14ac:dyDescent="0.2">
      <c r="A1" s="200" t="s">
        <v>0</v>
      </c>
    </row>
    <row r="2" spans="1:89" x14ac:dyDescent="0.2">
      <c r="A2" s="200" t="str">
        <f>CONCATENATE("COMUNA: ",[2]NOMBRE!B2," - ","( ",[2]NOMBRE!C2,[2]NOMBRE!D2,[2]NOMBRE!E2,[2]NOMBRE!F2,[2]NOMBRE!G2," )")</f>
        <v>COMUNA: Linares - ( 07401 )</v>
      </c>
    </row>
    <row r="3" spans="1:89" x14ac:dyDescent="0.2">
      <c r="A3" s="200" t="str">
        <f>CONCATENATE("ESTABLECIMIENTO/ESTRATEGIA: ",[2]NOMBRE!B3," - ","( ",[2]NOMBRE!C3,[2]NOMBRE!D3,[2]NOMBRE!E3,[2]NOMBRE!F3,[2]NOMBRE!G3,[2]NOMBRE!H3," )")</f>
        <v>ESTABLECIMIENTO/ESTRATEGIA: Hospital Presidente Carlos Ibáñez del Campo - ( 116108 )</v>
      </c>
    </row>
    <row r="4" spans="1:89" x14ac:dyDescent="0.2">
      <c r="A4" s="200" t="str">
        <f>CONCATENATE("MES: ",[2]NOMBRE!B6," - ","( ",[2]NOMBRE!C6,[2]NOMBRE!D6," )")</f>
        <v>MES: FEBRERO - ( 02 )</v>
      </c>
    </row>
    <row r="5" spans="1:89" x14ac:dyDescent="0.2">
      <c r="A5" s="200" t="str">
        <f>CONCATENATE("AÑO: ",[2]NOMBRE!B7)</f>
        <v>AÑO: 2017</v>
      </c>
    </row>
    <row r="6" spans="1:89" ht="15" x14ac:dyDescent="0.2">
      <c r="A6" s="491" t="s">
        <v>1</v>
      </c>
      <c r="B6" s="491"/>
      <c r="C6" s="491"/>
      <c r="D6" s="491"/>
      <c r="E6" s="491"/>
      <c r="F6" s="491"/>
      <c r="G6" s="491"/>
      <c r="H6" s="491"/>
      <c r="I6" s="491"/>
      <c r="J6" s="491"/>
      <c r="K6" s="491"/>
      <c r="L6" s="491"/>
      <c r="M6" s="6"/>
      <c r="N6" s="7"/>
      <c r="O6" s="3"/>
      <c r="P6" s="167"/>
      <c r="Q6" s="3"/>
    </row>
    <row r="7" spans="1:89" ht="15" x14ac:dyDescent="0.2">
      <c r="A7" s="197"/>
      <c r="B7" s="197"/>
      <c r="C7" s="197"/>
      <c r="D7" s="197"/>
      <c r="E7" s="197"/>
      <c r="F7" s="197"/>
      <c r="G7" s="197"/>
      <c r="H7" s="197"/>
      <c r="I7" s="197"/>
      <c r="J7" s="197"/>
      <c r="K7" s="197"/>
      <c r="L7" s="197"/>
      <c r="M7" s="6"/>
      <c r="N7" s="7"/>
      <c r="O7" s="3"/>
      <c r="P7" s="167"/>
      <c r="Q7" s="3"/>
    </row>
    <row r="8" spans="1:89" x14ac:dyDescent="0.2">
      <c r="A8" s="8" t="s">
        <v>2</v>
      </c>
      <c r="B8" s="9"/>
      <c r="C8" s="9"/>
      <c r="D8" s="9"/>
      <c r="E8" s="9"/>
      <c r="F8" s="9"/>
      <c r="G8" s="9"/>
      <c r="H8" s="9"/>
      <c r="I8" s="9"/>
      <c r="J8" s="9"/>
      <c r="K8" s="9"/>
      <c r="L8" s="9"/>
      <c r="M8" s="10"/>
      <c r="N8" s="10"/>
      <c r="O8" s="3"/>
      <c r="P8" s="167"/>
      <c r="Q8" s="3"/>
    </row>
    <row r="9" spans="1:89" ht="24.75" customHeight="1" x14ac:dyDescent="0.2">
      <c r="A9" s="456" t="s">
        <v>3</v>
      </c>
      <c r="B9" s="492" t="s">
        <v>4</v>
      </c>
      <c r="C9" s="493"/>
      <c r="D9" s="492" t="s">
        <v>5</v>
      </c>
      <c r="E9" s="493"/>
      <c r="F9" s="492" t="s">
        <v>6</v>
      </c>
      <c r="G9" s="494"/>
      <c r="H9" s="494"/>
      <c r="I9" s="494"/>
      <c r="J9" s="495"/>
      <c r="K9" s="492" t="s">
        <v>7</v>
      </c>
      <c r="L9" s="494"/>
      <c r="M9" s="495"/>
      <c r="N9" s="489" t="s">
        <v>8</v>
      </c>
      <c r="O9" s="490"/>
      <c r="P9" s="458" t="s">
        <v>9</v>
      </c>
      <c r="Q9" s="478" t="s">
        <v>10</v>
      </c>
    </row>
    <row r="10" spans="1:89" ht="50.25" customHeight="1" x14ac:dyDescent="0.2">
      <c r="A10" s="483"/>
      <c r="B10" s="14" t="s">
        <v>11</v>
      </c>
      <c r="C10" s="15" t="s">
        <v>12</v>
      </c>
      <c r="D10" s="169" t="s">
        <v>13</v>
      </c>
      <c r="E10" s="15" t="s">
        <v>14</v>
      </c>
      <c r="F10" s="16" t="s">
        <v>15</v>
      </c>
      <c r="G10" s="17" t="s">
        <v>16</v>
      </c>
      <c r="H10" s="17" t="s">
        <v>17</v>
      </c>
      <c r="I10" s="17" t="s">
        <v>18</v>
      </c>
      <c r="J10" s="18" t="s">
        <v>19</v>
      </c>
      <c r="K10" s="19" t="s">
        <v>20</v>
      </c>
      <c r="L10" s="17" t="s">
        <v>21</v>
      </c>
      <c r="M10" s="18" t="s">
        <v>22</v>
      </c>
      <c r="N10" s="203" t="s">
        <v>23</v>
      </c>
      <c r="O10" s="203" t="s">
        <v>24</v>
      </c>
      <c r="P10" s="477"/>
      <c r="Q10" s="479"/>
      <c r="R10" s="204"/>
    </row>
    <row r="11" spans="1:89" x14ac:dyDescent="0.2">
      <c r="A11" s="21" t="s">
        <v>25</v>
      </c>
      <c r="B11" s="205">
        <f t="shared" ref="B11:Q11" si="0">SUM(B12:B15)</f>
        <v>178</v>
      </c>
      <c r="C11" s="206">
        <f t="shared" si="0"/>
        <v>101</v>
      </c>
      <c r="D11" s="207">
        <f t="shared" si="0"/>
        <v>1</v>
      </c>
      <c r="E11" s="206">
        <f t="shared" si="0"/>
        <v>4</v>
      </c>
      <c r="F11" s="208">
        <f t="shared" si="0"/>
        <v>168</v>
      </c>
      <c r="G11" s="205">
        <f t="shared" si="0"/>
        <v>37</v>
      </c>
      <c r="H11" s="205">
        <f t="shared" si="0"/>
        <v>91</v>
      </c>
      <c r="I11" s="205">
        <f t="shared" si="0"/>
        <v>2</v>
      </c>
      <c r="J11" s="206">
        <f t="shared" si="0"/>
        <v>38</v>
      </c>
      <c r="K11" s="207">
        <f t="shared" si="0"/>
        <v>1</v>
      </c>
      <c r="L11" s="205">
        <f t="shared" si="0"/>
        <v>0</v>
      </c>
      <c r="M11" s="206">
        <f t="shared" si="0"/>
        <v>1</v>
      </c>
      <c r="N11" s="209">
        <f t="shared" si="0"/>
        <v>1</v>
      </c>
      <c r="O11" s="209">
        <f t="shared" si="0"/>
        <v>172</v>
      </c>
      <c r="P11" s="209">
        <f t="shared" si="0"/>
        <v>0</v>
      </c>
      <c r="Q11" s="209">
        <f t="shared" si="0"/>
        <v>0</v>
      </c>
      <c r="R11" s="202"/>
    </row>
    <row r="12" spans="1:89" x14ac:dyDescent="0.2">
      <c r="A12" s="30" t="s">
        <v>26</v>
      </c>
      <c r="B12" s="31">
        <v>84</v>
      </c>
      <c r="C12" s="32">
        <v>73</v>
      </c>
      <c r="D12" s="31"/>
      <c r="E12" s="33">
        <v>2</v>
      </c>
      <c r="F12" s="210">
        <f>SUM(G12:J12)</f>
        <v>74</v>
      </c>
      <c r="G12" s="35">
        <v>35</v>
      </c>
      <c r="H12" s="35">
        <v>1</v>
      </c>
      <c r="I12" s="35"/>
      <c r="J12" s="33">
        <v>38</v>
      </c>
      <c r="K12" s="211">
        <f>SUM(L12:M12)</f>
        <v>1</v>
      </c>
      <c r="L12" s="35"/>
      <c r="M12" s="33">
        <v>1</v>
      </c>
      <c r="N12" s="32">
        <v>1</v>
      </c>
      <c r="O12" s="32">
        <v>80</v>
      </c>
      <c r="P12" s="32">
        <v>0</v>
      </c>
      <c r="Q12" s="32">
        <v>0</v>
      </c>
      <c r="R12" s="212" t="s">
        <v>27</v>
      </c>
      <c r="CA12" s="202" t="str">
        <f>IF($B12&lt;$D12," El número de partos prematuros &lt;32 semanas NO puede ser mayor que el Total.","")</f>
        <v/>
      </c>
      <c r="CB12" s="202" t="str">
        <f>IF(B12&lt;E12," El número de partos prematuros de 32 a 36 semanas NO puede ser mayor que el Total.","")</f>
        <v/>
      </c>
      <c r="CC12" s="202" t="str">
        <f>IF(B12=0,"",IF(C12="",IF(B12="",""," No olvide escribir la columna Beneficiarios."),""))</f>
        <v/>
      </c>
      <c r="CD12" s="202" t="str">
        <f>IF(B12&lt;C12," El número de Beneficiarias NO puede ser mayor que el Total.","")</f>
        <v/>
      </c>
      <c r="CG12" s="202">
        <f>IF(B12&lt;D12,1,0)</f>
        <v>0</v>
      </c>
      <c r="CH12" s="202">
        <f>IF(B12&lt;E12,1,0)</f>
        <v>0</v>
      </c>
      <c r="CI12" s="202">
        <f>IF(B12&lt;C12,1,0)</f>
        <v>0</v>
      </c>
      <c r="CJ12" s="202">
        <f>IF(B12=0,"",IF(C12="",IF(B11="","",1),0))</f>
        <v>0</v>
      </c>
      <c r="CK12" s="202">
        <v>0</v>
      </c>
    </row>
    <row r="13" spans="1:89" x14ac:dyDescent="0.2">
      <c r="A13" s="39" t="s">
        <v>28</v>
      </c>
      <c r="B13" s="40">
        <v>1</v>
      </c>
      <c r="C13" s="41">
        <v>1</v>
      </c>
      <c r="D13" s="40"/>
      <c r="E13" s="42"/>
      <c r="F13" s="213">
        <f>SUM(G13:J13)</f>
        <v>1</v>
      </c>
      <c r="G13" s="44">
        <v>1</v>
      </c>
      <c r="H13" s="44"/>
      <c r="I13" s="44"/>
      <c r="J13" s="42"/>
      <c r="K13" s="214">
        <f>SUM(L13:M13)</f>
        <v>0</v>
      </c>
      <c r="L13" s="44"/>
      <c r="M13" s="42"/>
      <c r="N13" s="41"/>
      <c r="O13" s="41">
        <v>1</v>
      </c>
      <c r="P13" s="41">
        <v>0</v>
      </c>
      <c r="Q13" s="41">
        <v>0</v>
      </c>
      <c r="R13" s="212" t="s">
        <v>27</v>
      </c>
      <c r="CA13" s="202" t="str">
        <f>IF($B13&lt;$D13," El número de partos prematuros &lt;32 semanas NO puede ser mayor que el Total.","")</f>
        <v/>
      </c>
      <c r="CB13" s="202" t="str">
        <f>IF(B13&lt;E13," El número de partos prematuros de 32 a 36 semanas NO puede ser mayor que el Total.","")</f>
        <v/>
      </c>
      <c r="CC13" s="202" t="str">
        <f>IF(B13=0,"",IF(C13="",IF(B13="",""," No olvide escribir la columna Beneficiarios."),""))</f>
        <v/>
      </c>
      <c r="CD13" s="202" t="str">
        <f>IF(B13&lt;C13," El número de Beneficiarias NO puede ser mayor que el Total.","")</f>
        <v/>
      </c>
      <c r="CG13" s="202">
        <f>IF(B13&lt;D13,1,0)</f>
        <v>0</v>
      </c>
      <c r="CH13" s="202">
        <f>IF(B13&lt;E13,1,0)</f>
        <v>0</v>
      </c>
      <c r="CI13" s="202">
        <f>IF(B13&lt;C13,1,0)</f>
        <v>0</v>
      </c>
      <c r="CJ13" s="202">
        <f>IF(B13=0,"",IF(C13="",IF(B11="","",1),0))</f>
        <v>0</v>
      </c>
      <c r="CK13" s="202">
        <v>0</v>
      </c>
    </row>
    <row r="14" spans="1:89" x14ac:dyDescent="0.2">
      <c r="A14" s="39" t="s">
        <v>31</v>
      </c>
      <c r="B14" s="40">
        <v>66</v>
      </c>
      <c r="C14" s="41">
        <v>26</v>
      </c>
      <c r="D14" s="40"/>
      <c r="E14" s="42">
        <v>1</v>
      </c>
      <c r="F14" s="213">
        <f>SUM(G14:J14)</f>
        <v>66</v>
      </c>
      <c r="G14" s="44"/>
      <c r="H14" s="44">
        <v>64</v>
      </c>
      <c r="I14" s="44">
        <v>2</v>
      </c>
      <c r="J14" s="42"/>
      <c r="K14" s="214">
        <f>SUM(L14:M14)</f>
        <v>0</v>
      </c>
      <c r="L14" s="44"/>
      <c r="M14" s="42"/>
      <c r="N14" s="41"/>
      <c r="O14" s="41">
        <v>65</v>
      </c>
      <c r="P14" s="41">
        <v>0</v>
      </c>
      <c r="Q14" s="41">
        <v>0</v>
      </c>
      <c r="R14" s="212" t="s">
        <v>27</v>
      </c>
      <c r="CA14" s="202" t="str">
        <f>IF($B14&lt;$D14," El número de partos prematuros &lt;32 semanas NO puede ser mayor que el Total.","")</f>
        <v/>
      </c>
      <c r="CB14" s="202" t="str">
        <f>IF(B14&lt;E14," El número de partos prematuros de 32 a 36 semanas NO puede ser mayor que el Total.","")</f>
        <v/>
      </c>
      <c r="CC14" s="202" t="str">
        <f>IF(B14=0,"",IF(C14="",IF(B14="",""," No olvide escribir la columna Beneficiarios."),""))</f>
        <v/>
      </c>
      <c r="CD14" s="202" t="str">
        <f>IF(B14&lt;C14," El número de Beneficiarias NO puede ser mayor que el Total.","")</f>
        <v/>
      </c>
      <c r="CG14" s="202">
        <f>IF(B14&lt;D14,1,0)</f>
        <v>0</v>
      </c>
      <c r="CH14" s="202">
        <f>IF(B14&lt;E14,1,0)</f>
        <v>0</v>
      </c>
      <c r="CI14" s="202">
        <f>IF(B14&lt;C14,1,0)</f>
        <v>0</v>
      </c>
      <c r="CJ14" s="202">
        <f>IF(B14=0,"",IF(C14="",IF(B11="","",1),0))</f>
        <v>0</v>
      </c>
      <c r="CK14" s="202">
        <v>0</v>
      </c>
    </row>
    <row r="15" spans="1:89" ht="15" thickBot="1" x14ac:dyDescent="0.25">
      <c r="A15" s="46" t="s">
        <v>32</v>
      </c>
      <c r="B15" s="47">
        <v>27</v>
      </c>
      <c r="C15" s="48">
        <v>1</v>
      </c>
      <c r="D15" s="47">
        <v>1</v>
      </c>
      <c r="E15" s="49">
        <v>1</v>
      </c>
      <c r="F15" s="215">
        <f>SUM(G15:J15)</f>
        <v>27</v>
      </c>
      <c r="G15" s="51">
        <v>1</v>
      </c>
      <c r="H15" s="51">
        <v>26</v>
      </c>
      <c r="I15" s="51"/>
      <c r="J15" s="49"/>
      <c r="K15" s="216">
        <f>SUM(L15:M15)</f>
        <v>0</v>
      </c>
      <c r="L15" s="51"/>
      <c r="M15" s="49"/>
      <c r="N15" s="48"/>
      <c r="O15" s="48">
        <v>26</v>
      </c>
      <c r="P15" s="48">
        <v>0</v>
      </c>
      <c r="Q15" s="48">
        <v>0</v>
      </c>
      <c r="R15" s="212" t="s">
        <v>27</v>
      </c>
      <c r="CA15" s="202" t="str">
        <f>IF($B15&lt;$D15," El número de partos prematuros &lt;32 semanas NO puede ser mayor que el Total.","")</f>
        <v/>
      </c>
      <c r="CB15" s="202" t="str">
        <f>IF(B15&lt;E15," El número de partos prematuros de 32 a 36 semanas NO puede ser mayor que el Total.","")</f>
        <v/>
      </c>
      <c r="CC15" s="202" t="str">
        <f>IF(B15=0,"",IF(C15="",IF(B15="",""," No olvide escribir la columna Beneficiarios."),""))</f>
        <v/>
      </c>
      <c r="CD15" s="202" t="str">
        <f>IF(B15&lt;C15," El número de Beneficiarias NO puede ser mayor que el Total.","")</f>
        <v/>
      </c>
      <c r="CG15" s="202">
        <f>IF(B15&lt;D15,1,0)</f>
        <v>0</v>
      </c>
      <c r="CH15" s="202">
        <f>IF(B15&lt;E15,1,0)</f>
        <v>0</v>
      </c>
      <c r="CI15" s="202">
        <f>IF(B15&lt;C15,1,0)</f>
        <v>0</v>
      </c>
      <c r="CJ15" s="202">
        <f>IF(B15=0,"",IF(C15="",IF(B11="","",1),0))</f>
        <v>0</v>
      </c>
      <c r="CK15" s="202">
        <v>0</v>
      </c>
    </row>
    <row r="16" spans="1:89" ht="15.75" thickTop="1" thickBot="1" x14ac:dyDescent="0.25">
      <c r="A16" s="53" t="s">
        <v>33</v>
      </c>
      <c r="B16" s="54">
        <v>12</v>
      </c>
      <c r="C16" s="55">
        <v>12</v>
      </c>
      <c r="D16" s="68"/>
      <c r="E16" s="68"/>
      <c r="F16" s="217">
        <f>SUM(G16:J16)</f>
        <v>12</v>
      </c>
      <c r="G16" s="57"/>
      <c r="H16" s="57"/>
      <c r="I16" s="57">
        <v>12</v>
      </c>
      <c r="J16" s="58"/>
      <c r="K16" s="218">
        <f>SUM(L16:M16)</f>
        <v>0</v>
      </c>
      <c r="L16" s="60"/>
      <c r="M16" s="61"/>
      <c r="N16" s="62"/>
      <c r="O16" s="63"/>
      <c r="P16" s="63"/>
      <c r="Q16" s="63"/>
      <c r="R16" s="212"/>
      <c r="CC16" s="202" t="str">
        <f>IF(B16=0,"",IF(C16="",IF(B16="",""," No olvide escribir la columna Beneficiarios."),""))</f>
        <v/>
      </c>
      <c r="CD16" s="202" t="str">
        <f>IF(B16&lt;C16," El número de Beneficiarias NO puede ser mayor que el Total.","")</f>
        <v/>
      </c>
      <c r="CG16" s="202">
        <f>IF(B16&lt;D16,1,0)</f>
        <v>0</v>
      </c>
      <c r="CI16" s="202">
        <f>IF(B16&lt;C16,1,0)</f>
        <v>0</v>
      </c>
      <c r="CJ16" s="202">
        <f>IF(B16=0,"",IF(C16="",IF(B11="","",1),0))</f>
        <v>0</v>
      </c>
    </row>
    <row r="17" spans="1:86" ht="15" thickTop="1" x14ac:dyDescent="0.2">
      <c r="A17" s="53" t="s">
        <v>34</v>
      </c>
      <c r="B17" s="65"/>
      <c r="C17" s="68"/>
      <c r="D17" s="68"/>
      <c r="E17" s="68"/>
      <c r="F17" s="68"/>
      <c r="G17" s="69"/>
      <c r="H17" s="69"/>
      <c r="I17" s="69"/>
      <c r="J17" s="66"/>
      <c r="K17" s="67"/>
      <c r="L17" s="69"/>
      <c r="M17" s="66"/>
      <c r="N17" s="70"/>
      <c r="O17" s="63"/>
      <c r="P17" s="63"/>
      <c r="Q17" s="63"/>
      <c r="R17" s="212"/>
      <c r="CA17" s="202" t="str">
        <f>IF(B17&lt;=B12,""," El parto Normal Vertical DEBE estar incluido en el parto Normal. ")</f>
        <v/>
      </c>
    </row>
    <row r="18" spans="1:86" ht="21.75" x14ac:dyDescent="0.2">
      <c r="A18" s="170" t="s">
        <v>35</v>
      </c>
      <c r="B18" s="71"/>
      <c r="C18" s="74"/>
      <c r="D18" s="74"/>
      <c r="E18" s="74"/>
      <c r="F18" s="74"/>
      <c r="G18" s="75"/>
      <c r="H18" s="75"/>
      <c r="I18" s="75"/>
      <c r="J18" s="72"/>
      <c r="K18" s="73"/>
      <c r="L18" s="75"/>
      <c r="M18" s="72"/>
      <c r="N18" s="76"/>
      <c r="O18" s="77"/>
      <c r="P18" s="77"/>
      <c r="Q18" s="77"/>
      <c r="R18" s="212"/>
    </row>
    <row r="19" spans="1:86" x14ac:dyDescent="0.2">
      <c r="A19" s="78" t="s">
        <v>36</v>
      </c>
      <c r="B19" s="79"/>
      <c r="C19" s="74"/>
      <c r="D19" s="82"/>
      <c r="E19" s="82"/>
      <c r="F19" s="82"/>
      <c r="G19" s="74"/>
      <c r="H19" s="83"/>
      <c r="I19" s="83"/>
      <c r="J19" s="80"/>
      <c r="K19" s="81"/>
      <c r="L19" s="83"/>
      <c r="M19" s="80"/>
      <c r="N19" s="84"/>
      <c r="O19" s="85"/>
      <c r="P19" s="85"/>
      <c r="Q19" s="85"/>
      <c r="R19" s="212"/>
    </row>
    <row r="20" spans="1:86" x14ac:dyDescent="0.2">
      <c r="A20" s="86" t="s">
        <v>37</v>
      </c>
      <c r="B20" s="79">
        <v>1</v>
      </c>
      <c r="C20" s="74"/>
      <c r="D20" s="82"/>
      <c r="E20" s="82"/>
      <c r="F20" s="82"/>
      <c r="G20" s="83"/>
      <c r="H20" s="83"/>
      <c r="I20" s="83"/>
      <c r="J20" s="80"/>
      <c r="K20" s="81"/>
      <c r="L20" s="83"/>
      <c r="M20" s="80"/>
      <c r="N20" s="84"/>
      <c r="O20" s="85"/>
      <c r="P20" s="85"/>
      <c r="Q20" s="85"/>
      <c r="R20" s="212"/>
    </row>
    <row r="21" spans="1:86" x14ac:dyDescent="0.2">
      <c r="A21" s="87" t="s">
        <v>38</v>
      </c>
      <c r="B21" s="87" t="s">
        <v>39</v>
      </c>
      <c r="C21" s="88"/>
      <c r="D21" s="88"/>
      <c r="E21" s="89"/>
      <c r="F21" s="88"/>
      <c r="G21" s="88"/>
      <c r="H21" s="88"/>
      <c r="I21" s="88"/>
      <c r="J21" s="89"/>
      <c r="K21" s="88"/>
      <c r="L21" s="88"/>
      <c r="M21" s="90"/>
      <c r="N21" s="28"/>
      <c r="O21" s="28"/>
      <c r="P21" s="172"/>
      <c r="Q21" s="28"/>
    </row>
    <row r="22" spans="1:86" x14ac:dyDescent="0.2">
      <c r="A22" s="91" t="s">
        <v>40</v>
      </c>
      <c r="B22" s="92"/>
      <c r="C22" s="92"/>
      <c r="D22" s="93"/>
      <c r="E22" s="94"/>
      <c r="F22" s="94"/>
      <c r="G22" s="94"/>
      <c r="H22" s="94"/>
      <c r="I22" s="95"/>
      <c r="J22" s="95"/>
      <c r="K22" s="95"/>
      <c r="L22" s="95"/>
      <c r="M22" s="96"/>
      <c r="N22" s="96"/>
      <c r="O22" s="3"/>
      <c r="P22" s="167"/>
      <c r="Q22" s="3"/>
    </row>
    <row r="23" spans="1:86" ht="21" x14ac:dyDescent="0.2">
      <c r="A23" s="97" t="s">
        <v>41</v>
      </c>
      <c r="B23" s="98" t="s">
        <v>42</v>
      </c>
      <c r="C23" s="98" t="s">
        <v>43</v>
      </c>
      <c r="D23" s="99"/>
      <c r="E23" s="99"/>
      <c r="F23" s="2"/>
      <c r="G23" s="2"/>
      <c r="H23" s="2"/>
      <c r="I23" s="2"/>
      <c r="J23" s="2"/>
      <c r="K23" s="2"/>
      <c r="L23" s="2"/>
      <c r="M23" s="3"/>
      <c r="N23" s="3"/>
      <c r="O23" s="3"/>
      <c r="P23" s="167"/>
      <c r="Q23" s="3"/>
    </row>
    <row r="24" spans="1:86" x14ac:dyDescent="0.2">
      <c r="A24" s="100" t="s">
        <v>44</v>
      </c>
      <c r="B24" s="101">
        <v>79</v>
      </c>
      <c r="C24" s="101">
        <v>21</v>
      </c>
      <c r="D24" s="219" t="s">
        <v>45</v>
      </c>
      <c r="E24" s="102"/>
      <c r="F24" s="2"/>
      <c r="G24" s="103"/>
      <c r="H24" s="103"/>
      <c r="I24" s="104"/>
      <c r="J24" s="2"/>
      <c r="K24" s="2"/>
      <c r="L24" s="2"/>
      <c r="M24" s="3"/>
      <c r="N24" s="3"/>
      <c r="O24" s="3"/>
      <c r="P24" s="167"/>
      <c r="Q24" s="3"/>
    </row>
    <row r="25" spans="1:86" x14ac:dyDescent="0.2">
      <c r="A25" s="105" t="s">
        <v>46</v>
      </c>
      <c r="B25" s="106">
        <v>82</v>
      </c>
      <c r="C25" s="106">
        <v>68</v>
      </c>
      <c r="D25" s="219" t="s">
        <v>45</v>
      </c>
      <c r="E25" s="107"/>
      <c r="F25" s="3"/>
      <c r="G25" s="3"/>
      <c r="H25" s="3"/>
      <c r="I25" s="2"/>
      <c r="J25" s="2"/>
      <c r="K25" s="2"/>
      <c r="L25" s="2"/>
      <c r="M25" s="3"/>
      <c r="N25" s="3"/>
      <c r="O25" s="3"/>
      <c r="P25" s="167"/>
      <c r="Q25" s="3"/>
    </row>
    <row r="26" spans="1:86" x14ac:dyDescent="0.2">
      <c r="A26" s="480" t="s">
        <v>47</v>
      </c>
      <c r="B26" s="481"/>
      <c r="C26" s="481"/>
      <c r="D26" s="481"/>
      <c r="E26" s="481"/>
      <c r="F26" s="481"/>
      <c r="G26" s="481"/>
      <c r="H26" s="481"/>
      <c r="I26" s="481"/>
      <c r="J26" s="481"/>
      <c r="K26" s="95"/>
      <c r="L26" s="108"/>
      <c r="M26" s="109"/>
      <c r="N26" s="109"/>
      <c r="O26" s="3"/>
      <c r="P26" s="167"/>
      <c r="Q26" s="3"/>
    </row>
    <row r="27" spans="1:86" x14ac:dyDescent="0.2">
      <c r="A27" s="480" t="s">
        <v>48</v>
      </c>
      <c r="B27" s="481"/>
      <c r="C27" s="481"/>
      <c r="D27" s="481"/>
      <c r="E27" s="481"/>
      <c r="F27" s="481"/>
      <c r="G27" s="481"/>
      <c r="H27" s="481"/>
      <c r="I27" s="481"/>
      <c r="J27" s="481"/>
      <c r="K27" s="95"/>
      <c r="L27" s="108"/>
      <c r="M27" s="109"/>
      <c r="N27" s="109"/>
      <c r="O27" s="3"/>
      <c r="P27" s="167"/>
      <c r="Q27" s="3"/>
    </row>
    <row r="28" spans="1:86" ht="30.75" customHeight="1" x14ac:dyDescent="0.2">
      <c r="A28" s="458" t="s">
        <v>49</v>
      </c>
      <c r="B28" s="482" t="s">
        <v>42</v>
      </c>
      <c r="C28" s="484" t="s">
        <v>50</v>
      </c>
      <c r="D28" s="485"/>
      <c r="E28" s="485"/>
      <c r="F28" s="485"/>
      <c r="G28" s="485"/>
      <c r="H28" s="485"/>
      <c r="I28" s="486"/>
      <c r="J28" s="487" t="s">
        <v>51</v>
      </c>
      <c r="K28" s="488"/>
      <c r="L28" s="3"/>
      <c r="M28" s="3"/>
      <c r="N28" s="3"/>
      <c r="O28" s="3"/>
      <c r="P28" s="167"/>
      <c r="Q28" s="3"/>
    </row>
    <row r="29" spans="1:86" ht="21" x14ac:dyDescent="0.2">
      <c r="A29" s="459"/>
      <c r="B29" s="483"/>
      <c r="C29" s="110" t="s">
        <v>52</v>
      </c>
      <c r="D29" s="111" t="s">
        <v>53</v>
      </c>
      <c r="E29" s="17" t="s">
        <v>54</v>
      </c>
      <c r="F29" s="17" t="s">
        <v>55</v>
      </c>
      <c r="G29" s="17" t="s">
        <v>56</v>
      </c>
      <c r="H29" s="111" t="s">
        <v>57</v>
      </c>
      <c r="I29" s="18" t="s">
        <v>58</v>
      </c>
      <c r="J29" s="111" t="s">
        <v>59</v>
      </c>
      <c r="K29" s="18" t="s">
        <v>60</v>
      </c>
      <c r="L29" s="220"/>
      <c r="M29" s="3"/>
      <c r="N29" s="3"/>
      <c r="O29" s="3"/>
      <c r="P29" s="167"/>
      <c r="Q29" s="3"/>
    </row>
    <row r="30" spans="1:86" x14ac:dyDescent="0.2">
      <c r="A30" s="112" t="s">
        <v>61</v>
      </c>
      <c r="B30" s="221">
        <f>SUM(C30:I30)</f>
        <v>178</v>
      </c>
      <c r="C30" s="79"/>
      <c r="D30" s="114">
        <v>1</v>
      </c>
      <c r="E30" s="114">
        <v>1</v>
      </c>
      <c r="F30" s="114">
        <v>2</v>
      </c>
      <c r="G30" s="114">
        <v>26</v>
      </c>
      <c r="H30" s="114">
        <v>129</v>
      </c>
      <c r="I30" s="115">
        <v>19</v>
      </c>
      <c r="J30" s="114">
        <v>181</v>
      </c>
      <c r="K30" s="115">
        <v>7</v>
      </c>
      <c r="L30" s="212" t="s">
        <v>45</v>
      </c>
      <c r="M30" s="3"/>
      <c r="N30" s="3"/>
      <c r="O30" s="3"/>
      <c r="P30" s="167"/>
      <c r="Q30" s="3"/>
      <c r="CA30" s="202" t="str">
        <f>IF(SUM(G30:I30)&gt;=O11,""," Los RN de 2.500 y más gramos NO DEBE ser menor al Total de partos con Apego Precoz de RN del mismo peso Seccion A. ")</f>
        <v/>
      </c>
      <c r="CB30" s="202" t="str">
        <f>IF(SUM(C30:F30)&gt;=N11,""," Los RN de menor o igual a 2.499 gramos NO DEBE ser menor al Total de partos con Apego Precoz de RN del mismo peso. ")</f>
        <v/>
      </c>
      <c r="CH30" s="202">
        <f>IF(SUM(C30:F30)&gt;=N11,0,1)</f>
        <v>0</v>
      </c>
    </row>
    <row r="31" spans="1:86" x14ac:dyDescent="0.2">
      <c r="A31" s="112" t="s">
        <v>62</v>
      </c>
      <c r="B31" s="221">
        <f>SUM(C31:I31)</f>
        <v>0</v>
      </c>
      <c r="C31" s="79"/>
      <c r="D31" s="114"/>
      <c r="E31" s="114"/>
      <c r="F31" s="114"/>
      <c r="G31" s="114"/>
      <c r="H31" s="114"/>
      <c r="I31" s="115"/>
      <c r="J31" s="83"/>
      <c r="K31" s="80"/>
      <c r="L31" s="220"/>
      <c r="M31" s="3"/>
      <c r="N31" s="3"/>
      <c r="O31" s="3"/>
      <c r="P31" s="167"/>
      <c r="Q31" s="3"/>
    </row>
    <row r="32" spans="1:86" x14ac:dyDescent="0.2">
      <c r="A32" s="116" t="s">
        <v>63</v>
      </c>
      <c r="B32" s="117"/>
      <c r="C32" s="117"/>
      <c r="D32" s="117"/>
      <c r="E32" s="117"/>
      <c r="F32" s="117"/>
      <c r="G32" s="117"/>
      <c r="H32" s="117"/>
      <c r="I32" s="117"/>
      <c r="J32" s="117"/>
      <c r="K32" s="95"/>
      <c r="L32" s="108"/>
      <c r="M32" s="109"/>
      <c r="N32" s="109"/>
      <c r="O32" s="3"/>
      <c r="P32" s="167"/>
      <c r="Q32" s="3"/>
    </row>
    <row r="33" spans="1:86" x14ac:dyDescent="0.2">
      <c r="A33" s="458" t="s">
        <v>49</v>
      </c>
      <c r="B33" s="482" t="s">
        <v>42</v>
      </c>
      <c r="C33" s="3"/>
      <c r="D33" s="2"/>
      <c r="E33" s="3"/>
      <c r="F33" s="3"/>
      <c r="G33" s="3"/>
      <c r="H33" s="3"/>
      <c r="I33" s="3"/>
      <c r="J33" s="3"/>
      <c r="K33" s="3"/>
      <c r="L33" s="3"/>
      <c r="M33" s="3"/>
      <c r="N33" s="3"/>
      <c r="O33" s="3"/>
      <c r="P33" s="167"/>
      <c r="Q33" s="3"/>
    </row>
    <row r="34" spans="1:86" x14ac:dyDescent="0.2">
      <c r="A34" s="459"/>
      <c r="B34" s="483"/>
      <c r="C34" s="3"/>
      <c r="D34" s="3"/>
      <c r="E34" s="3"/>
      <c r="F34" s="3"/>
      <c r="G34" s="3"/>
      <c r="H34" s="3"/>
      <c r="I34" s="3"/>
      <c r="J34" s="3"/>
      <c r="K34" s="3"/>
      <c r="L34" s="3"/>
      <c r="M34" s="3"/>
      <c r="N34" s="3"/>
      <c r="O34" s="3"/>
      <c r="P34" s="167"/>
      <c r="Q34" s="3"/>
    </row>
    <row r="35" spans="1:86" x14ac:dyDescent="0.2">
      <c r="A35" s="118" t="s">
        <v>61</v>
      </c>
      <c r="B35" s="101">
        <v>4</v>
      </c>
      <c r="C35" s="212" t="s">
        <v>45</v>
      </c>
      <c r="D35" s="3"/>
      <c r="E35" s="3"/>
      <c r="F35" s="3"/>
      <c r="G35" s="3"/>
      <c r="H35" s="3"/>
      <c r="I35" s="3"/>
      <c r="J35" s="167"/>
      <c r="K35" s="3"/>
      <c r="CA35" s="202" t="str">
        <f>IF(B35&lt;=B30,"","Total Nacidos Vivos con malformación congénita no debe ser MAYOR a Nacidos Vivos Según Peso Al Nacer")</f>
        <v/>
      </c>
      <c r="CB35" s="202" t="str">
        <f>IF(B36&lt;=B31,"","Total Nacidos fallecidos con malformación congénita no debe ser MAYOR a Nacidos fallecidos Según Peso Al Nacer")</f>
        <v/>
      </c>
    </row>
    <row r="36" spans="1:86" x14ac:dyDescent="0.2">
      <c r="A36" s="122" t="s">
        <v>62</v>
      </c>
      <c r="B36" s="123"/>
      <c r="C36" s="177"/>
      <c r="D36" s="124"/>
      <c r="E36" s="124"/>
      <c r="F36" s="125"/>
      <c r="G36" s="124"/>
      <c r="H36" s="124"/>
      <c r="I36" s="124"/>
      <c r="J36" s="3"/>
      <c r="K36" s="107"/>
      <c r="L36" s="3"/>
      <c r="M36" s="3"/>
      <c r="N36" s="3"/>
      <c r="O36" s="3"/>
      <c r="P36" s="167"/>
      <c r="Q36" s="3"/>
    </row>
    <row r="37" spans="1:86" x14ac:dyDescent="0.2">
      <c r="A37" s="9" t="s">
        <v>64</v>
      </c>
      <c r="B37" s="126"/>
      <c r="C37" s="127"/>
      <c r="D37" s="127"/>
      <c r="E37" s="127"/>
      <c r="F37" s="128"/>
      <c r="G37" s="127"/>
      <c r="H37" s="127"/>
      <c r="I37" s="127"/>
      <c r="J37" s="127"/>
      <c r="K37" s="9"/>
      <c r="L37" s="108"/>
      <c r="M37" s="109"/>
      <c r="N37" s="109"/>
      <c r="O37" s="3"/>
      <c r="P37" s="167"/>
      <c r="Q37" s="3"/>
    </row>
    <row r="38" spans="1:86" ht="42" x14ac:dyDescent="0.2">
      <c r="A38" s="21" t="s">
        <v>49</v>
      </c>
      <c r="B38" s="198" t="s">
        <v>65</v>
      </c>
      <c r="C38" s="199" t="s">
        <v>66</v>
      </c>
      <c r="D38" s="129"/>
      <c r="E38" s="129"/>
      <c r="F38" s="130"/>
      <c r="G38" s="129"/>
      <c r="H38" s="129"/>
      <c r="I38" s="129"/>
      <c r="J38" s="129"/>
      <c r="K38" s="107"/>
      <c r="L38" s="3"/>
      <c r="M38" s="3"/>
      <c r="N38" s="3"/>
      <c r="O38" s="3"/>
      <c r="P38" s="167"/>
      <c r="Q38" s="3"/>
    </row>
    <row r="39" spans="1:86" x14ac:dyDescent="0.2">
      <c r="A39" s="112" t="s">
        <v>61</v>
      </c>
      <c r="B39" s="131"/>
      <c r="C39" s="132">
        <v>1</v>
      </c>
      <c r="D39" s="177"/>
      <c r="E39" s="129"/>
      <c r="F39" s="130"/>
      <c r="G39" s="129"/>
      <c r="H39" s="129"/>
      <c r="I39" s="129"/>
      <c r="J39" s="129"/>
      <c r="K39" s="107"/>
      <c r="L39" s="3"/>
      <c r="M39" s="3"/>
      <c r="N39" s="3"/>
      <c r="O39" s="3"/>
      <c r="P39" s="167"/>
      <c r="Q39" s="3"/>
    </row>
    <row r="40" spans="1:86" x14ac:dyDescent="0.2">
      <c r="A40" s="9" t="s">
        <v>67</v>
      </c>
      <c r="B40" s="108"/>
      <c r="C40" s="108"/>
      <c r="D40" s="108"/>
      <c r="E40" s="108"/>
      <c r="F40" s="108"/>
      <c r="G40" s="108"/>
      <c r="H40" s="108"/>
      <c r="I40" s="108"/>
      <c r="J40" s="108"/>
      <c r="K40" s="108"/>
      <c r="L40" s="108"/>
      <c r="M40" s="109" t="s">
        <v>68</v>
      </c>
      <c r="N40" s="109"/>
      <c r="O40" s="3"/>
      <c r="P40" s="167"/>
      <c r="Q40" s="3"/>
    </row>
    <row r="41" spans="1:86" x14ac:dyDescent="0.2">
      <c r="A41" s="456" t="s">
        <v>69</v>
      </c>
      <c r="B41" s="458" t="s">
        <v>70</v>
      </c>
      <c r="C41" s="460" t="s">
        <v>71</v>
      </c>
      <c r="D41" s="461"/>
      <c r="E41" s="462"/>
      <c r="F41" s="463"/>
      <c r="G41" s="3"/>
      <c r="H41" s="3"/>
      <c r="I41" s="3"/>
      <c r="J41" s="3"/>
      <c r="K41" s="3"/>
      <c r="L41" s="3"/>
      <c r="M41" s="3"/>
      <c r="N41" s="3"/>
      <c r="O41" s="3"/>
      <c r="P41" s="167"/>
      <c r="Q41" s="3"/>
    </row>
    <row r="42" spans="1:86" ht="21" x14ac:dyDescent="0.2">
      <c r="A42" s="457"/>
      <c r="B42" s="459"/>
      <c r="C42" s="19" t="s">
        <v>72</v>
      </c>
      <c r="D42" s="133" t="s">
        <v>73</v>
      </c>
      <c r="E42" s="134" t="s">
        <v>74</v>
      </c>
      <c r="F42" s="463"/>
      <c r="G42" s="3"/>
      <c r="H42" s="3"/>
      <c r="I42" s="3"/>
      <c r="J42" s="3"/>
      <c r="K42" s="3"/>
      <c r="L42" s="3"/>
      <c r="M42" s="3"/>
      <c r="N42" s="3"/>
      <c r="O42" s="3"/>
      <c r="P42" s="167"/>
      <c r="Q42" s="3"/>
    </row>
    <row r="43" spans="1:86" x14ac:dyDescent="0.2">
      <c r="A43" s="135" t="s">
        <v>75</v>
      </c>
      <c r="B43" s="222">
        <f>SUM(C43:E43)</f>
        <v>11</v>
      </c>
      <c r="C43" s="137"/>
      <c r="D43" s="138">
        <v>5</v>
      </c>
      <c r="E43" s="139">
        <v>6</v>
      </c>
      <c r="F43" s="223"/>
      <c r="G43" s="140"/>
      <c r="H43" s="3"/>
      <c r="I43" s="3"/>
      <c r="J43" s="3"/>
      <c r="K43" s="3"/>
      <c r="L43" s="3"/>
      <c r="M43" s="3"/>
      <c r="N43" s="3"/>
      <c r="O43" s="3"/>
      <c r="P43" s="167"/>
      <c r="Q43" s="3"/>
    </row>
    <row r="44" spans="1:86" x14ac:dyDescent="0.2">
      <c r="A44" s="141" t="s">
        <v>76</v>
      </c>
      <c r="B44" s="224">
        <f>SUM(C44:E44)</f>
        <v>0</v>
      </c>
      <c r="C44" s="143"/>
      <c r="D44" s="144"/>
      <c r="E44" s="145"/>
      <c r="F44" s="223"/>
      <c r="G44" s="140"/>
      <c r="H44" s="3"/>
      <c r="I44" s="3"/>
      <c r="J44" s="3"/>
      <c r="K44" s="3"/>
      <c r="L44" s="3"/>
      <c r="M44" s="3"/>
      <c r="N44" s="3"/>
      <c r="O44" s="3"/>
      <c r="P44" s="167"/>
      <c r="Q44" s="3"/>
    </row>
    <row r="45" spans="1:86" x14ac:dyDescent="0.2">
      <c r="A45" s="146" t="s">
        <v>77</v>
      </c>
      <c r="B45" s="147"/>
      <c r="C45" s="147"/>
      <c r="D45" s="148"/>
      <c r="E45" s="147"/>
      <c r="F45" s="3"/>
      <c r="G45" s="3"/>
      <c r="H45" s="3"/>
      <c r="I45" s="3"/>
      <c r="J45" s="3"/>
      <c r="K45" s="3"/>
      <c r="L45" s="3"/>
      <c r="M45" s="3"/>
      <c r="N45" s="3"/>
      <c r="O45" s="3"/>
      <c r="P45" s="167"/>
      <c r="Q45" s="3"/>
    </row>
    <row r="46" spans="1:86" ht="31.5" x14ac:dyDescent="0.2">
      <c r="A46" s="149" t="s">
        <v>78</v>
      </c>
      <c r="B46" s="150" t="s">
        <v>79</v>
      </c>
      <c r="C46" s="150" t="s">
        <v>80</v>
      </c>
      <c r="D46" s="147"/>
      <c r="E46" s="147"/>
      <c r="F46" s="3"/>
      <c r="G46" s="3"/>
      <c r="H46" s="3"/>
      <c r="I46" s="3"/>
      <c r="J46" s="3"/>
      <c r="K46" s="3"/>
      <c r="L46" s="3"/>
      <c r="M46" s="3"/>
      <c r="N46" s="3"/>
      <c r="O46" s="3"/>
      <c r="P46" s="167"/>
      <c r="Q46" s="3"/>
    </row>
    <row r="47" spans="1:86" x14ac:dyDescent="0.2">
      <c r="A47" s="151" t="s">
        <v>81</v>
      </c>
      <c r="B47" s="225">
        <v>91</v>
      </c>
      <c r="C47" s="226">
        <v>30</v>
      </c>
      <c r="D47" s="227"/>
      <c r="E47" s="147"/>
      <c r="F47" s="3"/>
      <c r="G47" s="3"/>
      <c r="H47" s="3"/>
      <c r="I47" s="3"/>
      <c r="J47" s="3"/>
      <c r="K47" s="3"/>
      <c r="L47" s="3"/>
      <c r="M47" s="3"/>
      <c r="N47" s="3"/>
      <c r="O47" s="3"/>
      <c r="P47" s="167"/>
      <c r="Q47" s="3"/>
      <c r="CA47" s="202" t="str">
        <f>IF(B48&gt;B47,"Egresos con LME no puede ser mayor que Total de Egresos Maternidad","")</f>
        <v/>
      </c>
    </row>
    <row r="48" spans="1:86" ht="11.25" customHeight="1" x14ac:dyDescent="0.2">
      <c r="A48" s="153" t="s">
        <v>82</v>
      </c>
      <c r="B48" s="228">
        <v>90</v>
      </c>
      <c r="C48" s="41">
        <v>17</v>
      </c>
      <c r="D48" s="219"/>
      <c r="E48" s="147"/>
      <c r="F48" s="156"/>
      <c r="G48" s="156"/>
      <c r="H48" s="156"/>
      <c r="I48" s="156"/>
      <c r="J48" s="156"/>
      <c r="K48" s="156"/>
      <c r="L48" s="156"/>
      <c r="M48" s="3"/>
      <c r="N48" s="3"/>
      <c r="O48" s="3"/>
      <c r="P48" s="167"/>
      <c r="Q48" s="3"/>
      <c r="CB48" s="202" t="str">
        <f>IF(C48&gt;C47,"Egresos con LME no puede ser mayor que Total de Egresos Neonatología","")</f>
        <v/>
      </c>
      <c r="CG48" s="202">
        <f>IF(B48&gt;B47,1,0)</f>
        <v>0</v>
      </c>
      <c r="CH48" s="202">
        <f>IF(C48&gt;C47,1,0)</f>
        <v>0</v>
      </c>
    </row>
    <row r="49" spans="1:16" x14ac:dyDescent="0.2">
      <c r="A49" s="229" t="s">
        <v>83</v>
      </c>
      <c r="B49" s="147"/>
      <c r="C49" s="159"/>
      <c r="F49" s="230"/>
      <c r="G49" s="230"/>
      <c r="H49" s="230"/>
      <c r="I49" s="230"/>
      <c r="J49" s="230"/>
      <c r="K49" s="230"/>
      <c r="L49" s="230"/>
      <c r="M49" s="230"/>
      <c r="N49" s="230"/>
      <c r="O49" s="230"/>
    </row>
    <row r="50" spans="1:16" ht="14.25" customHeight="1" x14ac:dyDescent="0.2">
      <c r="A50" s="464" t="s">
        <v>78</v>
      </c>
      <c r="B50" s="465"/>
      <c r="C50" s="464" t="s">
        <v>42</v>
      </c>
      <c r="D50" s="465"/>
      <c r="E50" s="470"/>
      <c r="F50" s="472" t="s">
        <v>84</v>
      </c>
      <c r="G50" s="473"/>
      <c r="H50" s="473"/>
      <c r="I50" s="473"/>
      <c r="J50" s="473"/>
      <c r="K50" s="473"/>
      <c r="L50" s="473"/>
      <c r="M50" s="473"/>
      <c r="N50" s="473"/>
      <c r="O50" s="474"/>
    </row>
    <row r="51" spans="1:16" ht="14.25" customHeight="1" x14ac:dyDescent="0.2">
      <c r="A51" s="466"/>
      <c r="B51" s="467"/>
      <c r="C51" s="468"/>
      <c r="D51" s="469"/>
      <c r="E51" s="471"/>
      <c r="F51" s="475" t="s">
        <v>85</v>
      </c>
      <c r="G51" s="476"/>
      <c r="H51" s="475" t="s">
        <v>86</v>
      </c>
      <c r="I51" s="476"/>
      <c r="J51" s="475" t="s">
        <v>87</v>
      </c>
      <c r="K51" s="476"/>
      <c r="L51" s="475" t="s">
        <v>88</v>
      </c>
      <c r="M51" s="476"/>
      <c r="N51" s="475" t="s">
        <v>89</v>
      </c>
      <c r="O51" s="476"/>
    </row>
    <row r="52" spans="1:16" x14ac:dyDescent="0.2">
      <c r="A52" s="468"/>
      <c r="B52" s="469"/>
      <c r="C52" s="150" t="s">
        <v>90</v>
      </c>
      <c r="D52" s="231" t="s">
        <v>91</v>
      </c>
      <c r="E52" s="150" t="s">
        <v>92</v>
      </c>
      <c r="F52" s="150" t="s">
        <v>91</v>
      </c>
      <c r="G52" s="150" t="s">
        <v>92</v>
      </c>
      <c r="H52" s="150" t="s">
        <v>91</v>
      </c>
      <c r="I52" s="150" t="s">
        <v>92</v>
      </c>
      <c r="J52" s="150" t="s">
        <v>91</v>
      </c>
      <c r="K52" s="150" t="s">
        <v>92</v>
      </c>
      <c r="L52" s="150" t="s">
        <v>91</v>
      </c>
      <c r="M52" s="150" t="s">
        <v>92</v>
      </c>
      <c r="N52" s="150" t="s">
        <v>91</v>
      </c>
      <c r="O52" s="150" t="s">
        <v>92</v>
      </c>
    </row>
    <row r="53" spans="1:16" x14ac:dyDescent="0.2">
      <c r="A53" s="451" t="s">
        <v>93</v>
      </c>
      <c r="B53" s="452"/>
      <c r="C53" s="232">
        <f>SUM(D53+E53)</f>
        <v>0</v>
      </c>
      <c r="D53" s="232">
        <f t="shared" ref="D53:E55" si="1">SUM(F53+H53+J53+L53+N53)</f>
        <v>0</v>
      </c>
      <c r="E53" s="233">
        <f t="shared" si="1"/>
        <v>0</v>
      </c>
      <c r="F53" s="234"/>
      <c r="G53" s="33"/>
      <c r="H53" s="31"/>
      <c r="I53" s="33"/>
      <c r="J53" s="31"/>
      <c r="K53" s="33"/>
      <c r="L53" s="31"/>
      <c r="M53" s="33"/>
      <c r="N53" s="31"/>
      <c r="O53" s="33"/>
      <c r="P53" s="202"/>
    </row>
    <row r="54" spans="1:16" x14ac:dyDescent="0.2">
      <c r="A54" s="453" t="s">
        <v>94</v>
      </c>
      <c r="B54" s="454"/>
      <c r="C54" s="235">
        <f>SUM(D54+E54)</f>
        <v>0</v>
      </c>
      <c r="D54" s="235">
        <f t="shared" si="1"/>
        <v>0</v>
      </c>
      <c r="E54" s="236">
        <f t="shared" si="1"/>
        <v>0</v>
      </c>
      <c r="F54" s="237"/>
      <c r="G54" s="42"/>
      <c r="H54" s="238"/>
      <c r="I54" s="239"/>
      <c r="J54" s="238"/>
      <c r="K54" s="239"/>
      <c r="L54" s="40"/>
      <c r="M54" s="42"/>
      <c r="N54" s="40"/>
      <c r="O54" s="42"/>
      <c r="P54" s="202"/>
    </row>
    <row r="55" spans="1:16" x14ac:dyDescent="0.2">
      <c r="A55" s="451" t="s">
        <v>95</v>
      </c>
      <c r="B55" s="451"/>
      <c r="C55" s="240">
        <f>SUM(D55+E55)</f>
        <v>0</v>
      </c>
      <c r="D55" s="240">
        <f t="shared" si="1"/>
        <v>0</v>
      </c>
      <c r="E55" s="241">
        <f t="shared" si="1"/>
        <v>0</v>
      </c>
      <c r="F55" s="242"/>
      <c r="G55" s="243"/>
      <c r="H55" s="244"/>
      <c r="I55" s="245"/>
      <c r="J55" s="246"/>
      <c r="K55" s="247"/>
      <c r="L55" s="40"/>
      <c r="M55" s="42"/>
      <c r="N55" s="40"/>
      <c r="O55" s="42"/>
      <c r="P55" s="202"/>
    </row>
    <row r="56" spans="1:16" x14ac:dyDescent="0.2">
      <c r="A56" s="455" t="s">
        <v>96</v>
      </c>
      <c r="B56" s="455"/>
      <c r="C56" s="248">
        <f>SUM(D56+E56)</f>
        <v>0</v>
      </c>
      <c r="D56" s="248">
        <f>SUM(J56+L56+N56)</f>
        <v>0</v>
      </c>
      <c r="E56" s="249">
        <f>SUM(K56+M56+O56)</f>
        <v>0</v>
      </c>
      <c r="F56" s="250"/>
      <c r="G56" s="251"/>
      <c r="H56" s="250"/>
      <c r="I56" s="252"/>
      <c r="J56" s="253"/>
      <c r="K56" s="254"/>
      <c r="L56" s="143"/>
      <c r="M56" s="145"/>
      <c r="N56" s="143"/>
      <c r="O56" s="145"/>
      <c r="P56" s="202"/>
    </row>
    <row r="194" spans="1:2" hidden="1" x14ac:dyDescent="0.2">
      <c r="A194" s="255">
        <f>SUM(B11:Q11,B30:B31,C53:C55,B47:B48,B43:B44)</f>
        <v>1165</v>
      </c>
      <c r="B194" s="201">
        <f>SUM(CG9:CM56)</f>
        <v>0</v>
      </c>
    </row>
  </sheetData>
  <mergeCells count="33">
    <mergeCell ref="A6:L6"/>
    <mergeCell ref="F9:J9"/>
    <mergeCell ref="K9:M9"/>
    <mergeCell ref="N9:O9"/>
    <mergeCell ref="P9:P10"/>
    <mergeCell ref="Q9:Q10"/>
    <mergeCell ref="A27:J27"/>
    <mergeCell ref="A28:A29"/>
    <mergeCell ref="B28:B29"/>
    <mergeCell ref="C28:I28"/>
    <mergeCell ref="J28:K28"/>
    <mergeCell ref="A26:J26"/>
    <mergeCell ref="A9:A10"/>
    <mergeCell ref="B9:C9"/>
    <mergeCell ref="D9:E9"/>
    <mergeCell ref="A33:A34"/>
    <mergeCell ref="B33:B34"/>
    <mergeCell ref="A41:A42"/>
    <mergeCell ref="B41:B42"/>
    <mergeCell ref="C41:E41"/>
    <mergeCell ref="A53:B53"/>
    <mergeCell ref="A54:B54"/>
    <mergeCell ref="A55:B55"/>
    <mergeCell ref="A56:B56"/>
    <mergeCell ref="F41:F42"/>
    <mergeCell ref="A50:B52"/>
    <mergeCell ref="C50:E51"/>
    <mergeCell ref="F50:O50"/>
    <mergeCell ref="F51:G51"/>
    <mergeCell ref="H51:I51"/>
    <mergeCell ref="J51:K51"/>
    <mergeCell ref="L51:M51"/>
    <mergeCell ref="N51:O51"/>
  </mergeCells>
  <dataValidations count="2">
    <dataValidation type="whole" allowBlank="1" showInputMessage="1" showErrorMessage="1" errorTitle="ERROR" error="Por favor ingrese solo Números." sqref="F50:O50">
      <formula1>0</formula1>
      <formula2>1000000000000</formula2>
    </dataValidation>
    <dataValidation type="whole" allowBlank="1" showInputMessage="1" showErrorMessage="1" errorTitle="ERROR" error="Por favor ingrese solo Números." sqref="P12:Q1048576 F12:O49 F51:O1048576 R1:XFD1048576 F1:Q11 A1:E1048576">
      <formula1>0</formula1>
      <formula2>1000000000</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194"/>
  <sheetViews>
    <sheetView workbookViewId="0">
      <selection activeCell="C14" sqref="C14"/>
    </sheetView>
  </sheetViews>
  <sheetFormatPr baseColWidth="10" defaultRowHeight="14.25" x14ac:dyDescent="0.2"/>
  <cols>
    <col min="1" max="1" width="48" style="201" customWidth="1"/>
    <col min="2" max="17" width="14" style="201" customWidth="1"/>
    <col min="18" max="21" width="11.42578125" style="201"/>
    <col min="22" max="76" width="0" style="201" hidden="1" customWidth="1"/>
    <col min="77" max="78" width="23.7109375" style="202" customWidth="1"/>
    <col min="79" max="89" width="23.7109375" style="202" hidden="1" customWidth="1"/>
    <col min="90" max="92" width="23.7109375" style="202" customWidth="1"/>
    <col min="93" max="95" width="23.7109375" style="201" customWidth="1"/>
    <col min="96" max="16384" width="11.42578125" style="201"/>
  </cols>
  <sheetData>
    <row r="1" spans="1:89" x14ac:dyDescent="0.2">
      <c r="A1" s="200" t="s">
        <v>0</v>
      </c>
    </row>
    <row r="2" spans="1:89" x14ac:dyDescent="0.2">
      <c r="A2" s="200" t="str">
        <f>CONCATENATE("COMUNA: ",[3]NOMBRE!B2," - ","( ",[3]NOMBRE!C2,[3]NOMBRE!D2,[3]NOMBRE!E2,[3]NOMBRE!F2,[3]NOMBRE!G2," )")</f>
        <v>COMUNA: Linares - ( 07401 )</v>
      </c>
    </row>
    <row r="3" spans="1:89" x14ac:dyDescent="0.2">
      <c r="A3" s="200" t="str">
        <f>CONCATENATE("ESTABLECIMIENTO/ESTRATEGIA: ",[3]NOMBRE!B3," - ","( ",[3]NOMBRE!C3,[3]NOMBRE!D3,[3]NOMBRE!E3,[3]NOMBRE!F3,[3]NOMBRE!G3,[3]NOMBRE!H3," )")</f>
        <v>ESTABLECIMIENTO/ESTRATEGIA: Hospital Presidente Carlos Ibáñez del Campo - ( 116108 )</v>
      </c>
    </row>
    <row r="4" spans="1:89" x14ac:dyDescent="0.2">
      <c r="A4" s="200" t="str">
        <f>CONCATENATE("MES: ",[3]NOMBRE!B6," - ","( ",[3]NOMBRE!C6,[3]NOMBRE!D6," )")</f>
        <v>MES: MARZO - ( 03 )</v>
      </c>
    </row>
    <row r="5" spans="1:89" x14ac:dyDescent="0.2">
      <c r="A5" s="200" t="str">
        <f>CONCATENATE("AÑO: ",[3]NOMBRE!B7)</f>
        <v>AÑO: 2017</v>
      </c>
    </row>
    <row r="6" spans="1:89" ht="15" x14ac:dyDescent="0.2">
      <c r="A6" s="491" t="s">
        <v>1</v>
      </c>
      <c r="B6" s="491"/>
      <c r="C6" s="491"/>
      <c r="D6" s="491"/>
      <c r="E6" s="491"/>
      <c r="F6" s="491"/>
      <c r="G6" s="491"/>
      <c r="H6" s="491"/>
      <c r="I6" s="491"/>
      <c r="J6" s="491"/>
      <c r="K6" s="491"/>
      <c r="L6" s="491"/>
      <c r="M6" s="6"/>
      <c r="N6" s="7"/>
      <c r="O6" s="3"/>
      <c r="P6" s="167"/>
      <c r="Q6" s="3"/>
    </row>
    <row r="7" spans="1:89" ht="15" x14ac:dyDescent="0.2">
      <c r="A7" s="197"/>
      <c r="B7" s="197"/>
      <c r="C7" s="197"/>
      <c r="D7" s="197"/>
      <c r="E7" s="197"/>
      <c r="F7" s="197"/>
      <c r="G7" s="197"/>
      <c r="H7" s="197"/>
      <c r="I7" s="197"/>
      <c r="J7" s="197"/>
      <c r="K7" s="197"/>
      <c r="L7" s="197"/>
      <c r="M7" s="6"/>
      <c r="N7" s="7"/>
      <c r="O7" s="3"/>
      <c r="P7" s="167"/>
      <c r="Q7" s="3"/>
    </row>
    <row r="8" spans="1:89" x14ac:dyDescent="0.2">
      <c r="A8" s="8" t="s">
        <v>2</v>
      </c>
      <c r="B8" s="9"/>
      <c r="C8" s="9"/>
      <c r="D8" s="9"/>
      <c r="E8" s="9"/>
      <c r="F8" s="9"/>
      <c r="G8" s="9"/>
      <c r="H8" s="9"/>
      <c r="I8" s="9"/>
      <c r="J8" s="9"/>
      <c r="K8" s="9"/>
      <c r="L8" s="9"/>
      <c r="M8" s="10"/>
      <c r="N8" s="10"/>
      <c r="O8" s="3"/>
      <c r="P8" s="167"/>
      <c r="Q8" s="3"/>
    </row>
    <row r="9" spans="1:89" ht="24.75" customHeight="1" x14ac:dyDescent="0.2">
      <c r="A9" s="456" t="s">
        <v>3</v>
      </c>
      <c r="B9" s="492" t="s">
        <v>4</v>
      </c>
      <c r="C9" s="493"/>
      <c r="D9" s="492" t="s">
        <v>5</v>
      </c>
      <c r="E9" s="493"/>
      <c r="F9" s="492" t="s">
        <v>6</v>
      </c>
      <c r="G9" s="494"/>
      <c r="H9" s="494"/>
      <c r="I9" s="494"/>
      <c r="J9" s="495"/>
      <c r="K9" s="492" t="s">
        <v>7</v>
      </c>
      <c r="L9" s="494"/>
      <c r="M9" s="495"/>
      <c r="N9" s="489" t="s">
        <v>8</v>
      </c>
      <c r="O9" s="490"/>
      <c r="P9" s="458" t="s">
        <v>9</v>
      </c>
      <c r="Q9" s="478" t="s">
        <v>10</v>
      </c>
    </row>
    <row r="10" spans="1:89" ht="50.25" customHeight="1" x14ac:dyDescent="0.2">
      <c r="A10" s="483"/>
      <c r="B10" s="14" t="s">
        <v>11</v>
      </c>
      <c r="C10" s="15" t="s">
        <v>12</v>
      </c>
      <c r="D10" s="169" t="s">
        <v>13</v>
      </c>
      <c r="E10" s="15" t="s">
        <v>14</v>
      </c>
      <c r="F10" s="16" t="s">
        <v>15</v>
      </c>
      <c r="G10" s="17" t="s">
        <v>16</v>
      </c>
      <c r="H10" s="17" t="s">
        <v>17</v>
      </c>
      <c r="I10" s="17" t="s">
        <v>18</v>
      </c>
      <c r="J10" s="18" t="s">
        <v>19</v>
      </c>
      <c r="K10" s="19" t="s">
        <v>20</v>
      </c>
      <c r="L10" s="17" t="s">
        <v>21</v>
      </c>
      <c r="M10" s="18" t="s">
        <v>22</v>
      </c>
      <c r="N10" s="203" t="s">
        <v>23</v>
      </c>
      <c r="O10" s="203" t="s">
        <v>24</v>
      </c>
      <c r="P10" s="477"/>
      <c r="Q10" s="479"/>
      <c r="R10" s="204"/>
      <c r="CA10" s="256"/>
      <c r="CB10" s="256"/>
      <c r="CC10" s="256"/>
      <c r="CD10" s="256"/>
      <c r="CE10" s="256"/>
      <c r="CF10" s="256"/>
      <c r="CG10" s="256"/>
      <c r="CH10" s="256"/>
      <c r="CI10" s="256"/>
      <c r="CJ10" s="256"/>
      <c r="CK10" s="256"/>
    </row>
    <row r="11" spans="1:89" x14ac:dyDescent="0.2">
      <c r="A11" s="21" t="s">
        <v>25</v>
      </c>
      <c r="B11" s="205">
        <f t="shared" ref="B11:Q11" si="0">SUM(B12:B15)</f>
        <v>219</v>
      </c>
      <c r="C11" s="206">
        <f t="shared" si="0"/>
        <v>117</v>
      </c>
      <c r="D11" s="207">
        <f t="shared" si="0"/>
        <v>0</v>
      </c>
      <c r="E11" s="206">
        <f t="shared" si="0"/>
        <v>6</v>
      </c>
      <c r="F11" s="208">
        <f t="shared" si="0"/>
        <v>204</v>
      </c>
      <c r="G11" s="205">
        <f t="shared" si="0"/>
        <v>58</v>
      </c>
      <c r="H11" s="205">
        <f t="shared" si="0"/>
        <v>122</v>
      </c>
      <c r="I11" s="205">
        <f t="shared" si="0"/>
        <v>2</v>
      </c>
      <c r="J11" s="206">
        <f t="shared" si="0"/>
        <v>22</v>
      </c>
      <c r="K11" s="207">
        <f t="shared" si="0"/>
        <v>10</v>
      </c>
      <c r="L11" s="205">
        <f t="shared" si="0"/>
        <v>0</v>
      </c>
      <c r="M11" s="206">
        <f t="shared" si="0"/>
        <v>10</v>
      </c>
      <c r="N11" s="209">
        <f t="shared" si="0"/>
        <v>3</v>
      </c>
      <c r="O11" s="209">
        <f t="shared" si="0"/>
        <v>198</v>
      </c>
      <c r="P11" s="209">
        <f t="shared" si="0"/>
        <v>0</v>
      </c>
      <c r="Q11" s="209">
        <f t="shared" si="0"/>
        <v>0</v>
      </c>
      <c r="R11" s="202"/>
      <c r="CA11" s="256"/>
      <c r="CB11" s="256"/>
      <c r="CC11" s="256"/>
      <c r="CD11" s="256"/>
      <c r="CE11" s="256"/>
      <c r="CF11" s="256"/>
      <c r="CG11" s="256"/>
      <c r="CH11" s="256"/>
      <c r="CI11" s="256"/>
      <c r="CJ11" s="256"/>
      <c r="CK11" s="256"/>
    </row>
    <row r="12" spans="1:89" x14ac:dyDescent="0.2">
      <c r="A12" s="30" t="s">
        <v>26</v>
      </c>
      <c r="B12" s="31">
        <v>91</v>
      </c>
      <c r="C12" s="32">
        <v>76</v>
      </c>
      <c r="D12" s="31"/>
      <c r="E12" s="33">
        <v>4</v>
      </c>
      <c r="F12" s="210">
        <f>SUM(G12:J12)</f>
        <v>76</v>
      </c>
      <c r="G12" s="35">
        <v>55</v>
      </c>
      <c r="H12" s="35"/>
      <c r="I12" s="35"/>
      <c r="J12" s="33">
        <v>21</v>
      </c>
      <c r="K12" s="211">
        <f>SUM(L12:M12)</f>
        <v>10</v>
      </c>
      <c r="L12" s="35"/>
      <c r="M12" s="33">
        <v>10</v>
      </c>
      <c r="N12" s="32">
        <v>2</v>
      </c>
      <c r="O12" s="32">
        <v>81</v>
      </c>
      <c r="P12" s="32">
        <v>0</v>
      </c>
      <c r="Q12" s="32">
        <v>0</v>
      </c>
      <c r="R12" s="212" t="s">
        <v>27</v>
      </c>
      <c r="CA12" s="256" t="str">
        <f>IF($B12&lt;$D12," El número de partos prematuros &lt;32 semanas NO puede ser mayor que el Total.","")</f>
        <v/>
      </c>
      <c r="CB12" s="256" t="str">
        <f>IF(B12&lt;E12," El número de partos prematuros de 32 a 36 semanas NO puede ser mayor que el Total.","")</f>
        <v/>
      </c>
      <c r="CC12" s="256" t="str">
        <f>IF(B12=0,"",IF(C12="",IF(B12="",""," No olvide escribir la columna Beneficiarios."),""))</f>
        <v/>
      </c>
      <c r="CD12" s="256" t="str">
        <f>IF(B12&lt;C12," El número de Beneficiarias NO puede ser mayor que el Total.","")</f>
        <v/>
      </c>
      <c r="CE12" s="256"/>
      <c r="CF12" s="256"/>
      <c r="CG12" s="256">
        <f>IF(B12&lt;D12,1,0)</f>
        <v>0</v>
      </c>
      <c r="CH12" s="256">
        <f>IF(B12&lt;E12,1,0)</f>
        <v>0</v>
      </c>
      <c r="CI12" s="256">
        <f>IF(B12&lt;C12,1,0)</f>
        <v>0</v>
      </c>
      <c r="CJ12" s="256">
        <f>IF(B12=0,"",IF(C12="",IF(B11="","",1),0))</f>
        <v>0</v>
      </c>
      <c r="CK12" s="256">
        <v>0</v>
      </c>
    </row>
    <row r="13" spans="1:89" x14ac:dyDescent="0.2">
      <c r="A13" s="39" t="s">
        <v>28</v>
      </c>
      <c r="B13" s="40">
        <v>3</v>
      </c>
      <c r="C13" s="41">
        <v>3</v>
      </c>
      <c r="D13" s="40"/>
      <c r="E13" s="42"/>
      <c r="F13" s="213">
        <f>SUM(G13:J13)</f>
        <v>3</v>
      </c>
      <c r="G13" s="44">
        <v>2</v>
      </c>
      <c r="H13" s="44"/>
      <c r="I13" s="44"/>
      <c r="J13" s="42">
        <v>1</v>
      </c>
      <c r="K13" s="214">
        <f>SUM(L13:M13)</f>
        <v>0</v>
      </c>
      <c r="L13" s="44"/>
      <c r="M13" s="42"/>
      <c r="N13" s="41"/>
      <c r="O13" s="41">
        <v>3</v>
      </c>
      <c r="P13" s="41">
        <v>0</v>
      </c>
      <c r="Q13" s="41">
        <v>0</v>
      </c>
      <c r="R13" s="212" t="s">
        <v>27</v>
      </c>
      <c r="CA13" s="256" t="str">
        <f>IF($B13&lt;$D13," El número de partos prematuros &lt;32 semanas NO puede ser mayor que el Total.","")</f>
        <v/>
      </c>
      <c r="CB13" s="256" t="str">
        <f>IF(B13&lt;E13," El número de partos prematuros de 32 a 36 semanas NO puede ser mayor que el Total.","")</f>
        <v/>
      </c>
      <c r="CC13" s="256" t="str">
        <f>IF(B13=0,"",IF(C13="",IF(B13="",""," No olvide escribir la columna Beneficiarios."),""))</f>
        <v/>
      </c>
      <c r="CD13" s="256" t="str">
        <f>IF(B13&lt;C13," El número de Beneficiarias NO puede ser mayor que el Total.","")</f>
        <v/>
      </c>
      <c r="CE13" s="256"/>
      <c r="CF13" s="256"/>
      <c r="CG13" s="256">
        <f>IF(B13&lt;D13,1,0)</f>
        <v>0</v>
      </c>
      <c r="CH13" s="256">
        <f>IF(B13&lt;E13,1,0)</f>
        <v>0</v>
      </c>
      <c r="CI13" s="256">
        <f>IF(B13&lt;C13,1,0)</f>
        <v>0</v>
      </c>
      <c r="CJ13" s="256">
        <f>IF(B13=0,"",IF(C13="",IF(B11="","",1),0))</f>
        <v>0</v>
      </c>
      <c r="CK13" s="256">
        <v>0</v>
      </c>
    </row>
    <row r="14" spans="1:89" x14ac:dyDescent="0.2">
      <c r="A14" s="39" t="s">
        <v>31</v>
      </c>
      <c r="B14" s="40">
        <v>87</v>
      </c>
      <c r="C14" s="41">
        <v>38</v>
      </c>
      <c r="D14" s="40"/>
      <c r="E14" s="42"/>
      <c r="F14" s="213">
        <f>SUM(G14:J14)</f>
        <v>87</v>
      </c>
      <c r="G14" s="44"/>
      <c r="H14" s="44">
        <v>86</v>
      </c>
      <c r="I14" s="44">
        <v>1</v>
      </c>
      <c r="J14" s="42"/>
      <c r="K14" s="214">
        <f>SUM(L14:M14)</f>
        <v>0</v>
      </c>
      <c r="L14" s="44"/>
      <c r="M14" s="42"/>
      <c r="N14" s="41">
        <v>1</v>
      </c>
      <c r="O14" s="41">
        <v>88</v>
      </c>
      <c r="P14" s="41">
        <v>0</v>
      </c>
      <c r="Q14" s="41">
        <v>0</v>
      </c>
      <c r="R14" s="212" t="s">
        <v>27</v>
      </c>
      <c r="CA14" s="256" t="str">
        <f>IF($B14&lt;$D14," El número de partos prematuros &lt;32 semanas NO puede ser mayor que el Total.","")</f>
        <v/>
      </c>
      <c r="CB14" s="256" t="str">
        <f>IF(B14&lt;E14," El número de partos prematuros de 32 a 36 semanas NO puede ser mayor que el Total.","")</f>
        <v/>
      </c>
      <c r="CC14" s="256" t="str">
        <f>IF(B14=0,"",IF(C14="",IF(B14="",""," No olvide escribir la columna Beneficiarios."),""))</f>
        <v/>
      </c>
      <c r="CD14" s="256" t="str">
        <f>IF(B14&lt;C14," El número de Beneficiarias NO puede ser mayor que el Total.","")</f>
        <v/>
      </c>
      <c r="CE14" s="256"/>
      <c r="CF14" s="256"/>
      <c r="CG14" s="256">
        <f>IF(B14&lt;D14,1,0)</f>
        <v>0</v>
      </c>
      <c r="CH14" s="256">
        <f>IF(B14&lt;E14,1,0)</f>
        <v>0</v>
      </c>
      <c r="CI14" s="256">
        <f>IF(B14&lt;C14,1,0)</f>
        <v>0</v>
      </c>
      <c r="CJ14" s="256">
        <f>IF(B14=0,"",IF(C14="",IF(B11="","",1),0))</f>
        <v>0</v>
      </c>
      <c r="CK14" s="256">
        <v>0</v>
      </c>
    </row>
    <row r="15" spans="1:89" ht="15" thickBot="1" x14ac:dyDescent="0.25">
      <c r="A15" s="46" t="s">
        <v>32</v>
      </c>
      <c r="B15" s="47">
        <v>38</v>
      </c>
      <c r="C15" s="48">
        <v>0</v>
      </c>
      <c r="D15" s="47"/>
      <c r="E15" s="49">
        <v>2</v>
      </c>
      <c r="F15" s="215">
        <f>SUM(G15:J15)</f>
        <v>38</v>
      </c>
      <c r="G15" s="51">
        <v>1</v>
      </c>
      <c r="H15" s="51">
        <v>36</v>
      </c>
      <c r="I15" s="51">
        <v>1</v>
      </c>
      <c r="J15" s="49"/>
      <c r="K15" s="216">
        <f>SUM(L15:M15)</f>
        <v>0</v>
      </c>
      <c r="L15" s="51"/>
      <c r="M15" s="49"/>
      <c r="N15" s="48"/>
      <c r="O15" s="48">
        <v>26</v>
      </c>
      <c r="P15" s="48">
        <v>0</v>
      </c>
      <c r="Q15" s="48">
        <v>0</v>
      </c>
      <c r="R15" s="212" t="s">
        <v>27</v>
      </c>
      <c r="CA15" s="256" t="str">
        <f>IF($B15&lt;$D15," El número de partos prematuros &lt;32 semanas NO puede ser mayor que el Total.","")</f>
        <v/>
      </c>
      <c r="CB15" s="256" t="str">
        <f>IF(B15&lt;E15," El número de partos prematuros de 32 a 36 semanas NO puede ser mayor que el Total.","")</f>
        <v/>
      </c>
      <c r="CC15" s="256" t="str">
        <f>IF(B15=0,"",IF(C15="",IF(B15="",""," No olvide escribir la columna Beneficiarios."),""))</f>
        <v/>
      </c>
      <c r="CD15" s="256" t="str">
        <f>IF(B15&lt;C15," El número de Beneficiarias NO puede ser mayor que el Total.","")</f>
        <v/>
      </c>
      <c r="CE15" s="256"/>
      <c r="CF15" s="256"/>
      <c r="CG15" s="256">
        <f>IF(B15&lt;D15,1,0)</f>
        <v>0</v>
      </c>
      <c r="CH15" s="256">
        <f>IF(B15&lt;E15,1,0)</f>
        <v>0</v>
      </c>
      <c r="CI15" s="256">
        <f>IF(B15&lt;C15,1,0)</f>
        <v>0</v>
      </c>
      <c r="CJ15" s="256">
        <f>IF(B15=0,"",IF(C15="",IF(B11="","",1),0))</f>
        <v>0</v>
      </c>
      <c r="CK15" s="256">
        <v>0</v>
      </c>
    </row>
    <row r="16" spans="1:89" ht="15.75" thickTop="1" thickBot="1" x14ac:dyDescent="0.25">
      <c r="A16" s="53" t="s">
        <v>33</v>
      </c>
      <c r="B16" s="54">
        <v>11</v>
      </c>
      <c r="C16" s="55">
        <v>11</v>
      </c>
      <c r="D16" s="68"/>
      <c r="E16" s="68"/>
      <c r="F16" s="217">
        <f>SUM(G16:J16)</f>
        <v>11</v>
      </c>
      <c r="G16" s="57"/>
      <c r="H16" s="57"/>
      <c r="I16" s="57">
        <v>11</v>
      </c>
      <c r="J16" s="58"/>
      <c r="K16" s="218">
        <f>SUM(L16:M16)</f>
        <v>0</v>
      </c>
      <c r="L16" s="60"/>
      <c r="M16" s="61"/>
      <c r="N16" s="62"/>
      <c r="O16" s="63"/>
      <c r="P16" s="63"/>
      <c r="Q16" s="63"/>
      <c r="R16" s="212"/>
      <c r="CA16" s="256" t="str">
        <f>IF($B16&lt;$D16," El número de partos prematuros &lt;32 semanas NO puede ser mayor que el Total.","")</f>
        <v/>
      </c>
      <c r="CB16" s="256"/>
      <c r="CC16" s="256" t="str">
        <f>IF(B16=0,"",IF(C16="",IF(B16="",""," No olvide escribir la columna Beneficiarios."),""))</f>
        <v/>
      </c>
      <c r="CD16" s="256" t="str">
        <f>IF(B16&lt;C16," El número de Beneficiarias NO puede ser mayor que el Total.","")</f>
        <v/>
      </c>
      <c r="CE16" s="256"/>
      <c r="CF16" s="256"/>
      <c r="CG16" s="256">
        <f>IF(B16&lt;D16,1,0)</f>
        <v>0</v>
      </c>
      <c r="CH16" s="256"/>
      <c r="CI16" s="256">
        <f>IF(B16&lt;C16,1,0)</f>
        <v>0</v>
      </c>
      <c r="CJ16" s="256">
        <f>IF(B16=0,"",IF(C16="",IF(B11="","",1),0))</f>
        <v>0</v>
      </c>
      <c r="CK16" s="256"/>
    </row>
    <row r="17" spans="1:89" ht="15" thickTop="1" x14ac:dyDescent="0.2">
      <c r="A17" s="53" t="s">
        <v>34</v>
      </c>
      <c r="B17" s="65">
        <v>6</v>
      </c>
      <c r="C17" s="68"/>
      <c r="D17" s="68"/>
      <c r="E17" s="68"/>
      <c r="F17" s="68"/>
      <c r="G17" s="69"/>
      <c r="H17" s="69"/>
      <c r="I17" s="69"/>
      <c r="J17" s="66"/>
      <c r="K17" s="67"/>
      <c r="L17" s="69"/>
      <c r="M17" s="66"/>
      <c r="N17" s="70"/>
      <c r="O17" s="63"/>
      <c r="P17" s="63"/>
      <c r="Q17" s="63"/>
      <c r="R17" s="212"/>
      <c r="CA17" s="256" t="str">
        <f>IF(B17&lt;=B12,""," El parto Normal Vertical DEBE estar incluido en el parto Normal. ")</f>
        <v/>
      </c>
      <c r="CB17" s="256"/>
      <c r="CC17" s="256"/>
      <c r="CD17" s="256"/>
      <c r="CE17" s="256"/>
      <c r="CF17" s="256"/>
      <c r="CG17" s="256">
        <f t="shared" ref="CG17" si="1">IF(B17&lt;D17,1,0)</f>
        <v>0</v>
      </c>
      <c r="CH17" s="256"/>
      <c r="CI17" s="256"/>
      <c r="CJ17" s="256"/>
      <c r="CK17" s="256"/>
    </row>
    <row r="18" spans="1:89" x14ac:dyDescent="0.2">
      <c r="A18" s="170" t="s">
        <v>97</v>
      </c>
      <c r="B18" s="71"/>
      <c r="C18" s="74"/>
      <c r="D18" s="74"/>
      <c r="E18" s="74"/>
      <c r="F18" s="74"/>
      <c r="G18" s="75"/>
      <c r="H18" s="75"/>
      <c r="I18" s="75"/>
      <c r="J18" s="72"/>
      <c r="K18" s="73"/>
      <c r="L18" s="75"/>
      <c r="M18" s="72"/>
      <c r="N18" s="76"/>
      <c r="O18" s="77"/>
      <c r="P18" s="41"/>
      <c r="Q18" s="41"/>
      <c r="R18" s="212" t="s">
        <v>45</v>
      </c>
      <c r="CA18" s="256"/>
      <c r="CB18" s="256"/>
      <c r="CC18" s="256"/>
      <c r="CD18" s="256"/>
      <c r="CE18" s="256"/>
      <c r="CF18" s="256"/>
      <c r="CG18" s="256"/>
      <c r="CH18" s="256"/>
      <c r="CI18" s="256"/>
      <c r="CJ18" s="256"/>
      <c r="CK18" s="256">
        <v>0</v>
      </c>
    </row>
    <row r="19" spans="1:89" x14ac:dyDescent="0.2">
      <c r="A19" s="78" t="s">
        <v>36</v>
      </c>
      <c r="B19" s="79">
        <v>1</v>
      </c>
      <c r="C19" s="74"/>
      <c r="D19" s="82"/>
      <c r="E19" s="82"/>
      <c r="F19" s="82"/>
      <c r="G19" s="74"/>
      <c r="H19" s="83"/>
      <c r="I19" s="83"/>
      <c r="J19" s="80"/>
      <c r="K19" s="81"/>
      <c r="L19" s="83"/>
      <c r="M19" s="80"/>
      <c r="N19" s="84"/>
      <c r="O19" s="85"/>
      <c r="P19" s="85"/>
      <c r="Q19" s="85"/>
      <c r="R19" s="212"/>
      <c r="CA19" s="256"/>
      <c r="CB19" s="256"/>
      <c r="CC19" s="256"/>
      <c r="CD19" s="256"/>
      <c r="CE19" s="256"/>
      <c r="CF19" s="256"/>
      <c r="CG19" s="256"/>
      <c r="CH19" s="256"/>
      <c r="CI19" s="256"/>
      <c r="CJ19" s="256"/>
      <c r="CK19" s="256"/>
    </row>
    <row r="20" spans="1:89" x14ac:dyDescent="0.2">
      <c r="A20" s="86" t="s">
        <v>37</v>
      </c>
      <c r="B20" s="79"/>
      <c r="C20" s="74"/>
      <c r="D20" s="82"/>
      <c r="E20" s="82"/>
      <c r="F20" s="82"/>
      <c r="G20" s="83"/>
      <c r="H20" s="83"/>
      <c r="I20" s="83"/>
      <c r="J20" s="80"/>
      <c r="K20" s="81"/>
      <c r="L20" s="83"/>
      <c r="M20" s="80"/>
      <c r="N20" s="84"/>
      <c r="O20" s="85"/>
      <c r="P20" s="85"/>
      <c r="Q20" s="85"/>
      <c r="R20" s="212"/>
      <c r="CA20" s="256"/>
      <c r="CB20" s="256"/>
      <c r="CC20" s="256"/>
      <c r="CD20" s="256"/>
      <c r="CE20" s="256"/>
      <c r="CF20" s="256"/>
      <c r="CG20" s="256"/>
      <c r="CH20" s="256"/>
      <c r="CI20" s="256"/>
      <c r="CJ20" s="256"/>
      <c r="CK20" s="256"/>
    </row>
    <row r="21" spans="1:89" x14ac:dyDescent="0.2">
      <c r="A21" s="87" t="s">
        <v>38</v>
      </c>
      <c r="B21" s="87" t="s">
        <v>39</v>
      </c>
      <c r="C21" s="88"/>
      <c r="D21" s="88"/>
      <c r="E21" s="89"/>
      <c r="F21" s="88"/>
      <c r="G21" s="88"/>
      <c r="H21" s="88"/>
      <c r="I21" s="88"/>
      <c r="J21" s="89"/>
      <c r="K21" s="88"/>
      <c r="L21" s="88"/>
      <c r="M21" s="90"/>
      <c r="N21" s="28"/>
      <c r="O21" s="28"/>
      <c r="P21" s="172"/>
      <c r="Q21" s="28"/>
      <c r="CA21" s="256"/>
      <c r="CB21" s="256"/>
      <c r="CC21" s="256"/>
      <c r="CD21" s="256"/>
      <c r="CE21" s="256"/>
      <c r="CF21" s="256"/>
      <c r="CG21" s="256"/>
      <c r="CH21" s="256"/>
      <c r="CI21" s="256"/>
      <c r="CJ21" s="256"/>
      <c r="CK21" s="256"/>
    </row>
    <row r="22" spans="1:89" x14ac:dyDescent="0.2">
      <c r="A22" s="91" t="s">
        <v>40</v>
      </c>
      <c r="B22" s="92"/>
      <c r="C22" s="92"/>
      <c r="D22" s="93"/>
      <c r="E22" s="94"/>
      <c r="F22" s="94"/>
      <c r="G22" s="94"/>
      <c r="H22" s="94"/>
      <c r="I22" s="95"/>
      <c r="J22" s="95"/>
      <c r="K22" s="95"/>
      <c r="L22" s="95"/>
      <c r="M22" s="96"/>
      <c r="N22" s="96"/>
      <c r="O22" s="3"/>
      <c r="P22" s="167"/>
      <c r="Q22" s="3"/>
      <c r="CA22" s="256"/>
      <c r="CB22" s="256"/>
      <c r="CC22" s="256"/>
      <c r="CD22" s="256"/>
      <c r="CE22" s="256"/>
      <c r="CF22" s="256"/>
      <c r="CG22" s="256"/>
      <c r="CH22" s="256"/>
      <c r="CI22" s="256"/>
      <c r="CJ22" s="256"/>
      <c r="CK22" s="256"/>
    </row>
    <row r="23" spans="1:89" ht="21" x14ac:dyDescent="0.2">
      <c r="A23" s="97" t="s">
        <v>41</v>
      </c>
      <c r="B23" s="98" t="s">
        <v>42</v>
      </c>
      <c r="C23" s="98" t="s">
        <v>43</v>
      </c>
      <c r="D23" s="99"/>
      <c r="E23" s="99"/>
      <c r="F23" s="2"/>
      <c r="G23" s="2"/>
      <c r="H23" s="2"/>
      <c r="I23" s="2"/>
      <c r="J23" s="2"/>
      <c r="K23" s="2"/>
      <c r="L23" s="2"/>
      <c r="M23" s="3"/>
      <c r="N23" s="3"/>
      <c r="O23" s="3"/>
      <c r="P23" s="167"/>
      <c r="Q23" s="3"/>
      <c r="CA23" s="256"/>
      <c r="CB23" s="256"/>
      <c r="CC23" s="256"/>
      <c r="CD23" s="256"/>
      <c r="CE23" s="256"/>
      <c r="CF23" s="256"/>
      <c r="CG23" s="256"/>
      <c r="CH23" s="256"/>
      <c r="CI23" s="256"/>
      <c r="CJ23" s="256"/>
      <c r="CK23" s="256"/>
    </row>
    <row r="24" spans="1:89" x14ac:dyDescent="0.2">
      <c r="A24" s="100" t="s">
        <v>44</v>
      </c>
      <c r="B24" s="101">
        <v>79</v>
      </c>
      <c r="C24" s="101">
        <v>21</v>
      </c>
      <c r="D24" s="219" t="s">
        <v>45</v>
      </c>
      <c r="E24" s="102"/>
      <c r="F24" s="2"/>
      <c r="G24" s="103"/>
      <c r="H24" s="103"/>
      <c r="I24" s="104"/>
      <c r="J24" s="2"/>
      <c r="K24" s="2"/>
      <c r="L24" s="2"/>
      <c r="M24" s="3"/>
      <c r="N24" s="3"/>
      <c r="O24" s="3"/>
      <c r="P24" s="167"/>
      <c r="Q24" s="3"/>
      <c r="CA24" s="256" t="str">
        <f>IF(B24=0,"",IF(C24="",IF(B24="",""," No olvide escribir la columna Benefiiarios."),""))</f>
        <v/>
      </c>
      <c r="CB24" s="256" t="str">
        <f>IF(B24&lt;C24," El número de Beneficiarios NO puede ser mayor que el Total.","")</f>
        <v/>
      </c>
      <c r="CC24" s="256"/>
      <c r="CD24" s="256"/>
      <c r="CE24" s="256"/>
      <c r="CF24" s="256"/>
      <c r="CG24" s="256">
        <f>IF(B24=0,"",IF(C24="",IF(B23="","",1),0))</f>
        <v>0</v>
      </c>
      <c r="CH24" s="256">
        <f>IF(B24&lt;C24,1,0)</f>
        <v>0</v>
      </c>
      <c r="CI24" s="256"/>
      <c r="CJ24" s="256"/>
      <c r="CK24" s="256"/>
    </row>
    <row r="25" spans="1:89" x14ac:dyDescent="0.2">
      <c r="A25" s="105" t="s">
        <v>46</v>
      </c>
      <c r="B25" s="106">
        <v>82</v>
      </c>
      <c r="C25" s="106">
        <v>68</v>
      </c>
      <c r="D25" s="219" t="s">
        <v>45</v>
      </c>
      <c r="E25" s="107"/>
      <c r="F25" s="3"/>
      <c r="G25" s="3"/>
      <c r="H25" s="3"/>
      <c r="I25" s="2"/>
      <c r="J25" s="2"/>
      <c r="K25" s="2"/>
      <c r="L25" s="2"/>
      <c r="M25" s="3"/>
      <c r="N25" s="3"/>
      <c r="O25" s="3"/>
      <c r="P25" s="167"/>
      <c r="Q25" s="3"/>
      <c r="CA25" s="256" t="str">
        <f>IF(B25=0,"",IF(C25="",IF(B25="",""," No olvide escribir la columna Benefiiarios."),""))</f>
        <v/>
      </c>
      <c r="CB25" s="256" t="str">
        <f>IF(B25&lt;C25," El número de Beneficiarios NO puede ser mayor que el Total.","")</f>
        <v/>
      </c>
      <c r="CC25" s="256"/>
      <c r="CD25" s="256"/>
      <c r="CE25" s="256"/>
      <c r="CF25" s="256"/>
      <c r="CG25" s="256"/>
      <c r="CH25" s="256"/>
      <c r="CI25" s="256"/>
      <c r="CJ25" s="256"/>
      <c r="CK25" s="256"/>
    </row>
    <row r="26" spans="1:89" x14ac:dyDescent="0.2">
      <c r="A26" s="480" t="s">
        <v>47</v>
      </c>
      <c r="B26" s="481"/>
      <c r="C26" s="481"/>
      <c r="D26" s="481"/>
      <c r="E26" s="481"/>
      <c r="F26" s="481"/>
      <c r="G26" s="481"/>
      <c r="H26" s="481"/>
      <c r="I26" s="481"/>
      <c r="J26" s="481"/>
      <c r="K26" s="95"/>
      <c r="L26" s="108"/>
      <c r="M26" s="109"/>
      <c r="N26" s="109"/>
      <c r="O26" s="3"/>
      <c r="P26" s="167"/>
      <c r="Q26" s="3"/>
      <c r="CA26" s="256"/>
      <c r="CB26" s="256"/>
      <c r="CC26" s="256"/>
      <c r="CD26" s="256"/>
      <c r="CE26" s="256"/>
      <c r="CF26" s="256"/>
      <c r="CG26" s="256"/>
      <c r="CH26" s="256"/>
      <c r="CI26" s="256"/>
      <c r="CJ26" s="256"/>
      <c r="CK26" s="256"/>
    </row>
    <row r="27" spans="1:89" x14ac:dyDescent="0.2">
      <c r="A27" s="480" t="s">
        <v>48</v>
      </c>
      <c r="B27" s="481"/>
      <c r="C27" s="481"/>
      <c r="D27" s="481"/>
      <c r="E27" s="481"/>
      <c r="F27" s="481"/>
      <c r="G27" s="481"/>
      <c r="H27" s="481"/>
      <c r="I27" s="481"/>
      <c r="J27" s="481"/>
      <c r="K27" s="95"/>
      <c r="L27" s="108"/>
      <c r="M27" s="109"/>
      <c r="N27" s="109"/>
      <c r="O27" s="3"/>
      <c r="P27" s="167"/>
      <c r="Q27" s="3"/>
      <c r="CA27" s="256"/>
      <c r="CB27" s="256"/>
      <c r="CC27" s="256"/>
      <c r="CD27" s="256"/>
      <c r="CE27" s="256"/>
      <c r="CF27" s="256"/>
      <c r="CG27" s="256"/>
      <c r="CH27" s="256"/>
      <c r="CI27" s="256"/>
      <c r="CJ27" s="256"/>
      <c r="CK27" s="256"/>
    </row>
    <row r="28" spans="1:89" ht="30.75" customHeight="1" x14ac:dyDescent="0.2">
      <c r="A28" s="458" t="s">
        <v>49</v>
      </c>
      <c r="B28" s="482" t="s">
        <v>42</v>
      </c>
      <c r="C28" s="484" t="s">
        <v>50</v>
      </c>
      <c r="D28" s="485"/>
      <c r="E28" s="485"/>
      <c r="F28" s="485"/>
      <c r="G28" s="485"/>
      <c r="H28" s="485"/>
      <c r="I28" s="486"/>
      <c r="J28" s="487" t="s">
        <v>51</v>
      </c>
      <c r="K28" s="488"/>
      <c r="L28" s="3"/>
      <c r="M28" s="3"/>
      <c r="N28" s="3"/>
      <c r="O28" s="3"/>
      <c r="P28" s="167"/>
      <c r="Q28" s="3"/>
      <c r="CA28" s="256"/>
      <c r="CB28" s="256"/>
      <c r="CC28" s="256"/>
      <c r="CD28" s="256"/>
      <c r="CE28" s="256"/>
      <c r="CF28" s="256"/>
      <c r="CG28" s="256"/>
      <c r="CH28" s="256"/>
      <c r="CI28" s="256"/>
      <c r="CJ28" s="256"/>
      <c r="CK28" s="256"/>
    </row>
    <row r="29" spans="1:89" ht="21" x14ac:dyDescent="0.2">
      <c r="A29" s="459"/>
      <c r="B29" s="483"/>
      <c r="C29" s="110" t="s">
        <v>52</v>
      </c>
      <c r="D29" s="111" t="s">
        <v>53</v>
      </c>
      <c r="E29" s="17" t="s">
        <v>54</v>
      </c>
      <c r="F29" s="17" t="s">
        <v>55</v>
      </c>
      <c r="G29" s="17" t="s">
        <v>56</v>
      </c>
      <c r="H29" s="111" t="s">
        <v>57</v>
      </c>
      <c r="I29" s="18" t="s">
        <v>58</v>
      </c>
      <c r="J29" s="111" t="s">
        <v>59</v>
      </c>
      <c r="K29" s="18" t="s">
        <v>60</v>
      </c>
      <c r="L29" s="220"/>
      <c r="M29" s="3"/>
      <c r="N29" s="3"/>
      <c r="O29" s="3"/>
      <c r="P29" s="167"/>
      <c r="Q29" s="3"/>
      <c r="CA29" s="256"/>
      <c r="CB29" s="256"/>
      <c r="CC29" s="256"/>
      <c r="CD29" s="256"/>
      <c r="CE29" s="256"/>
      <c r="CF29" s="256"/>
      <c r="CG29" s="256"/>
      <c r="CH29" s="256"/>
      <c r="CI29" s="256"/>
      <c r="CJ29" s="256"/>
      <c r="CK29" s="256"/>
    </row>
    <row r="30" spans="1:89" x14ac:dyDescent="0.2">
      <c r="A30" s="112" t="s">
        <v>61</v>
      </c>
      <c r="B30" s="221">
        <f>SUM(C30:I30)</f>
        <v>222</v>
      </c>
      <c r="C30" s="79"/>
      <c r="D30" s="114"/>
      <c r="E30" s="114"/>
      <c r="F30" s="114">
        <v>4</v>
      </c>
      <c r="G30" s="114">
        <v>36</v>
      </c>
      <c r="H30" s="114">
        <v>160</v>
      </c>
      <c r="I30" s="115">
        <v>22</v>
      </c>
      <c r="J30" s="114">
        <v>204</v>
      </c>
      <c r="K30" s="115">
        <v>4</v>
      </c>
      <c r="L30" s="212" t="s">
        <v>45</v>
      </c>
      <c r="M30" s="3"/>
      <c r="N30" s="3"/>
      <c r="O30" s="3"/>
      <c r="P30" s="167"/>
      <c r="Q30" s="3"/>
      <c r="CA30" s="256" t="str">
        <f>IF(SUM(G30:I30)&gt;=O11,""," Los RN de 2.500 y más gramos NO DEBE ser menor al Total de partos con Apego Precoz de RN del mismo peso Seccion A. ")</f>
        <v/>
      </c>
      <c r="CB30" s="256" t="str">
        <f>IF(SUM(C30:F30)&gt;=N11,""," Los RN de menor o igual a 2.499 gramos NO DEBE ser menor al Total de partos con Apego Precoz de RN del mismo peso. ")</f>
        <v/>
      </c>
      <c r="CC30" s="256"/>
      <c r="CD30" s="256"/>
      <c r="CE30" s="256"/>
      <c r="CF30" s="256"/>
      <c r="CG30" s="256">
        <f>IF(SUM(G30:I30)&gt;=O11,0,1)</f>
        <v>0</v>
      </c>
      <c r="CH30" s="256">
        <f>IF(SUM(C30:F30)&gt;=N11,0,1)</f>
        <v>0</v>
      </c>
      <c r="CI30" s="256"/>
      <c r="CJ30" s="256"/>
      <c r="CK30" s="256"/>
    </row>
    <row r="31" spans="1:89" x14ac:dyDescent="0.2">
      <c r="A31" s="112" t="s">
        <v>62</v>
      </c>
      <c r="B31" s="221">
        <f>SUM(C31:I31)</f>
        <v>0</v>
      </c>
      <c r="C31" s="79"/>
      <c r="D31" s="114"/>
      <c r="E31" s="114"/>
      <c r="F31" s="114"/>
      <c r="G31" s="114"/>
      <c r="H31" s="114"/>
      <c r="I31" s="115"/>
      <c r="J31" s="83"/>
      <c r="K31" s="80"/>
      <c r="L31" s="220"/>
      <c r="M31" s="3"/>
      <c r="N31" s="3"/>
      <c r="O31" s="3"/>
      <c r="P31" s="167"/>
      <c r="Q31" s="3"/>
      <c r="CA31" s="256"/>
      <c r="CB31" s="256"/>
      <c r="CC31" s="256"/>
      <c r="CD31" s="256"/>
      <c r="CE31" s="256"/>
      <c r="CF31" s="256"/>
      <c r="CG31" s="256"/>
      <c r="CH31" s="256"/>
      <c r="CI31" s="256"/>
      <c r="CJ31" s="256"/>
      <c r="CK31" s="256"/>
    </row>
    <row r="32" spans="1:89" x14ac:dyDescent="0.2">
      <c r="A32" s="116" t="s">
        <v>63</v>
      </c>
      <c r="B32" s="117"/>
      <c r="C32" s="117"/>
      <c r="D32" s="117"/>
      <c r="E32" s="117"/>
      <c r="F32" s="117"/>
      <c r="G32" s="117"/>
      <c r="H32" s="117"/>
      <c r="I32" s="117"/>
      <c r="J32" s="117"/>
      <c r="K32" s="95"/>
      <c r="L32" s="108"/>
      <c r="M32" s="109"/>
      <c r="N32" s="109"/>
      <c r="O32" s="3"/>
      <c r="P32" s="167"/>
      <c r="Q32" s="3"/>
      <c r="CA32" s="256"/>
      <c r="CB32" s="256"/>
      <c r="CC32" s="256"/>
      <c r="CD32" s="256"/>
      <c r="CE32" s="256"/>
      <c r="CF32" s="256"/>
      <c r="CG32" s="256"/>
      <c r="CH32" s="256"/>
      <c r="CI32" s="256"/>
      <c r="CJ32" s="256"/>
      <c r="CK32" s="256"/>
    </row>
    <row r="33" spans="1:89" x14ac:dyDescent="0.2">
      <c r="A33" s="458" t="s">
        <v>49</v>
      </c>
      <c r="B33" s="482" t="s">
        <v>42</v>
      </c>
      <c r="C33" s="3"/>
      <c r="D33" s="2"/>
      <c r="E33" s="3"/>
      <c r="F33" s="3"/>
      <c r="G33" s="3"/>
      <c r="H33" s="3"/>
      <c r="I33" s="3"/>
      <c r="J33" s="3"/>
      <c r="K33" s="3"/>
      <c r="L33" s="3"/>
      <c r="M33" s="3"/>
      <c r="N33" s="3"/>
      <c r="O33" s="3"/>
      <c r="P33" s="167"/>
      <c r="Q33" s="3"/>
      <c r="CA33" s="256"/>
      <c r="CB33" s="256"/>
      <c r="CC33" s="256"/>
      <c r="CD33" s="256"/>
      <c r="CE33" s="256"/>
      <c r="CF33" s="256"/>
      <c r="CG33" s="256"/>
      <c r="CH33" s="256"/>
      <c r="CI33" s="256"/>
      <c r="CJ33" s="256"/>
      <c r="CK33" s="256"/>
    </row>
    <row r="34" spans="1:89" x14ac:dyDescent="0.2">
      <c r="A34" s="459"/>
      <c r="B34" s="483"/>
      <c r="C34" s="3"/>
      <c r="D34" s="3"/>
      <c r="E34" s="3"/>
      <c r="F34" s="3"/>
      <c r="G34" s="3"/>
      <c r="H34" s="3"/>
      <c r="I34" s="3"/>
      <c r="J34" s="3"/>
      <c r="K34" s="3"/>
      <c r="L34" s="3"/>
      <c r="M34" s="3"/>
      <c r="N34" s="3"/>
      <c r="O34" s="3"/>
      <c r="P34" s="167"/>
      <c r="Q34" s="3"/>
      <c r="CA34" s="256"/>
      <c r="CB34" s="256"/>
      <c r="CC34" s="256"/>
      <c r="CD34" s="256"/>
      <c r="CE34" s="256"/>
      <c r="CF34" s="256"/>
      <c r="CG34" s="256"/>
      <c r="CH34" s="256"/>
      <c r="CI34" s="256"/>
      <c r="CJ34" s="256"/>
      <c r="CK34" s="256"/>
    </row>
    <row r="35" spans="1:89" x14ac:dyDescent="0.2">
      <c r="A35" s="118" t="s">
        <v>61</v>
      </c>
      <c r="B35" s="101">
        <v>4</v>
      </c>
      <c r="C35" s="212" t="s">
        <v>45</v>
      </c>
      <c r="D35" s="3"/>
      <c r="E35" s="3"/>
      <c r="F35" s="3"/>
      <c r="G35" s="3"/>
      <c r="H35" s="3"/>
      <c r="I35" s="3"/>
      <c r="J35" s="167"/>
      <c r="K35" s="3"/>
      <c r="CA35" s="256" t="str">
        <f>IF(B35&lt;=B30,"","Total Nacidos Vivos con malformación congénita no debe ser MAYOR a Nacidos Vivos Según Peso Al Nacer")</f>
        <v/>
      </c>
      <c r="CB35" s="256" t="str">
        <f>IF(B36&lt;=B31,"","Total Nacidos fallecidos con malformación congénita no debe ser MAYOR a Nacidos fallecidos Según Peso Al Nacer")</f>
        <v/>
      </c>
      <c r="CC35" s="256"/>
      <c r="CD35" s="256"/>
      <c r="CE35" s="256"/>
      <c r="CF35" s="256"/>
      <c r="CG35" s="256"/>
      <c r="CH35" s="256"/>
      <c r="CI35" s="256"/>
      <c r="CJ35" s="256"/>
      <c r="CK35" s="256"/>
    </row>
    <row r="36" spans="1:89" x14ac:dyDescent="0.2">
      <c r="A36" s="122" t="s">
        <v>62</v>
      </c>
      <c r="B36" s="123"/>
      <c r="C36" s="177"/>
      <c r="D36" s="124"/>
      <c r="E36" s="124"/>
      <c r="F36" s="125"/>
      <c r="G36" s="124"/>
      <c r="H36" s="124"/>
      <c r="I36" s="124"/>
      <c r="J36" s="3"/>
      <c r="K36" s="107"/>
      <c r="L36" s="3"/>
      <c r="M36" s="3"/>
      <c r="N36" s="3"/>
      <c r="O36" s="3"/>
      <c r="P36" s="167"/>
      <c r="Q36" s="3"/>
      <c r="CA36" s="256"/>
      <c r="CB36" s="256"/>
      <c r="CC36" s="256"/>
      <c r="CD36" s="256"/>
      <c r="CE36" s="256"/>
      <c r="CF36" s="256"/>
      <c r="CG36" s="256"/>
      <c r="CH36" s="256"/>
      <c r="CI36" s="256"/>
      <c r="CJ36" s="256"/>
      <c r="CK36" s="256"/>
    </row>
    <row r="37" spans="1:89" x14ac:dyDescent="0.2">
      <c r="A37" s="9" t="s">
        <v>64</v>
      </c>
      <c r="B37" s="126"/>
      <c r="C37" s="127"/>
      <c r="D37" s="127"/>
      <c r="E37" s="127"/>
      <c r="F37" s="128"/>
      <c r="G37" s="127"/>
      <c r="H37" s="127"/>
      <c r="I37" s="127"/>
      <c r="J37" s="127"/>
      <c r="K37" s="9"/>
      <c r="L37" s="108"/>
      <c r="M37" s="109"/>
      <c r="N37" s="109"/>
      <c r="O37" s="3"/>
      <c r="P37" s="167"/>
      <c r="Q37" s="3"/>
      <c r="CA37" s="256"/>
      <c r="CB37" s="256"/>
      <c r="CC37" s="256"/>
      <c r="CD37" s="256"/>
      <c r="CE37" s="256"/>
      <c r="CF37" s="256"/>
      <c r="CG37" s="256"/>
      <c r="CH37" s="256"/>
      <c r="CI37" s="256"/>
      <c r="CJ37" s="256"/>
      <c r="CK37" s="256"/>
    </row>
    <row r="38" spans="1:89" ht="42" x14ac:dyDescent="0.2">
      <c r="A38" s="21" t="s">
        <v>49</v>
      </c>
      <c r="B38" s="198" t="s">
        <v>65</v>
      </c>
      <c r="C38" s="199" t="s">
        <v>66</v>
      </c>
      <c r="D38" s="129"/>
      <c r="E38" s="129"/>
      <c r="F38" s="130"/>
      <c r="G38" s="129"/>
      <c r="H38" s="129"/>
      <c r="I38" s="129"/>
      <c r="J38" s="129"/>
      <c r="K38" s="107"/>
      <c r="L38" s="3"/>
      <c r="M38" s="3"/>
      <c r="N38" s="3"/>
      <c r="O38" s="3"/>
      <c r="P38" s="167"/>
      <c r="Q38" s="3"/>
      <c r="CA38" s="256"/>
      <c r="CB38" s="256"/>
      <c r="CC38" s="256"/>
      <c r="CD38" s="256"/>
      <c r="CE38" s="256"/>
      <c r="CF38" s="256"/>
      <c r="CG38" s="256"/>
      <c r="CH38" s="256"/>
      <c r="CI38" s="256"/>
      <c r="CJ38" s="256"/>
      <c r="CK38" s="256"/>
    </row>
    <row r="39" spans="1:89" x14ac:dyDescent="0.2">
      <c r="A39" s="112" t="s">
        <v>61</v>
      </c>
      <c r="B39" s="131">
        <v>2</v>
      </c>
      <c r="C39" s="132">
        <v>1</v>
      </c>
      <c r="D39" s="177"/>
      <c r="E39" s="129"/>
      <c r="F39" s="130"/>
      <c r="G39" s="129"/>
      <c r="H39" s="129"/>
      <c r="I39" s="129"/>
      <c r="J39" s="129"/>
      <c r="K39" s="107"/>
      <c r="L39" s="3"/>
      <c r="M39" s="3"/>
      <c r="N39" s="3"/>
      <c r="O39" s="3"/>
      <c r="P39" s="167"/>
      <c r="Q39" s="3"/>
      <c r="CA39" s="256"/>
      <c r="CB39" s="256"/>
      <c r="CC39" s="256"/>
      <c r="CD39" s="256"/>
      <c r="CE39" s="256"/>
      <c r="CF39" s="256"/>
      <c r="CG39" s="256"/>
      <c r="CH39" s="256"/>
      <c r="CI39" s="256"/>
      <c r="CJ39" s="256"/>
      <c r="CK39" s="256"/>
    </row>
    <row r="40" spans="1:89" x14ac:dyDescent="0.2">
      <c r="A40" s="9" t="s">
        <v>67</v>
      </c>
      <c r="B40" s="108"/>
      <c r="C40" s="108"/>
      <c r="D40" s="108"/>
      <c r="E40" s="108"/>
      <c r="F40" s="108"/>
      <c r="G40" s="108"/>
      <c r="H40" s="108"/>
      <c r="I40" s="108"/>
      <c r="J40" s="108"/>
      <c r="K40" s="108"/>
      <c r="L40" s="108"/>
      <c r="M40" s="109" t="s">
        <v>68</v>
      </c>
      <c r="N40" s="109"/>
      <c r="O40" s="3"/>
      <c r="P40" s="167"/>
      <c r="Q40" s="3"/>
      <c r="CA40" s="256"/>
      <c r="CB40" s="256"/>
      <c r="CC40" s="256"/>
      <c r="CD40" s="256"/>
      <c r="CE40" s="256"/>
      <c r="CF40" s="256"/>
      <c r="CG40" s="256"/>
      <c r="CH40" s="256"/>
      <c r="CI40" s="256"/>
      <c r="CJ40" s="256"/>
      <c r="CK40" s="256"/>
    </row>
    <row r="41" spans="1:89" x14ac:dyDescent="0.2">
      <c r="A41" s="456" t="s">
        <v>69</v>
      </c>
      <c r="B41" s="458" t="s">
        <v>70</v>
      </c>
      <c r="C41" s="460" t="s">
        <v>71</v>
      </c>
      <c r="D41" s="461"/>
      <c r="E41" s="462"/>
      <c r="F41" s="463"/>
      <c r="G41" s="3"/>
      <c r="H41" s="3"/>
      <c r="I41" s="3"/>
      <c r="J41" s="3"/>
      <c r="K41" s="3"/>
      <c r="L41" s="3"/>
      <c r="M41" s="3"/>
      <c r="N41" s="3"/>
      <c r="O41" s="3"/>
      <c r="P41" s="167"/>
      <c r="Q41" s="3"/>
      <c r="CA41" s="256"/>
      <c r="CB41" s="256"/>
      <c r="CC41" s="256"/>
      <c r="CD41" s="256"/>
      <c r="CE41" s="256"/>
      <c r="CF41" s="256"/>
      <c r="CG41" s="256"/>
      <c r="CH41" s="256"/>
      <c r="CI41" s="256"/>
      <c r="CJ41" s="256"/>
      <c r="CK41" s="256"/>
    </row>
    <row r="42" spans="1:89" ht="21" x14ac:dyDescent="0.2">
      <c r="A42" s="457"/>
      <c r="B42" s="459"/>
      <c r="C42" s="19" t="s">
        <v>72</v>
      </c>
      <c r="D42" s="133" t="s">
        <v>73</v>
      </c>
      <c r="E42" s="134" t="s">
        <v>74</v>
      </c>
      <c r="F42" s="463"/>
      <c r="G42" s="3"/>
      <c r="H42" s="3"/>
      <c r="I42" s="3"/>
      <c r="J42" s="3"/>
      <c r="K42" s="3"/>
      <c r="L42" s="3"/>
      <c r="M42" s="3"/>
      <c r="N42" s="3"/>
      <c r="O42" s="3"/>
      <c r="P42" s="167"/>
      <c r="Q42" s="3"/>
      <c r="CA42" s="256"/>
      <c r="CB42" s="256"/>
      <c r="CC42" s="256"/>
      <c r="CD42" s="256"/>
      <c r="CE42" s="256"/>
      <c r="CF42" s="256"/>
      <c r="CG42" s="256"/>
      <c r="CH42" s="256"/>
      <c r="CI42" s="256"/>
      <c r="CJ42" s="256"/>
      <c r="CK42" s="256"/>
    </row>
    <row r="43" spans="1:89" x14ac:dyDescent="0.2">
      <c r="A43" s="135" t="s">
        <v>75</v>
      </c>
      <c r="B43" s="222">
        <f>SUM(C43:E43)</f>
        <v>5</v>
      </c>
      <c r="C43" s="137"/>
      <c r="D43" s="138">
        <v>3</v>
      </c>
      <c r="E43" s="139">
        <v>2</v>
      </c>
      <c r="F43" s="223"/>
      <c r="G43" s="140"/>
      <c r="H43" s="3"/>
      <c r="I43" s="3"/>
      <c r="J43" s="3"/>
      <c r="K43" s="3"/>
      <c r="L43" s="3"/>
      <c r="M43" s="3"/>
      <c r="N43" s="3"/>
      <c r="O43" s="3"/>
      <c r="P43" s="167"/>
      <c r="Q43" s="3"/>
      <c r="CA43" s="256"/>
      <c r="CB43" s="256"/>
      <c r="CC43" s="256"/>
      <c r="CD43" s="256"/>
      <c r="CE43" s="256"/>
      <c r="CF43" s="256"/>
      <c r="CG43" s="256"/>
      <c r="CH43" s="256"/>
      <c r="CI43" s="256"/>
      <c r="CJ43" s="256"/>
      <c r="CK43" s="256"/>
    </row>
    <row r="44" spans="1:89" x14ac:dyDescent="0.2">
      <c r="A44" s="141" t="s">
        <v>76</v>
      </c>
      <c r="B44" s="224">
        <f>SUM(C44:E44)</f>
        <v>0</v>
      </c>
      <c r="C44" s="143"/>
      <c r="D44" s="144"/>
      <c r="E44" s="145"/>
      <c r="F44" s="223"/>
      <c r="G44" s="140"/>
      <c r="H44" s="3"/>
      <c r="I44" s="3"/>
      <c r="J44" s="3"/>
      <c r="K44" s="3"/>
      <c r="L44" s="3"/>
      <c r="M44" s="3"/>
      <c r="N44" s="3"/>
      <c r="O44" s="3"/>
      <c r="P44" s="167"/>
      <c r="Q44" s="3"/>
      <c r="CA44" s="256"/>
      <c r="CB44" s="256"/>
      <c r="CC44" s="256"/>
      <c r="CD44" s="256"/>
      <c r="CE44" s="256"/>
      <c r="CF44" s="256"/>
      <c r="CG44" s="256"/>
      <c r="CH44" s="256"/>
      <c r="CI44" s="256"/>
      <c r="CJ44" s="256"/>
      <c r="CK44" s="256"/>
    </row>
    <row r="45" spans="1:89" x14ac:dyDescent="0.2">
      <c r="A45" s="146" t="s">
        <v>77</v>
      </c>
      <c r="B45" s="147"/>
      <c r="C45" s="147"/>
      <c r="D45" s="148"/>
      <c r="E45" s="147"/>
      <c r="F45" s="3"/>
      <c r="G45" s="3"/>
      <c r="H45" s="3"/>
      <c r="I45" s="3"/>
      <c r="J45" s="3"/>
      <c r="K45" s="3"/>
      <c r="L45" s="3"/>
      <c r="M45" s="3"/>
      <c r="N45" s="3"/>
      <c r="O45" s="3"/>
      <c r="P45" s="167"/>
      <c r="Q45" s="3"/>
      <c r="CA45" s="256"/>
      <c r="CB45" s="256"/>
      <c r="CC45" s="256"/>
      <c r="CD45" s="256"/>
      <c r="CE45" s="256"/>
      <c r="CF45" s="256"/>
      <c r="CG45" s="256"/>
      <c r="CH45" s="256"/>
      <c r="CI45" s="256"/>
      <c r="CJ45" s="256"/>
      <c r="CK45" s="256"/>
    </row>
    <row r="46" spans="1:89" ht="31.5" x14ac:dyDescent="0.2">
      <c r="A46" s="149" t="s">
        <v>78</v>
      </c>
      <c r="B46" s="150" t="s">
        <v>79</v>
      </c>
      <c r="C46" s="150" t="s">
        <v>80</v>
      </c>
      <c r="D46" s="147"/>
      <c r="E46" s="147"/>
      <c r="F46" s="3"/>
      <c r="G46" s="3"/>
      <c r="H46" s="3"/>
      <c r="I46" s="3"/>
      <c r="J46" s="3"/>
      <c r="K46" s="3"/>
      <c r="L46" s="3"/>
      <c r="M46" s="3"/>
      <c r="N46" s="3"/>
      <c r="O46" s="3"/>
      <c r="P46" s="167"/>
      <c r="Q46" s="3"/>
      <c r="CA46" s="256"/>
      <c r="CB46" s="256"/>
      <c r="CC46" s="256"/>
      <c r="CD46" s="256"/>
      <c r="CE46" s="256"/>
      <c r="CF46" s="256"/>
      <c r="CG46" s="256"/>
      <c r="CH46" s="256"/>
      <c r="CI46" s="256"/>
      <c r="CJ46" s="256"/>
      <c r="CK46" s="256"/>
    </row>
    <row r="47" spans="1:89" x14ac:dyDescent="0.2">
      <c r="A47" s="151" t="s">
        <v>81</v>
      </c>
      <c r="B47" s="225">
        <v>99</v>
      </c>
      <c r="C47" s="226">
        <v>46</v>
      </c>
      <c r="D47" s="227"/>
      <c r="E47" s="147"/>
      <c r="F47" s="3"/>
      <c r="G47" s="3"/>
      <c r="H47" s="3"/>
      <c r="I47" s="3"/>
      <c r="J47" s="3"/>
      <c r="K47" s="3"/>
      <c r="L47" s="3"/>
      <c r="M47" s="3"/>
      <c r="N47" s="3"/>
      <c r="O47" s="3"/>
      <c r="P47" s="167"/>
      <c r="Q47" s="3"/>
      <c r="CA47" s="256" t="str">
        <f>IF(B48&gt;B47,"Egresos con LME no puede ser mayor que Total de Egresos Maternidad","")</f>
        <v/>
      </c>
      <c r="CB47" s="256"/>
      <c r="CC47" s="256"/>
      <c r="CD47" s="256"/>
      <c r="CE47" s="256"/>
      <c r="CF47" s="256"/>
      <c r="CG47" s="256"/>
      <c r="CH47" s="256"/>
      <c r="CI47" s="256"/>
      <c r="CJ47" s="256"/>
      <c r="CK47" s="256"/>
    </row>
    <row r="48" spans="1:89" ht="11.25" customHeight="1" x14ac:dyDescent="0.2">
      <c r="A48" s="153" t="s">
        <v>82</v>
      </c>
      <c r="B48" s="228">
        <v>93</v>
      </c>
      <c r="C48" s="41">
        <v>18</v>
      </c>
      <c r="D48" s="219"/>
      <c r="E48" s="147"/>
      <c r="F48" s="156"/>
      <c r="G48" s="156"/>
      <c r="H48" s="156"/>
      <c r="I48" s="156"/>
      <c r="J48" s="156"/>
      <c r="K48" s="156"/>
      <c r="L48" s="156"/>
      <c r="M48" s="3"/>
      <c r="N48" s="3"/>
      <c r="O48" s="3"/>
      <c r="P48" s="167"/>
      <c r="Q48" s="3"/>
      <c r="CA48" s="256"/>
      <c r="CB48" s="256" t="str">
        <f>IF(C48&gt;C47,"Egresos con LME no puede ser mayor que Total de Egresos Neonatología","")</f>
        <v/>
      </c>
      <c r="CC48" s="256"/>
      <c r="CD48" s="256"/>
      <c r="CE48" s="256"/>
      <c r="CF48" s="256"/>
      <c r="CG48" s="256">
        <f>IF(B48&gt;B47,1,0)</f>
        <v>0</v>
      </c>
      <c r="CH48" s="256">
        <f>IF(C48&gt;C47,1,0)</f>
        <v>0</v>
      </c>
      <c r="CI48" s="256"/>
      <c r="CJ48" s="256"/>
      <c r="CK48" s="256"/>
    </row>
    <row r="49" spans="1:89" x14ac:dyDescent="0.2">
      <c r="A49" s="229" t="s">
        <v>83</v>
      </c>
      <c r="B49" s="147"/>
      <c r="C49" s="159"/>
      <c r="F49" s="230"/>
      <c r="G49" s="230"/>
      <c r="H49" s="230"/>
      <c r="I49" s="230"/>
      <c r="J49" s="230"/>
      <c r="K49" s="230"/>
      <c r="L49" s="230"/>
      <c r="M49" s="230"/>
      <c r="N49" s="230"/>
      <c r="O49" s="230"/>
      <c r="CA49" s="256"/>
      <c r="CB49" s="256"/>
      <c r="CC49" s="256"/>
      <c r="CD49" s="256"/>
      <c r="CE49" s="256"/>
      <c r="CF49" s="256"/>
      <c r="CG49" s="256"/>
      <c r="CH49" s="256"/>
      <c r="CI49" s="256"/>
      <c r="CJ49" s="256"/>
      <c r="CK49" s="256"/>
    </row>
    <row r="50" spans="1:89" ht="14.25" customHeight="1" x14ac:dyDescent="0.2">
      <c r="A50" s="464" t="s">
        <v>78</v>
      </c>
      <c r="B50" s="465"/>
      <c r="C50" s="464" t="s">
        <v>42</v>
      </c>
      <c r="D50" s="465"/>
      <c r="E50" s="470"/>
      <c r="F50" s="472" t="s">
        <v>84</v>
      </c>
      <c r="G50" s="473"/>
      <c r="H50" s="473"/>
      <c r="I50" s="473"/>
      <c r="J50" s="473"/>
      <c r="K50" s="473"/>
      <c r="L50" s="473"/>
      <c r="M50" s="473"/>
      <c r="N50" s="473"/>
      <c r="O50" s="474"/>
      <c r="CA50" s="256"/>
      <c r="CB50" s="256"/>
      <c r="CC50" s="256"/>
      <c r="CD50" s="256"/>
      <c r="CE50" s="256"/>
      <c r="CF50" s="256"/>
      <c r="CG50" s="256"/>
      <c r="CH50" s="256"/>
      <c r="CI50" s="256"/>
      <c r="CJ50" s="256"/>
      <c r="CK50" s="256"/>
    </row>
    <row r="51" spans="1:89" ht="14.25" customHeight="1" x14ac:dyDescent="0.2">
      <c r="A51" s="466"/>
      <c r="B51" s="467"/>
      <c r="C51" s="468"/>
      <c r="D51" s="469"/>
      <c r="E51" s="471"/>
      <c r="F51" s="475" t="s">
        <v>85</v>
      </c>
      <c r="G51" s="476"/>
      <c r="H51" s="475" t="s">
        <v>86</v>
      </c>
      <c r="I51" s="476"/>
      <c r="J51" s="475" t="s">
        <v>87</v>
      </c>
      <c r="K51" s="476"/>
      <c r="L51" s="475" t="s">
        <v>88</v>
      </c>
      <c r="M51" s="476"/>
      <c r="N51" s="475" t="s">
        <v>89</v>
      </c>
      <c r="O51" s="476"/>
      <c r="CA51" s="256"/>
      <c r="CB51" s="256"/>
      <c r="CC51" s="256"/>
      <c r="CD51" s="256"/>
      <c r="CE51" s="256"/>
      <c r="CF51" s="256"/>
      <c r="CG51" s="256"/>
      <c r="CH51" s="256"/>
      <c r="CI51" s="256"/>
      <c r="CJ51" s="256"/>
      <c r="CK51" s="256"/>
    </row>
    <row r="52" spans="1:89" x14ac:dyDescent="0.2">
      <c r="A52" s="468"/>
      <c r="B52" s="469"/>
      <c r="C52" s="150" t="s">
        <v>90</v>
      </c>
      <c r="D52" s="231" t="s">
        <v>91</v>
      </c>
      <c r="E52" s="150" t="s">
        <v>92</v>
      </c>
      <c r="F52" s="150" t="s">
        <v>91</v>
      </c>
      <c r="G52" s="150" t="s">
        <v>92</v>
      </c>
      <c r="H52" s="150" t="s">
        <v>91</v>
      </c>
      <c r="I52" s="150" t="s">
        <v>92</v>
      </c>
      <c r="J52" s="150" t="s">
        <v>91</v>
      </c>
      <c r="K52" s="150" t="s">
        <v>92</v>
      </c>
      <c r="L52" s="150" t="s">
        <v>91</v>
      </c>
      <c r="M52" s="150" t="s">
        <v>92</v>
      </c>
      <c r="N52" s="150" t="s">
        <v>91</v>
      </c>
      <c r="O52" s="150" t="s">
        <v>92</v>
      </c>
      <c r="CA52" s="256"/>
      <c r="CB52" s="256"/>
      <c r="CC52" s="256"/>
      <c r="CD52" s="256"/>
      <c r="CE52" s="256"/>
      <c r="CF52" s="256"/>
      <c r="CG52" s="256"/>
      <c r="CH52" s="256"/>
      <c r="CI52" s="256"/>
      <c r="CJ52" s="256"/>
      <c r="CK52" s="256"/>
    </row>
    <row r="53" spans="1:89" x14ac:dyDescent="0.2">
      <c r="A53" s="451" t="s">
        <v>93</v>
      </c>
      <c r="B53" s="452"/>
      <c r="C53" s="232">
        <f>SUM(D53+E53)</f>
        <v>0</v>
      </c>
      <c r="D53" s="232">
        <f t="shared" ref="D53:E55" si="2">SUM(F53+H53+J53+L53+N53)</f>
        <v>0</v>
      </c>
      <c r="E53" s="233">
        <f t="shared" si="2"/>
        <v>0</v>
      </c>
      <c r="F53" s="234"/>
      <c r="G53" s="33"/>
      <c r="H53" s="31"/>
      <c r="I53" s="33"/>
      <c r="J53" s="31"/>
      <c r="K53" s="33"/>
      <c r="L53" s="31"/>
      <c r="M53" s="33"/>
      <c r="N53" s="31"/>
      <c r="O53" s="33"/>
      <c r="P53" s="202"/>
      <c r="CA53" s="256"/>
      <c r="CB53" s="256"/>
      <c r="CC53" s="256"/>
      <c r="CD53" s="256"/>
      <c r="CE53" s="256"/>
      <c r="CF53" s="256"/>
      <c r="CG53" s="256"/>
      <c r="CH53" s="256"/>
      <c r="CI53" s="256"/>
      <c r="CJ53" s="256"/>
      <c r="CK53" s="256"/>
    </row>
    <row r="54" spans="1:89" x14ac:dyDescent="0.2">
      <c r="A54" s="453" t="s">
        <v>94</v>
      </c>
      <c r="B54" s="454"/>
      <c r="C54" s="235">
        <f>SUM(D54+E54)</f>
        <v>0</v>
      </c>
      <c r="D54" s="235">
        <f t="shared" si="2"/>
        <v>0</v>
      </c>
      <c r="E54" s="236">
        <f t="shared" si="2"/>
        <v>0</v>
      </c>
      <c r="F54" s="237"/>
      <c r="G54" s="42"/>
      <c r="H54" s="238"/>
      <c r="I54" s="239"/>
      <c r="J54" s="238"/>
      <c r="K54" s="239"/>
      <c r="L54" s="40"/>
      <c r="M54" s="42"/>
      <c r="N54" s="40"/>
      <c r="O54" s="42"/>
      <c r="P54" s="202"/>
      <c r="CA54" s="256"/>
      <c r="CB54" s="256"/>
      <c r="CC54" s="256"/>
      <c r="CD54" s="256"/>
      <c r="CE54" s="256"/>
      <c r="CF54" s="256"/>
      <c r="CG54" s="256"/>
      <c r="CH54" s="256"/>
      <c r="CI54" s="256"/>
      <c r="CJ54" s="256"/>
      <c r="CK54" s="256"/>
    </row>
    <row r="55" spans="1:89" x14ac:dyDescent="0.2">
      <c r="A55" s="451" t="s">
        <v>95</v>
      </c>
      <c r="B55" s="451"/>
      <c r="C55" s="240">
        <f>SUM(D55+E55)</f>
        <v>0</v>
      </c>
      <c r="D55" s="240">
        <f t="shared" si="2"/>
        <v>0</v>
      </c>
      <c r="E55" s="241">
        <f t="shared" si="2"/>
        <v>0</v>
      </c>
      <c r="F55" s="242"/>
      <c r="G55" s="243"/>
      <c r="H55" s="244"/>
      <c r="I55" s="245"/>
      <c r="J55" s="246"/>
      <c r="K55" s="247"/>
      <c r="L55" s="40"/>
      <c r="M55" s="42"/>
      <c r="N55" s="40"/>
      <c r="O55" s="42"/>
      <c r="P55" s="202"/>
      <c r="CA55" s="256"/>
      <c r="CB55" s="256"/>
      <c r="CC55" s="256"/>
      <c r="CD55" s="256"/>
      <c r="CE55" s="256"/>
      <c r="CF55" s="256"/>
      <c r="CG55" s="256"/>
      <c r="CH55" s="256"/>
      <c r="CI55" s="256"/>
      <c r="CJ55" s="256"/>
      <c r="CK55" s="256"/>
    </row>
    <row r="56" spans="1:89" x14ac:dyDescent="0.2">
      <c r="A56" s="455" t="s">
        <v>96</v>
      </c>
      <c r="B56" s="455"/>
      <c r="C56" s="248">
        <f>SUM(D56+E56)</f>
        <v>0</v>
      </c>
      <c r="D56" s="248">
        <f>SUM(J56+L56+N56)</f>
        <v>0</v>
      </c>
      <c r="E56" s="249">
        <f>SUM(K56+M56+O56)</f>
        <v>0</v>
      </c>
      <c r="F56" s="250"/>
      <c r="G56" s="251"/>
      <c r="H56" s="250"/>
      <c r="I56" s="252"/>
      <c r="J56" s="253"/>
      <c r="K56" s="254"/>
      <c r="L56" s="143"/>
      <c r="M56" s="145"/>
      <c r="N56" s="143"/>
      <c r="O56" s="145"/>
      <c r="P56" s="202"/>
    </row>
    <row r="194" spans="1:2" x14ac:dyDescent="0.2">
      <c r="A194" s="255">
        <f>SUM(B11:Q11,B30:B31,C53:C56,B47:B48,B43:B44,B24:B25,B35:B36,B39:C39,B16:B20)</f>
        <v>1576</v>
      </c>
      <c r="B194" s="201">
        <f>SUM(CG12:CG16,CH12:CH16,CI12:CI15,CK12:CK18,CH30,CG48,CH48)</f>
        <v>0</v>
      </c>
    </row>
  </sheetData>
  <mergeCells count="33">
    <mergeCell ref="A6:L6"/>
    <mergeCell ref="A9:A10"/>
    <mergeCell ref="B9:C9"/>
    <mergeCell ref="D9:E9"/>
    <mergeCell ref="F9:J9"/>
    <mergeCell ref="K9:M9"/>
    <mergeCell ref="P9:P10"/>
    <mergeCell ref="Q9:Q10"/>
    <mergeCell ref="A27:J27"/>
    <mergeCell ref="A28:A29"/>
    <mergeCell ref="B28:B29"/>
    <mergeCell ref="C28:I28"/>
    <mergeCell ref="J28:K28"/>
    <mergeCell ref="A26:J26"/>
    <mergeCell ref="N9:O9"/>
    <mergeCell ref="A33:A34"/>
    <mergeCell ref="B33:B34"/>
    <mergeCell ref="A41:A42"/>
    <mergeCell ref="B41:B42"/>
    <mergeCell ref="C41:E41"/>
    <mergeCell ref="A53:B53"/>
    <mergeCell ref="A54:B54"/>
    <mergeCell ref="A55:B55"/>
    <mergeCell ref="A56:B56"/>
    <mergeCell ref="F41:F42"/>
    <mergeCell ref="A50:B52"/>
    <mergeCell ref="C50:E51"/>
    <mergeCell ref="F50:O50"/>
    <mergeCell ref="F51:G51"/>
    <mergeCell ref="H51:I51"/>
    <mergeCell ref="J51:K51"/>
    <mergeCell ref="L51:M51"/>
    <mergeCell ref="N51:O51"/>
  </mergeCells>
  <dataValidations count="3">
    <dataValidation allowBlank="1" showInputMessage="1" showErrorMessage="1" errorTitle="ERROR" error="Por favor ingrese solo Números." sqref="A18"/>
    <dataValidation type="whole" allowBlank="1" showInputMessage="1" showErrorMessage="1" errorTitle="ERROR" error="Por favor ingrese solo Números." sqref="F50:O50">
      <formula1>0</formula1>
      <formula2>1000000000000</formula2>
    </dataValidation>
    <dataValidation type="whole" allowBlank="1" showInputMessage="1" showErrorMessage="1" errorTitle="ERROR" error="Por favor ingrese solo Números." sqref="F51:O1048576 A19:A1048576 A1:A17 P1:XFD1048576 B1:E1048576 F1:O49">
      <formula1>0</formula1>
      <formula2>1000000000</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194"/>
  <sheetViews>
    <sheetView workbookViewId="0">
      <selection activeCell="B5" sqref="B5"/>
    </sheetView>
  </sheetViews>
  <sheetFormatPr baseColWidth="10" defaultRowHeight="14.25" x14ac:dyDescent="0.2"/>
  <cols>
    <col min="1" max="1" width="48" style="201" customWidth="1"/>
    <col min="2" max="17" width="14" style="201" customWidth="1"/>
    <col min="18" max="21" width="11.42578125" style="201"/>
    <col min="22" max="76" width="0" style="201" hidden="1" customWidth="1"/>
    <col min="77" max="78" width="23.7109375" style="202" customWidth="1"/>
    <col min="79" max="89" width="23.7109375" style="202" hidden="1" customWidth="1"/>
    <col min="90" max="92" width="23.7109375" style="202" customWidth="1"/>
    <col min="93" max="95" width="23.7109375" style="201" customWidth="1"/>
    <col min="96" max="16384" width="11.42578125" style="201"/>
  </cols>
  <sheetData>
    <row r="1" spans="1:89" x14ac:dyDescent="0.2">
      <c r="A1" s="200" t="s">
        <v>0</v>
      </c>
    </row>
    <row r="2" spans="1:89" x14ac:dyDescent="0.2">
      <c r="A2" s="200" t="str">
        <f>CONCATENATE("COMUNA: ",[4]NOMBRE!B2," - ","( ",[4]NOMBRE!C2,[4]NOMBRE!D2,[4]NOMBRE!E2,[4]NOMBRE!F2,[4]NOMBRE!G2," )")</f>
        <v>COMUNA: Linares - ( 07401 )</v>
      </c>
    </row>
    <row r="3" spans="1:89" x14ac:dyDescent="0.2">
      <c r="A3" s="200" t="str">
        <f>CONCATENATE("ESTABLECIMIENTO/ESTRATEGIA: ",[4]NOMBRE!B3," - ","( ",[4]NOMBRE!C3,[4]NOMBRE!D3,[4]NOMBRE!E3,[4]NOMBRE!F3,[4]NOMBRE!G3,[4]NOMBRE!H3," )")</f>
        <v>ESTABLECIMIENTO/ESTRATEGIA: Hospital Presidente Carlos Ibáñez del Campo - ( 116108 )</v>
      </c>
    </row>
    <row r="4" spans="1:89" x14ac:dyDescent="0.2">
      <c r="A4" s="200" t="str">
        <f>CONCATENATE("MES: ",[4]NOMBRE!B6," - ","( ",[4]NOMBRE!C6,[4]NOMBRE!D6," )")</f>
        <v>MES: ABRIL - ( 04 )</v>
      </c>
    </row>
    <row r="5" spans="1:89" x14ac:dyDescent="0.2">
      <c r="A5" s="200" t="str">
        <f>CONCATENATE("AÑO: ",[4]NOMBRE!B7)</f>
        <v>AÑO: 2017</v>
      </c>
    </row>
    <row r="6" spans="1:89" ht="15" x14ac:dyDescent="0.2">
      <c r="A6" s="491" t="s">
        <v>1</v>
      </c>
      <c r="B6" s="491"/>
      <c r="C6" s="491"/>
      <c r="D6" s="491"/>
      <c r="E6" s="491"/>
      <c r="F6" s="491"/>
      <c r="G6" s="491"/>
      <c r="H6" s="491"/>
      <c r="I6" s="491"/>
      <c r="J6" s="491"/>
      <c r="K6" s="491"/>
      <c r="L6" s="491"/>
      <c r="M6" s="6"/>
      <c r="N6" s="7"/>
      <c r="O6" s="3"/>
      <c r="P6" s="167"/>
      <c r="Q6" s="3"/>
    </row>
    <row r="7" spans="1:89" ht="15" x14ac:dyDescent="0.2">
      <c r="A7" s="259"/>
      <c r="B7" s="259"/>
      <c r="C7" s="259"/>
      <c r="D7" s="259"/>
      <c r="E7" s="259"/>
      <c r="F7" s="259"/>
      <c r="G7" s="259"/>
      <c r="H7" s="259"/>
      <c r="I7" s="259"/>
      <c r="J7" s="259"/>
      <c r="K7" s="259"/>
      <c r="L7" s="259"/>
      <c r="M7" s="6"/>
      <c r="N7" s="7"/>
      <c r="O7" s="3"/>
      <c r="P7" s="167"/>
      <c r="Q7" s="3"/>
    </row>
    <row r="8" spans="1:89" x14ac:dyDescent="0.2">
      <c r="A8" s="8" t="s">
        <v>2</v>
      </c>
      <c r="B8" s="9"/>
      <c r="C8" s="9"/>
      <c r="D8" s="9"/>
      <c r="E8" s="9"/>
      <c r="F8" s="9"/>
      <c r="G8" s="9"/>
      <c r="H8" s="9"/>
      <c r="I8" s="9"/>
      <c r="J8" s="9"/>
      <c r="K8" s="9"/>
      <c r="L8" s="9"/>
      <c r="M8" s="10"/>
      <c r="N8" s="10"/>
      <c r="O8" s="3"/>
      <c r="P8" s="167"/>
      <c r="Q8" s="3"/>
    </row>
    <row r="9" spans="1:89" ht="24.75" customHeight="1" x14ac:dyDescent="0.2">
      <c r="A9" s="456" t="s">
        <v>3</v>
      </c>
      <c r="B9" s="492" t="s">
        <v>4</v>
      </c>
      <c r="C9" s="493"/>
      <c r="D9" s="492" t="s">
        <v>5</v>
      </c>
      <c r="E9" s="493"/>
      <c r="F9" s="492" t="s">
        <v>6</v>
      </c>
      <c r="G9" s="494"/>
      <c r="H9" s="494"/>
      <c r="I9" s="494"/>
      <c r="J9" s="495"/>
      <c r="K9" s="492" t="s">
        <v>7</v>
      </c>
      <c r="L9" s="494"/>
      <c r="M9" s="495"/>
      <c r="N9" s="489" t="s">
        <v>8</v>
      </c>
      <c r="O9" s="490"/>
      <c r="P9" s="458" t="s">
        <v>9</v>
      </c>
      <c r="Q9" s="478" t="s">
        <v>10</v>
      </c>
    </row>
    <row r="10" spans="1:89" ht="50.25" customHeight="1" x14ac:dyDescent="0.2">
      <c r="A10" s="483"/>
      <c r="B10" s="14" t="s">
        <v>11</v>
      </c>
      <c r="C10" s="15" t="s">
        <v>12</v>
      </c>
      <c r="D10" s="169" t="s">
        <v>13</v>
      </c>
      <c r="E10" s="15" t="s">
        <v>14</v>
      </c>
      <c r="F10" s="16" t="s">
        <v>15</v>
      </c>
      <c r="G10" s="17" t="s">
        <v>16</v>
      </c>
      <c r="H10" s="17" t="s">
        <v>17</v>
      </c>
      <c r="I10" s="17" t="s">
        <v>18</v>
      </c>
      <c r="J10" s="18" t="s">
        <v>19</v>
      </c>
      <c r="K10" s="19" t="s">
        <v>20</v>
      </c>
      <c r="L10" s="17" t="s">
        <v>21</v>
      </c>
      <c r="M10" s="18" t="s">
        <v>22</v>
      </c>
      <c r="N10" s="203" t="s">
        <v>23</v>
      </c>
      <c r="O10" s="203" t="s">
        <v>24</v>
      </c>
      <c r="P10" s="477"/>
      <c r="Q10" s="479"/>
      <c r="R10" s="204"/>
      <c r="CA10" s="256"/>
      <c r="CB10" s="256"/>
      <c r="CC10" s="256"/>
      <c r="CD10" s="256"/>
      <c r="CE10" s="256"/>
      <c r="CF10" s="256"/>
      <c r="CG10" s="256"/>
      <c r="CH10" s="256"/>
      <c r="CI10" s="256"/>
      <c r="CJ10" s="256"/>
      <c r="CK10" s="256"/>
    </row>
    <row r="11" spans="1:89" x14ac:dyDescent="0.2">
      <c r="A11" s="21" t="s">
        <v>25</v>
      </c>
      <c r="B11" s="22">
        <f t="shared" ref="B11:Q11" si="0">SUM(B12:B15)</f>
        <v>184</v>
      </c>
      <c r="C11" s="23">
        <f t="shared" si="0"/>
        <v>115</v>
      </c>
      <c r="D11" s="24">
        <f t="shared" si="0"/>
        <v>3</v>
      </c>
      <c r="E11" s="23">
        <f t="shared" si="0"/>
        <v>20</v>
      </c>
      <c r="F11" s="25">
        <f t="shared" si="0"/>
        <v>173</v>
      </c>
      <c r="G11" s="22">
        <f t="shared" si="0"/>
        <v>39</v>
      </c>
      <c r="H11" s="22">
        <f t="shared" si="0"/>
        <v>97</v>
      </c>
      <c r="I11" s="22">
        <f t="shared" si="0"/>
        <v>2</v>
      </c>
      <c r="J11" s="23">
        <f t="shared" si="0"/>
        <v>35</v>
      </c>
      <c r="K11" s="24">
        <f t="shared" si="0"/>
        <v>11</v>
      </c>
      <c r="L11" s="22">
        <f t="shared" si="0"/>
        <v>5</v>
      </c>
      <c r="M11" s="23">
        <f t="shared" si="0"/>
        <v>6</v>
      </c>
      <c r="N11" s="26">
        <f t="shared" si="0"/>
        <v>2</v>
      </c>
      <c r="O11" s="26">
        <f t="shared" si="0"/>
        <v>166</v>
      </c>
      <c r="P11" s="26">
        <f t="shared" si="0"/>
        <v>0</v>
      </c>
      <c r="Q11" s="26">
        <f t="shared" si="0"/>
        <v>0</v>
      </c>
      <c r="R11" s="202"/>
      <c r="CA11" s="256"/>
      <c r="CB11" s="256"/>
      <c r="CC11" s="256"/>
      <c r="CD11" s="256"/>
      <c r="CE11" s="256"/>
      <c r="CF11" s="256"/>
      <c r="CG11" s="256"/>
      <c r="CH11" s="256"/>
      <c r="CI11" s="256"/>
      <c r="CJ11" s="256"/>
      <c r="CK11" s="256"/>
    </row>
    <row r="12" spans="1:89" x14ac:dyDescent="0.2">
      <c r="A12" s="30" t="s">
        <v>26</v>
      </c>
      <c r="B12" s="31">
        <v>83</v>
      </c>
      <c r="C12" s="32">
        <v>74</v>
      </c>
      <c r="D12" s="31">
        <v>2</v>
      </c>
      <c r="E12" s="33">
        <v>10</v>
      </c>
      <c r="F12" s="34">
        <f>SUM(G12:J12)</f>
        <v>72</v>
      </c>
      <c r="G12" s="35">
        <v>37</v>
      </c>
      <c r="H12" s="35"/>
      <c r="I12" s="35"/>
      <c r="J12" s="33">
        <v>35</v>
      </c>
      <c r="K12" s="36">
        <f>SUM(L12:M12)</f>
        <v>11</v>
      </c>
      <c r="L12" s="35">
        <v>5</v>
      </c>
      <c r="M12" s="33">
        <v>6</v>
      </c>
      <c r="N12" s="32">
        <v>2</v>
      </c>
      <c r="O12" s="32">
        <v>74</v>
      </c>
      <c r="P12" s="32">
        <v>0</v>
      </c>
      <c r="Q12" s="32">
        <v>0</v>
      </c>
      <c r="R12" s="212" t="s">
        <v>27</v>
      </c>
      <c r="CA12" s="256" t="str">
        <f>IF($B12&lt;$D12," El número de partos prematuros &lt;32 semanas NO puede ser mayor que el Total.","")</f>
        <v/>
      </c>
      <c r="CB12" s="256" t="str">
        <f>IF(B12&lt;E12," El número de partos prematuros de 32 a 36 semanas NO puede ser mayor que el Total.","")</f>
        <v/>
      </c>
      <c r="CC12" s="256" t="str">
        <f>IF(B12=0,"",IF(C12="",IF(B12="",""," No olvide escribir la columna Beneficiarios."),""))</f>
        <v/>
      </c>
      <c r="CD12" s="256" t="str">
        <f>IF(B12&lt;C12," El número de Beneficiarias NO puede ser mayor que el Total.","")</f>
        <v/>
      </c>
      <c r="CE12" s="256"/>
      <c r="CF12" s="256"/>
      <c r="CG12" s="256">
        <f>IF(B12&lt;D12,1,0)</f>
        <v>0</v>
      </c>
      <c r="CH12" s="256">
        <f>IF(B12&lt;E12,1,0)</f>
        <v>0</v>
      </c>
      <c r="CI12" s="256">
        <f>IF(B12&lt;C12,1,0)</f>
        <v>0</v>
      </c>
      <c r="CJ12" s="256">
        <f>IF(B12=0,"",IF(C12="",IF(B11="","",1),0))</f>
        <v>0</v>
      </c>
      <c r="CK12" s="256">
        <v>0</v>
      </c>
    </row>
    <row r="13" spans="1:89" x14ac:dyDescent="0.2">
      <c r="A13" s="39" t="s">
        <v>28</v>
      </c>
      <c r="B13" s="40"/>
      <c r="C13" s="41"/>
      <c r="D13" s="40"/>
      <c r="E13" s="42"/>
      <c r="F13" s="43">
        <f>SUM(G13:J13)</f>
        <v>0</v>
      </c>
      <c r="G13" s="44"/>
      <c r="H13" s="44"/>
      <c r="I13" s="44"/>
      <c r="J13" s="42"/>
      <c r="K13" s="45">
        <f>SUM(L13:M13)</f>
        <v>0</v>
      </c>
      <c r="L13" s="35"/>
      <c r="M13" s="33"/>
      <c r="N13" s="32"/>
      <c r="O13" s="32"/>
      <c r="P13" s="32"/>
      <c r="Q13" s="32"/>
      <c r="R13" s="212" t="s">
        <v>27</v>
      </c>
      <c r="CA13" s="256" t="str">
        <f>IF($B13&lt;$D13," El número de partos prematuros &lt;32 semanas NO puede ser mayor que el Total.","")</f>
        <v/>
      </c>
      <c r="CB13" s="256" t="str">
        <f>IF(B13&lt;E13," El número de partos prematuros de 32 a 36 semanas NO puede ser mayor que el Total.","")</f>
        <v/>
      </c>
      <c r="CC13" s="256" t="str">
        <f>IF(B13=0,"",IF(C13="",IF(B13="",""," No olvide escribir la columna Beneficiarios."),""))</f>
        <v/>
      </c>
      <c r="CD13" s="256" t="str">
        <f>IF(B13&lt;C13," El número de Beneficiarias NO puede ser mayor que el Total.","")</f>
        <v/>
      </c>
      <c r="CE13" s="256"/>
      <c r="CF13" s="256"/>
      <c r="CG13" s="256">
        <f>IF(B13&lt;D13,1,0)</f>
        <v>0</v>
      </c>
      <c r="CH13" s="256">
        <f>IF(B13&lt;E13,1,0)</f>
        <v>0</v>
      </c>
      <c r="CI13" s="256">
        <f>IF(B13&lt;C13,1,0)</f>
        <v>0</v>
      </c>
      <c r="CJ13" s="256" t="str">
        <f>IF(B13=0,"",IF(C13="",IF(B11="","",1),0))</f>
        <v/>
      </c>
      <c r="CK13" s="256">
        <v>0</v>
      </c>
    </row>
    <row r="14" spans="1:89" x14ac:dyDescent="0.2">
      <c r="A14" s="39" t="s">
        <v>31</v>
      </c>
      <c r="B14" s="40">
        <v>57</v>
      </c>
      <c r="C14" s="41">
        <v>9</v>
      </c>
      <c r="D14" s="40"/>
      <c r="E14" s="42"/>
      <c r="F14" s="43">
        <f>SUM(G14:J14)</f>
        <v>57</v>
      </c>
      <c r="G14" s="44"/>
      <c r="H14" s="44">
        <v>56</v>
      </c>
      <c r="I14" s="44">
        <v>1</v>
      </c>
      <c r="J14" s="42"/>
      <c r="K14" s="45">
        <f>SUM(L14:M14)</f>
        <v>0</v>
      </c>
      <c r="L14" s="35"/>
      <c r="M14" s="33"/>
      <c r="N14" s="32"/>
      <c r="O14" s="32">
        <v>58</v>
      </c>
      <c r="P14" s="32">
        <v>0</v>
      </c>
      <c r="Q14" s="32">
        <v>0</v>
      </c>
      <c r="R14" s="212" t="s">
        <v>27</v>
      </c>
      <c r="CA14" s="256" t="str">
        <f>IF($B14&lt;$D14," El número de partos prematuros &lt;32 semanas NO puede ser mayor que el Total.","")</f>
        <v/>
      </c>
      <c r="CB14" s="256" t="str">
        <f>IF(B14&lt;E14," El número de partos prematuros de 32 a 36 semanas NO puede ser mayor que el Total.","")</f>
        <v/>
      </c>
      <c r="CC14" s="256" t="str">
        <f>IF(B14=0,"",IF(C14="",IF(B14="",""," No olvide escribir la columna Beneficiarios."),""))</f>
        <v/>
      </c>
      <c r="CD14" s="256" t="str">
        <f>IF(B14&lt;C14," El número de Beneficiarias NO puede ser mayor que el Total.","")</f>
        <v/>
      </c>
      <c r="CE14" s="256"/>
      <c r="CF14" s="256"/>
      <c r="CG14" s="256">
        <f>IF(B14&lt;D14,1,0)</f>
        <v>0</v>
      </c>
      <c r="CH14" s="256">
        <f>IF(B14&lt;E14,1,0)</f>
        <v>0</v>
      </c>
      <c r="CI14" s="256">
        <f>IF(B14&lt;C14,1,0)</f>
        <v>0</v>
      </c>
      <c r="CJ14" s="256">
        <f>IF(B14=0,"",IF(C14="",IF(B11="","",1),0))</f>
        <v>0</v>
      </c>
      <c r="CK14" s="256">
        <v>0</v>
      </c>
    </row>
    <row r="15" spans="1:89" ht="15" thickBot="1" x14ac:dyDescent="0.25">
      <c r="A15" s="46" t="s">
        <v>32</v>
      </c>
      <c r="B15" s="47">
        <v>44</v>
      </c>
      <c r="C15" s="48">
        <v>32</v>
      </c>
      <c r="D15" s="47">
        <v>1</v>
      </c>
      <c r="E15" s="49">
        <v>10</v>
      </c>
      <c r="F15" s="50">
        <f>SUM(G15:J15)</f>
        <v>44</v>
      </c>
      <c r="G15" s="51">
        <v>2</v>
      </c>
      <c r="H15" s="51">
        <v>41</v>
      </c>
      <c r="I15" s="51">
        <v>1</v>
      </c>
      <c r="J15" s="49"/>
      <c r="K15" s="52">
        <f>SUM(L15:M15)</f>
        <v>0</v>
      </c>
      <c r="L15" s="35"/>
      <c r="M15" s="33"/>
      <c r="N15" s="32"/>
      <c r="O15" s="32">
        <v>34</v>
      </c>
      <c r="P15" s="32">
        <v>0</v>
      </c>
      <c r="Q15" s="32">
        <v>0</v>
      </c>
      <c r="R15" s="212" t="s">
        <v>27</v>
      </c>
      <c r="CA15" s="256" t="str">
        <f>IF($B15&lt;$D15," El número de partos prematuros &lt;32 semanas NO puede ser mayor que el Total.","")</f>
        <v/>
      </c>
      <c r="CB15" s="256" t="str">
        <f>IF(B15&lt;E15," El número de partos prematuros de 32 a 36 semanas NO puede ser mayor que el Total.","")</f>
        <v/>
      </c>
      <c r="CC15" s="256" t="str">
        <f>IF(B15=0,"",IF(C15="",IF(B15="",""," No olvide escribir la columna Beneficiarios."),""))</f>
        <v/>
      </c>
      <c r="CD15" s="256" t="str">
        <f>IF(B15&lt;C15," El número de Beneficiarias NO puede ser mayor que el Total.","")</f>
        <v/>
      </c>
      <c r="CE15" s="256"/>
      <c r="CF15" s="256"/>
      <c r="CG15" s="256">
        <f>IF(B15&lt;D15,1,0)</f>
        <v>0</v>
      </c>
      <c r="CH15" s="256">
        <f>IF(B15&lt;E15,1,0)</f>
        <v>0</v>
      </c>
      <c r="CI15" s="256">
        <f>IF(B15&lt;C15,1,0)</f>
        <v>0</v>
      </c>
      <c r="CJ15" s="256">
        <f>IF(B15=0,"",IF(C15="",IF(B11="","",1),0))</f>
        <v>0</v>
      </c>
      <c r="CK15" s="256">
        <v>0</v>
      </c>
    </row>
    <row r="16" spans="1:89" ht="15.75" thickTop="1" thickBot="1" x14ac:dyDescent="0.25">
      <c r="A16" s="53" t="s">
        <v>33</v>
      </c>
      <c r="B16" s="54">
        <v>15</v>
      </c>
      <c r="C16" s="55">
        <v>13</v>
      </c>
      <c r="D16" s="68"/>
      <c r="E16" s="68"/>
      <c r="F16" s="56">
        <f>SUM(G16:J16)</f>
        <v>15</v>
      </c>
      <c r="G16" s="57"/>
      <c r="H16" s="57"/>
      <c r="I16" s="57">
        <v>15</v>
      </c>
      <c r="J16" s="58"/>
      <c r="K16" s="59">
        <f>SUM(L16:M16)</f>
        <v>0</v>
      </c>
      <c r="L16" s="60"/>
      <c r="M16" s="61"/>
      <c r="N16" s="62"/>
      <c r="O16" s="63"/>
      <c r="P16" s="63"/>
      <c r="Q16" s="63"/>
      <c r="R16" s="212"/>
      <c r="CA16" s="256"/>
      <c r="CB16" s="256"/>
      <c r="CC16" s="256" t="str">
        <f>IF(B16=0,"",IF(C16="",IF(B16="",""," No olvide escribir la columna Beneficiarios."),""))</f>
        <v/>
      </c>
      <c r="CD16" s="256" t="str">
        <f>IF(B16&lt;C16," El número de Beneficiarias NO puede ser mayor que el Total.","")</f>
        <v/>
      </c>
      <c r="CE16" s="256"/>
      <c r="CF16" s="256"/>
      <c r="CG16" s="256">
        <f>IF(B16&lt;D16,1,0)</f>
        <v>0</v>
      </c>
      <c r="CH16" s="256"/>
      <c r="CI16" s="256">
        <f>IF(B16&lt;C16,1,0)</f>
        <v>0</v>
      </c>
      <c r="CJ16" s="256">
        <f>IF(B16=0,"",IF(C16="",IF(B11="","",1),0))</f>
        <v>0</v>
      </c>
      <c r="CK16" s="256"/>
    </row>
    <row r="17" spans="1:89" ht="15" thickTop="1" x14ac:dyDescent="0.2">
      <c r="A17" s="53" t="s">
        <v>34</v>
      </c>
      <c r="B17" s="65"/>
      <c r="C17" s="68"/>
      <c r="D17" s="68"/>
      <c r="E17" s="68"/>
      <c r="F17" s="68"/>
      <c r="G17" s="69"/>
      <c r="H17" s="69"/>
      <c r="I17" s="69"/>
      <c r="J17" s="66"/>
      <c r="K17" s="67"/>
      <c r="L17" s="69"/>
      <c r="M17" s="66"/>
      <c r="N17" s="70"/>
      <c r="O17" s="63"/>
      <c r="P17" s="63"/>
      <c r="Q17" s="63"/>
      <c r="R17" s="212"/>
      <c r="CA17" s="256" t="str">
        <f>IF(B17&lt;=B12,""," El parto Normal Vertical DEBE estar incluido en el parto Normal. ")</f>
        <v/>
      </c>
      <c r="CB17" s="256"/>
      <c r="CC17" s="256"/>
      <c r="CD17" s="256"/>
      <c r="CE17" s="256"/>
      <c r="CF17" s="256"/>
      <c r="CG17" s="256"/>
      <c r="CH17" s="256"/>
      <c r="CI17" s="256"/>
      <c r="CJ17" s="256"/>
      <c r="CK17" s="256"/>
    </row>
    <row r="18" spans="1:89" x14ac:dyDescent="0.2">
      <c r="A18" s="170" t="s">
        <v>97</v>
      </c>
      <c r="B18" s="71"/>
      <c r="C18" s="74"/>
      <c r="D18" s="74"/>
      <c r="E18" s="74"/>
      <c r="F18" s="74"/>
      <c r="G18" s="75"/>
      <c r="H18" s="75"/>
      <c r="I18" s="75"/>
      <c r="J18" s="72"/>
      <c r="K18" s="73"/>
      <c r="L18" s="75"/>
      <c r="M18" s="72"/>
      <c r="N18" s="76"/>
      <c r="O18" s="77"/>
      <c r="P18" s="41"/>
      <c r="Q18" s="41"/>
      <c r="R18" s="212" t="s">
        <v>45</v>
      </c>
      <c r="CA18" s="256"/>
      <c r="CB18" s="256"/>
      <c r="CC18" s="256"/>
      <c r="CD18" s="256"/>
      <c r="CE18" s="256"/>
      <c r="CF18" s="256"/>
      <c r="CG18" s="256"/>
      <c r="CH18" s="256"/>
      <c r="CI18" s="256"/>
      <c r="CJ18" s="256"/>
      <c r="CK18" s="256">
        <v>0</v>
      </c>
    </row>
    <row r="19" spans="1:89" x14ac:dyDescent="0.2">
      <c r="A19" s="78" t="s">
        <v>36</v>
      </c>
      <c r="B19" s="79">
        <v>1</v>
      </c>
      <c r="C19" s="74"/>
      <c r="D19" s="82"/>
      <c r="E19" s="82"/>
      <c r="F19" s="82"/>
      <c r="G19" s="74"/>
      <c r="H19" s="83"/>
      <c r="I19" s="83"/>
      <c r="J19" s="80"/>
      <c r="K19" s="81"/>
      <c r="L19" s="83"/>
      <c r="M19" s="80"/>
      <c r="N19" s="84"/>
      <c r="O19" s="85"/>
      <c r="P19" s="85"/>
      <c r="Q19" s="85"/>
      <c r="R19" s="212"/>
      <c r="CA19" s="256"/>
      <c r="CB19" s="256"/>
      <c r="CC19" s="256"/>
      <c r="CD19" s="256"/>
      <c r="CE19" s="256"/>
      <c r="CF19" s="256"/>
      <c r="CG19" s="256"/>
      <c r="CH19" s="256"/>
      <c r="CI19" s="256"/>
      <c r="CJ19" s="256"/>
      <c r="CK19" s="256"/>
    </row>
    <row r="20" spans="1:89" x14ac:dyDescent="0.2">
      <c r="A20" s="86" t="s">
        <v>37</v>
      </c>
      <c r="B20" s="79">
        <v>1</v>
      </c>
      <c r="C20" s="74"/>
      <c r="D20" s="82"/>
      <c r="E20" s="82"/>
      <c r="F20" s="82"/>
      <c r="G20" s="83"/>
      <c r="H20" s="83"/>
      <c r="I20" s="83"/>
      <c r="J20" s="80"/>
      <c r="K20" s="81"/>
      <c r="L20" s="83"/>
      <c r="M20" s="80"/>
      <c r="N20" s="84"/>
      <c r="O20" s="85"/>
      <c r="P20" s="85"/>
      <c r="Q20" s="85"/>
      <c r="R20" s="212"/>
      <c r="CA20" s="256"/>
      <c r="CB20" s="256"/>
      <c r="CC20" s="256"/>
      <c r="CD20" s="256"/>
      <c r="CE20" s="256"/>
      <c r="CF20" s="256"/>
      <c r="CG20" s="256"/>
      <c r="CH20" s="256"/>
      <c r="CI20" s="256"/>
      <c r="CJ20" s="256"/>
      <c r="CK20" s="256"/>
    </row>
    <row r="21" spans="1:89" x14ac:dyDescent="0.2">
      <c r="A21" s="87" t="s">
        <v>38</v>
      </c>
      <c r="B21" s="87" t="s">
        <v>39</v>
      </c>
      <c r="C21" s="88"/>
      <c r="D21" s="88"/>
      <c r="E21" s="89"/>
      <c r="F21" s="88"/>
      <c r="G21" s="88"/>
      <c r="H21" s="88"/>
      <c r="I21" s="88"/>
      <c r="J21" s="89"/>
      <c r="K21" s="88"/>
      <c r="L21" s="88"/>
      <c r="M21" s="90"/>
      <c r="N21" s="28"/>
      <c r="O21" s="28"/>
      <c r="P21" s="172"/>
      <c r="Q21" s="28"/>
      <c r="CA21" s="256"/>
      <c r="CB21" s="256"/>
      <c r="CC21" s="256"/>
      <c r="CD21" s="256"/>
      <c r="CE21" s="256"/>
      <c r="CF21" s="256"/>
      <c r="CG21" s="256"/>
      <c r="CH21" s="256"/>
      <c r="CI21" s="256"/>
      <c r="CJ21" s="256"/>
      <c r="CK21" s="256"/>
    </row>
    <row r="22" spans="1:89" x14ac:dyDescent="0.2">
      <c r="A22" s="91" t="s">
        <v>40</v>
      </c>
      <c r="B22" s="92"/>
      <c r="C22" s="92"/>
      <c r="D22" s="93"/>
      <c r="E22" s="94"/>
      <c r="F22" s="94"/>
      <c r="G22" s="94"/>
      <c r="H22" s="94"/>
      <c r="I22" s="95"/>
      <c r="J22" s="95"/>
      <c r="K22" s="95"/>
      <c r="L22" s="95"/>
      <c r="M22" s="96"/>
      <c r="N22" s="96"/>
      <c r="O22" s="3"/>
      <c r="P22" s="167"/>
      <c r="Q22" s="3"/>
      <c r="CA22" s="256"/>
      <c r="CB22" s="256"/>
      <c r="CC22" s="256"/>
      <c r="CD22" s="256"/>
      <c r="CE22" s="256"/>
      <c r="CF22" s="256"/>
      <c r="CG22" s="256"/>
      <c r="CH22" s="256"/>
      <c r="CI22" s="256"/>
      <c r="CJ22" s="256"/>
      <c r="CK22" s="256"/>
    </row>
    <row r="23" spans="1:89" ht="21" x14ac:dyDescent="0.2">
      <c r="A23" s="97" t="s">
        <v>41</v>
      </c>
      <c r="B23" s="98" t="s">
        <v>42</v>
      </c>
      <c r="C23" s="98" t="s">
        <v>43</v>
      </c>
      <c r="D23" s="99"/>
      <c r="E23" s="99"/>
      <c r="F23" s="2"/>
      <c r="G23" s="2"/>
      <c r="H23" s="2"/>
      <c r="I23" s="2"/>
      <c r="J23" s="2"/>
      <c r="K23" s="2"/>
      <c r="L23" s="2"/>
      <c r="M23" s="3"/>
      <c r="N23" s="3"/>
      <c r="O23" s="3"/>
      <c r="P23" s="167"/>
      <c r="Q23" s="3"/>
      <c r="CA23" s="256"/>
      <c r="CB23" s="256"/>
      <c r="CC23" s="256"/>
      <c r="CD23" s="256"/>
      <c r="CE23" s="256"/>
      <c r="CF23" s="256"/>
      <c r="CG23" s="256"/>
      <c r="CH23" s="256"/>
      <c r="CI23" s="256"/>
      <c r="CJ23" s="256"/>
      <c r="CK23" s="256"/>
    </row>
    <row r="24" spans="1:89" x14ac:dyDescent="0.2">
      <c r="A24" s="100" t="s">
        <v>44</v>
      </c>
      <c r="B24" s="101">
        <v>79</v>
      </c>
      <c r="C24" s="101">
        <v>24</v>
      </c>
      <c r="D24" s="219" t="s">
        <v>45</v>
      </c>
      <c r="E24" s="102"/>
      <c r="F24" s="2"/>
      <c r="G24" s="103"/>
      <c r="H24" s="103"/>
      <c r="I24" s="104"/>
      <c r="J24" s="2"/>
      <c r="K24" s="2"/>
      <c r="L24" s="2"/>
      <c r="M24" s="3"/>
      <c r="N24" s="3"/>
      <c r="O24" s="3"/>
      <c r="P24" s="167"/>
      <c r="Q24" s="3"/>
      <c r="CA24" s="256" t="str">
        <f>IF(B24=0,"",IF(C24="",IF(B24="",""," No olvide escribir la columna Benefiiarios."),""))</f>
        <v/>
      </c>
      <c r="CB24" s="256" t="str">
        <f>IF(B24&lt;C24," El número de Beneficiarios NO puede ser mayor que el Total.","")</f>
        <v/>
      </c>
      <c r="CC24" s="256"/>
      <c r="CD24" s="256"/>
      <c r="CE24" s="256"/>
      <c r="CF24" s="256"/>
      <c r="CG24" s="256">
        <f>IF(B24=0,"",IF(C24="",IF(B23="","",1),0))</f>
        <v>0</v>
      </c>
      <c r="CH24" s="256">
        <f>IF(B24&lt;C24,1,0)</f>
        <v>0</v>
      </c>
      <c r="CI24" s="256"/>
      <c r="CJ24" s="256"/>
      <c r="CK24" s="256"/>
    </row>
    <row r="25" spans="1:89" x14ac:dyDescent="0.2">
      <c r="A25" s="105" t="s">
        <v>46</v>
      </c>
      <c r="B25" s="106">
        <v>70</v>
      </c>
      <c r="C25" s="106">
        <v>57</v>
      </c>
      <c r="D25" s="219" t="s">
        <v>45</v>
      </c>
      <c r="E25" s="107"/>
      <c r="F25" s="3"/>
      <c r="G25" s="3"/>
      <c r="H25" s="3"/>
      <c r="I25" s="2"/>
      <c r="J25" s="2"/>
      <c r="K25" s="2"/>
      <c r="L25" s="2"/>
      <c r="M25" s="3"/>
      <c r="N25" s="3"/>
      <c r="O25" s="3"/>
      <c r="P25" s="167"/>
      <c r="Q25" s="3"/>
      <c r="CA25" s="256" t="str">
        <f>IF(B25=0,"",IF(C25="",IF(B25="",""," No olvide escribir la columna Benefiiarios."),""))</f>
        <v/>
      </c>
      <c r="CB25" s="256" t="str">
        <f>IF(B25&lt;C25," El número de Beneficiarios NO puede ser mayor que el Total.","")</f>
        <v/>
      </c>
      <c r="CC25" s="256"/>
      <c r="CD25" s="256"/>
      <c r="CE25" s="256"/>
      <c r="CF25" s="256"/>
      <c r="CG25" s="256"/>
      <c r="CH25" s="256"/>
      <c r="CI25" s="256"/>
      <c r="CJ25" s="256"/>
      <c r="CK25" s="256"/>
    </row>
    <row r="26" spans="1:89" x14ac:dyDescent="0.2">
      <c r="A26" s="480" t="s">
        <v>47</v>
      </c>
      <c r="B26" s="481"/>
      <c r="C26" s="481"/>
      <c r="D26" s="481"/>
      <c r="E26" s="481"/>
      <c r="F26" s="481"/>
      <c r="G26" s="481"/>
      <c r="H26" s="481"/>
      <c r="I26" s="481"/>
      <c r="J26" s="481"/>
      <c r="K26" s="95"/>
      <c r="L26" s="108"/>
      <c r="M26" s="109"/>
      <c r="N26" s="109"/>
      <c r="O26" s="3"/>
      <c r="P26" s="167"/>
      <c r="Q26" s="3"/>
      <c r="CA26" s="256"/>
      <c r="CB26" s="256"/>
      <c r="CC26" s="256"/>
      <c r="CD26" s="256"/>
      <c r="CE26" s="256"/>
      <c r="CF26" s="256"/>
      <c r="CG26" s="256"/>
      <c r="CH26" s="256"/>
      <c r="CI26" s="256"/>
      <c r="CJ26" s="256"/>
      <c r="CK26" s="256"/>
    </row>
    <row r="27" spans="1:89" x14ac:dyDescent="0.2">
      <c r="A27" s="480" t="s">
        <v>48</v>
      </c>
      <c r="B27" s="481"/>
      <c r="C27" s="481"/>
      <c r="D27" s="481"/>
      <c r="E27" s="481"/>
      <c r="F27" s="481"/>
      <c r="G27" s="481"/>
      <c r="H27" s="481"/>
      <c r="I27" s="481"/>
      <c r="J27" s="481"/>
      <c r="K27" s="95"/>
      <c r="L27" s="108"/>
      <c r="M27" s="109"/>
      <c r="N27" s="109"/>
      <c r="O27" s="3"/>
      <c r="P27" s="167"/>
      <c r="Q27" s="3"/>
      <c r="CA27" s="256"/>
      <c r="CB27" s="256"/>
      <c r="CC27" s="256"/>
      <c r="CD27" s="256"/>
      <c r="CE27" s="256"/>
      <c r="CF27" s="256"/>
      <c r="CG27" s="256"/>
      <c r="CH27" s="256"/>
      <c r="CI27" s="256"/>
      <c r="CJ27" s="256"/>
      <c r="CK27" s="256"/>
    </row>
    <row r="28" spans="1:89" ht="30.75" customHeight="1" x14ac:dyDescent="0.2">
      <c r="A28" s="458" t="s">
        <v>49</v>
      </c>
      <c r="B28" s="482" t="s">
        <v>42</v>
      </c>
      <c r="C28" s="484" t="s">
        <v>50</v>
      </c>
      <c r="D28" s="485"/>
      <c r="E28" s="485"/>
      <c r="F28" s="485"/>
      <c r="G28" s="485"/>
      <c r="H28" s="485"/>
      <c r="I28" s="486"/>
      <c r="J28" s="487" t="s">
        <v>51</v>
      </c>
      <c r="K28" s="488"/>
      <c r="L28" s="3"/>
      <c r="M28" s="3"/>
      <c r="N28" s="3"/>
      <c r="O28" s="3"/>
      <c r="P28" s="167"/>
      <c r="Q28" s="3"/>
      <c r="CA28" s="256"/>
      <c r="CB28" s="256"/>
      <c r="CC28" s="256"/>
      <c r="CD28" s="256"/>
      <c r="CE28" s="256"/>
      <c r="CF28" s="256"/>
      <c r="CG28" s="256"/>
      <c r="CH28" s="256"/>
      <c r="CI28" s="256"/>
      <c r="CJ28" s="256"/>
      <c r="CK28" s="256"/>
    </row>
    <row r="29" spans="1:89" ht="21" x14ac:dyDescent="0.2">
      <c r="A29" s="459"/>
      <c r="B29" s="483"/>
      <c r="C29" s="110" t="s">
        <v>52</v>
      </c>
      <c r="D29" s="111" t="s">
        <v>53</v>
      </c>
      <c r="E29" s="17" t="s">
        <v>54</v>
      </c>
      <c r="F29" s="17" t="s">
        <v>55</v>
      </c>
      <c r="G29" s="17" t="s">
        <v>56</v>
      </c>
      <c r="H29" s="111" t="s">
        <v>57</v>
      </c>
      <c r="I29" s="18" t="s">
        <v>58</v>
      </c>
      <c r="J29" s="111" t="s">
        <v>59</v>
      </c>
      <c r="K29" s="18" t="s">
        <v>60</v>
      </c>
      <c r="L29" s="220"/>
      <c r="M29" s="3"/>
      <c r="N29" s="3"/>
      <c r="O29" s="3"/>
      <c r="P29" s="167"/>
      <c r="Q29" s="3"/>
      <c r="CA29" s="256"/>
      <c r="CB29" s="256"/>
      <c r="CC29" s="256"/>
      <c r="CD29" s="256"/>
      <c r="CE29" s="256"/>
      <c r="CF29" s="256"/>
      <c r="CG29" s="256"/>
      <c r="CH29" s="256"/>
      <c r="CI29" s="256"/>
      <c r="CJ29" s="256"/>
      <c r="CK29" s="256"/>
    </row>
    <row r="30" spans="1:89" x14ac:dyDescent="0.2">
      <c r="A30" s="112" t="s">
        <v>61</v>
      </c>
      <c r="B30" s="113">
        <f>SUM(C30:I30)</f>
        <v>182</v>
      </c>
      <c r="C30" s="79"/>
      <c r="D30" s="114"/>
      <c r="E30" s="114">
        <v>7</v>
      </c>
      <c r="F30" s="114">
        <v>3</v>
      </c>
      <c r="G30" s="114">
        <v>40</v>
      </c>
      <c r="H30" s="114">
        <v>112</v>
      </c>
      <c r="I30" s="115">
        <v>20</v>
      </c>
      <c r="J30" s="114">
        <v>204</v>
      </c>
      <c r="K30" s="115">
        <v>4</v>
      </c>
      <c r="L30" s="212" t="s">
        <v>45</v>
      </c>
      <c r="M30" s="3"/>
      <c r="N30" s="3"/>
      <c r="O30" s="3"/>
      <c r="P30" s="167"/>
      <c r="Q30" s="3"/>
      <c r="CA30" s="256" t="str">
        <f>IF(SUM(G30:I30)&gt;=O11,""," Los RN de 2.500 y más gramos NO DEBE ser menor al Total de partos con Apego Precoz de RN del mismo peso Seccion A. ")</f>
        <v/>
      </c>
      <c r="CB30" s="256" t="str">
        <f>IF(SUM(C30:F30)&gt;=N11,""," Los RN de menor o igual a 2.499 gramos NO DEBE ser menor al Total de partos con Apego Precoz de RN del mismo peso. ")</f>
        <v/>
      </c>
      <c r="CC30" s="256"/>
      <c r="CD30" s="256"/>
      <c r="CE30" s="256"/>
      <c r="CF30" s="256"/>
      <c r="CG30" s="256">
        <f>IF(SUM(G30:I30)&gt;=O11,0,1)</f>
        <v>0</v>
      </c>
      <c r="CH30" s="256">
        <f>IF(SUM(C30:F30)&gt;=N11,0,1)</f>
        <v>0</v>
      </c>
      <c r="CI30" s="256"/>
      <c r="CJ30" s="256"/>
      <c r="CK30" s="256"/>
    </row>
    <row r="31" spans="1:89" x14ac:dyDescent="0.2">
      <c r="A31" s="112" t="s">
        <v>62</v>
      </c>
      <c r="B31" s="113">
        <f>SUM(C31:I31)</f>
        <v>2</v>
      </c>
      <c r="C31" s="79">
        <v>1</v>
      </c>
      <c r="D31" s="114">
        <v>1</v>
      </c>
      <c r="E31" s="114"/>
      <c r="F31" s="114"/>
      <c r="G31" s="114"/>
      <c r="H31" s="114"/>
      <c r="I31" s="115"/>
      <c r="J31" s="83"/>
      <c r="K31" s="80"/>
      <c r="L31" s="220"/>
      <c r="M31" s="3"/>
      <c r="N31" s="3"/>
      <c r="O31" s="3"/>
      <c r="P31" s="167"/>
      <c r="Q31" s="3"/>
      <c r="CA31" s="256"/>
      <c r="CB31" s="256"/>
      <c r="CC31" s="256"/>
      <c r="CD31" s="256"/>
      <c r="CE31" s="256"/>
      <c r="CF31" s="256"/>
      <c r="CG31" s="256"/>
      <c r="CH31" s="256"/>
      <c r="CI31" s="256"/>
      <c r="CJ31" s="256"/>
      <c r="CK31" s="256"/>
    </row>
    <row r="32" spans="1:89" x14ac:dyDescent="0.2">
      <c r="A32" s="116" t="s">
        <v>63</v>
      </c>
      <c r="B32" s="117"/>
      <c r="C32" s="117"/>
      <c r="D32" s="117"/>
      <c r="E32" s="117"/>
      <c r="F32" s="117"/>
      <c r="G32" s="117"/>
      <c r="H32" s="117"/>
      <c r="I32" s="117"/>
      <c r="J32" s="117"/>
      <c r="K32" s="95"/>
      <c r="L32" s="108"/>
      <c r="M32" s="109"/>
      <c r="N32" s="109"/>
      <c r="O32" s="3"/>
      <c r="P32" s="167"/>
      <c r="Q32" s="3"/>
      <c r="CA32" s="256"/>
      <c r="CB32" s="256"/>
      <c r="CC32" s="256"/>
      <c r="CD32" s="256"/>
      <c r="CE32" s="256"/>
      <c r="CF32" s="256"/>
      <c r="CG32" s="256"/>
      <c r="CH32" s="256"/>
      <c r="CI32" s="256"/>
      <c r="CJ32" s="256"/>
      <c r="CK32" s="256"/>
    </row>
    <row r="33" spans="1:89" x14ac:dyDescent="0.2">
      <c r="A33" s="458" t="s">
        <v>49</v>
      </c>
      <c r="B33" s="482" t="s">
        <v>42</v>
      </c>
      <c r="C33" s="3"/>
      <c r="D33" s="2"/>
      <c r="E33" s="3"/>
      <c r="F33" s="3"/>
      <c r="G33" s="3"/>
      <c r="H33" s="3"/>
      <c r="I33" s="3"/>
      <c r="J33" s="3"/>
      <c r="K33" s="3"/>
      <c r="L33" s="3"/>
      <c r="M33" s="3"/>
      <c r="N33" s="3"/>
      <c r="O33" s="3"/>
      <c r="P33" s="167"/>
      <c r="Q33" s="3"/>
      <c r="CA33" s="256"/>
      <c r="CB33" s="256"/>
      <c r="CC33" s="256"/>
      <c r="CD33" s="256"/>
      <c r="CE33" s="256"/>
      <c r="CF33" s="256"/>
      <c r="CG33" s="256"/>
      <c r="CH33" s="256"/>
      <c r="CI33" s="256"/>
      <c r="CJ33" s="256"/>
      <c r="CK33" s="256"/>
    </row>
    <row r="34" spans="1:89" x14ac:dyDescent="0.2">
      <c r="A34" s="459"/>
      <c r="B34" s="483"/>
      <c r="C34" s="3"/>
      <c r="D34" s="3"/>
      <c r="E34" s="3"/>
      <c r="F34" s="3"/>
      <c r="G34" s="3"/>
      <c r="H34" s="3"/>
      <c r="I34" s="3"/>
      <c r="J34" s="3"/>
      <c r="K34" s="3"/>
      <c r="L34" s="3"/>
      <c r="M34" s="3"/>
      <c r="N34" s="3"/>
      <c r="O34" s="3"/>
      <c r="P34" s="167"/>
      <c r="Q34" s="3"/>
      <c r="CA34" s="256"/>
      <c r="CB34" s="256"/>
      <c r="CC34" s="256"/>
      <c r="CD34" s="256"/>
      <c r="CE34" s="256"/>
      <c r="CF34" s="256"/>
      <c r="CG34" s="256"/>
      <c r="CH34" s="256"/>
      <c r="CI34" s="256"/>
      <c r="CJ34" s="256"/>
      <c r="CK34" s="256"/>
    </row>
    <row r="35" spans="1:89" x14ac:dyDescent="0.2">
      <c r="A35" s="118" t="s">
        <v>61</v>
      </c>
      <c r="B35" s="101">
        <v>4</v>
      </c>
      <c r="C35" s="212" t="s">
        <v>45</v>
      </c>
      <c r="D35" s="3"/>
      <c r="E35" s="3"/>
      <c r="F35" s="3"/>
      <c r="G35" s="3"/>
      <c r="H35" s="3"/>
      <c r="I35" s="3"/>
      <c r="J35" s="167"/>
      <c r="K35" s="3"/>
      <c r="CA35" s="256" t="str">
        <f>IF(B35&lt;=B30,"","Total Nacidos Vivos con malformación congénita no debe ser MAYOR a Nacidos Vivos Según Peso Al Nacer")</f>
        <v/>
      </c>
      <c r="CB35" s="256" t="str">
        <f>IF(B36&lt;=B31,"","Total Nacidos fallecidos con malformación congénita no debe ser MAYOR a Nacidos fallecidos Según Peso Al Nacer")</f>
        <v/>
      </c>
      <c r="CC35" s="256"/>
      <c r="CD35" s="256"/>
      <c r="CE35" s="256"/>
      <c r="CF35" s="256"/>
      <c r="CG35" s="256"/>
      <c r="CH35" s="256"/>
      <c r="CI35" s="256"/>
      <c r="CJ35" s="256"/>
      <c r="CK35" s="256"/>
    </row>
    <row r="36" spans="1:89" x14ac:dyDescent="0.2">
      <c r="A36" s="122" t="s">
        <v>62</v>
      </c>
      <c r="B36" s="123"/>
      <c r="C36" s="177"/>
      <c r="D36" s="124"/>
      <c r="E36" s="124"/>
      <c r="F36" s="125"/>
      <c r="G36" s="124"/>
      <c r="H36" s="124"/>
      <c r="I36" s="124"/>
      <c r="J36" s="3"/>
      <c r="K36" s="107"/>
      <c r="L36" s="3"/>
      <c r="M36" s="3"/>
      <c r="N36" s="3"/>
      <c r="O36" s="3"/>
      <c r="P36" s="167"/>
      <c r="Q36" s="3"/>
      <c r="CA36" s="256"/>
      <c r="CB36" s="256"/>
      <c r="CC36" s="256"/>
      <c r="CD36" s="256"/>
      <c r="CE36" s="256"/>
      <c r="CF36" s="256"/>
      <c r="CG36" s="256"/>
      <c r="CH36" s="256"/>
      <c r="CI36" s="256"/>
      <c r="CJ36" s="256"/>
      <c r="CK36" s="256"/>
    </row>
    <row r="37" spans="1:89" x14ac:dyDescent="0.2">
      <c r="A37" s="9" t="s">
        <v>64</v>
      </c>
      <c r="B37" s="126"/>
      <c r="C37" s="127"/>
      <c r="D37" s="127"/>
      <c r="E37" s="127"/>
      <c r="F37" s="128"/>
      <c r="G37" s="127"/>
      <c r="H37" s="127"/>
      <c r="I37" s="127"/>
      <c r="J37" s="127"/>
      <c r="K37" s="9"/>
      <c r="L37" s="108"/>
      <c r="M37" s="109"/>
      <c r="N37" s="109"/>
      <c r="O37" s="3"/>
      <c r="P37" s="167"/>
      <c r="Q37" s="3"/>
      <c r="CA37" s="256"/>
      <c r="CB37" s="256"/>
      <c r="CC37" s="256"/>
      <c r="CD37" s="256"/>
      <c r="CE37" s="256"/>
      <c r="CF37" s="256"/>
      <c r="CG37" s="256"/>
      <c r="CH37" s="256"/>
      <c r="CI37" s="256"/>
      <c r="CJ37" s="256"/>
      <c r="CK37" s="256"/>
    </row>
    <row r="38" spans="1:89" ht="42" x14ac:dyDescent="0.2">
      <c r="A38" s="21" t="s">
        <v>49</v>
      </c>
      <c r="B38" s="257" t="s">
        <v>65</v>
      </c>
      <c r="C38" s="258" t="s">
        <v>66</v>
      </c>
      <c r="D38" s="129"/>
      <c r="E38" s="129"/>
      <c r="F38" s="130"/>
      <c r="G38" s="129"/>
      <c r="H38" s="129"/>
      <c r="I38" s="129"/>
      <c r="J38" s="129"/>
      <c r="K38" s="107"/>
      <c r="L38" s="3"/>
      <c r="M38" s="3"/>
      <c r="N38" s="3"/>
      <c r="O38" s="3"/>
      <c r="P38" s="167"/>
      <c r="Q38" s="3"/>
      <c r="CA38" s="256"/>
      <c r="CB38" s="256"/>
      <c r="CC38" s="256"/>
      <c r="CD38" s="256"/>
      <c r="CE38" s="256"/>
      <c r="CF38" s="256"/>
      <c r="CG38" s="256"/>
      <c r="CH38" s="256"/>
      <c r="CI38" s="256"/>
      <c r="CJ38" s="256"/>
      <c r="CK38" s="256"/>
    </row>
    <row r="39" spans="1:89" x14ac:dyDescent="0.2">
      <c r="A39" s="112" t="s">
        <v>61</v>
      </c>
      <c r="B39" s="131">
        <v>2</v>
      </c>
      <c r="C39" s="132">
        <v>1</v>
      </c>
      <c r="D39" s="177"/>
      <c r="E39" s="129"/>
      <c r="F39" s="130"/>
      <c r="G39" s="129"/>
      <c r="H39" s="129"/>
      <c r="I39" s="129"/>
      <c r="J39" s="129"/>
      <c r="K39" s="107"/>
      <c r="L39" s="3"/>
      <c r="M39" s="3"/>
      <c r="N39" s="3"/>
      <c r="O39" s="3"/>
      <c r="P39" s="167"/>
      <c r="Q39" s="3"/>
      <c r="CA39" s="256"/>
      <c r="CB39" s="256"/>
      <c r="CC39" s="256"/>
      <c r="CD39" s="256"/>
      <c r="CE39" s="256"/>
      <c r="CF39" s="256"/>
      <c r="CG39" s="256"/>
      <c r="CH39" s="256"/>
      <c r="CI39" s="256"/>
      <c r="CJ39" s="256"/>
      <c r="CK39" s="256"/>
    </row>
    <row r="40" spans="1:89" x14ac:dyDescent="0.2">
      <c r="A40" s="9" t="s">
        <v>67</v>
      </c>
      <c r="B40" s="108"/>
      <c r="C40" s="108"/>
      <c r="D40" s="108"/>
      <c r="E40" s="108"/>
      <c r="F40" s="108"/>
      <c r="G40" s="108"/>
      <c r="H40" s="108"/>
      <c r="I40" s="108"/>
      <c r="J40" s="108"/>
      <c r="K40" s="108"/>
      <c r="L40" s="108"/>
      <c r="M40" s="109" t="s">
        <v>68</v>
      </c>
      <c r="N40" s="109"/>
      <c r="O40" s="3"/>
      <c r="P40" s="167"/>
      <c r="Q40" s="3"/>
      <c r="CA40" s="256"/>
      <c r="CB40" s="256"/>
      <c r="CC40" s="256"/>
      <c r="CD40" s="256"/>
      <c r="CE40" s="256"/>
      <c r="CF40" s="256"/>
      <c r="CG40" s="256"/>
      <c r="CH40" s="256"/>
      <c r="CI40" s="256"/>
      <c r="CJ40" s="256"/>
      <c r="CK40" s="256"/>
    </row>
    <row r="41" spans="1:89" x14ac:dyDescent="0.2">
      <c r="A41" s="456" t="s">
        <v>69</v>
      </c>
      <c r="B41" s="458" t="s">
        <v>70</v>
      </c>
      <c r="C41" s="460" t="s">
        <v>71</v>
      </c>
      <c r="D41" s="461"/>
      <c r="E41" s="462"/>
      <c r="F41" s="463"/>
      <c r="G41" s="3"/>
      <c r="H41" s="3"/>
      <c r="I41" s="3"/>
      <c r="J41" s="3"/>
      <c r="K41" s="3"/>
      <c r="L41" s="3"/>
      <c r="M41" s="3"/>
      <c r="N41" s="3"/>
      <c r="O41" s="3"/>
      <c r="P41" s="167"/>
      <c r="Q41" s="3"/>
      <c r="CA41" s="256"/>
      <c r="CB41" s="256"/>
      <c r="CC41" s="256"/>
      <c r="CD41" s="256"/>
      <c r="CE41" s="256"/>
      <c r="CF41" s="256"/>
      <c r="CG41" s="256"/>
      <c r="CH41" s="256"/>
      <c r="CI41" s="256"/>
      <c r="CJ41" s="256"/>
      <c r="CK41" s="256"/>
    </row>
    <row r="42" spans="1:89" ht="21" x14ac:dyDescent="0.2">
      <c r="A42" s="457"/>
      <c r="B42" s="459"/>
      <c r="C42" s="19" t="s">
        <v>72</v>
      </c>
      <c r="D42" s="133" t="s">
        <v>73</v>
      </c>
      <c r="E42" s="134" t="s">
        <v>74</v>
      </c>
      <c r="F42" s="463"/>
      <c r="G42" s="3"/>
      <c r="H42" s="3"/>
      <c r="I42" s="3"/>
      <c r="J42" s="3"/>
      <c r="K42" s="3"/>
      <c r="L42" s="3"/>
      <c r="M42" s="3"/>
      <c r="N42" s="3"/>
      <c r="O42" s="3"/>
      <c r="P42" s="167"/>
      <c r="Q42" s="3"/>
      <c r="CA42" s="256"/>
      <c r="CB42" s="256"/>
      <c r="CC42" s="256"/>
      <c r="CD42" s="256"/>
      <c r="CE42" s="256"/>
      <c r="CF42" s="256"/>
      <c r="CG42" s="256"/>
      <c r="CH42" s="256"/>
      <c r="CI42" s="256"/>
      <c r="CJ42" s="256"/>
      <c r="CK42" s="256"/>
    </row>
    <row r="43" spans="1:89" x14ac:dyDescent="0.2">
      <c r="A43" s="135" t="s">
        <v>75</v>
      </c>
      <c r="B43" s="136">
        <f>SUM(C43:E43)</f>
        <v>12</v>
      </c>
      <c r="C43" s="137"/>
      <c r="D43" s="138">
        <v>4</v>
      </c>
      <c r="E43" s="139">
        <v>8</v>
      </c>
      <c r="F43" s="223"/>
      <c r="G43" s="140"/>
      <c r="H43" s="3"/>
      <c r="I43" s="3"/>
      <c r="J43" s="3"/>
      <c r="K43" s="3"/>
      <c r="L43" s="3"/>
      <c r="M43" s="3"/>
      <c r="N43" s="3"/>
      <c r="O43" s="3"/>
      <c r="P43" s="167"/>
      <c r="Q43" s="3"/>
      <c r="CA43" s="256"/>
      <c r="CB43" s="256"/>
      <c r="CC43" s="256"/>
      <c r="CD43" s="256"/>
      <c r="CE43" s="256"/>
      <c r="CF43" s="256"/>
      <c r="CG43" s="256"/>
      <c r="CH43" s="256"/>
      <c r="CI43" s="256"/>
      <c r="CJ43" s="256"/>
      <c r="CK43" s="256"/>
    </row>
    <row r="44" spans="1:89" x14ac:dyDescent="0.2">
      <c r="A44" s="141" t="s">
        <v>76</v>
      </c>
      <c r="B44" s="142">
        <f>SUM(C44:E44)</f>
        <v>0</v>
      </c>
      <c r="C44" s="143"/>
      <c r="D44" s="144"/>
      <c r="E44" s="145"/>
      <c r="F44" s="223"/>
      <c r="G44" s="140"/>
      <c r="H44" s="3"/>
      <c r="I44" s="3"/>
      <c r="J44" s="3"/>
      <c r="K44" s="3"/>
      <c r="L44" s="3"/>
      <c r="M44" s="3"/>
      <c r="N44" s="3"/>
      <c r="O44" s="3"/>
      <c r="P44" s="167"/>
      <c r="Q44" s="3"/>
      <c r="CA44" s="256"/>
      <c r="CB44" s="256"/>
      <c r="CC44" s="256"/>
      <c r="CD44" s="256"/>
      <c r="CE44" s="256"/>
      <c r="CF44" s="256"/>
      <c r="CG44" s="256"/>
      <c r="CH44" s="256"/>
      <c r="CI44" s="256"/>
      <c r="CJ44" s="256"/>
      <c r="CK44" s="256"/>
    </row>
    <row r="45" spans="1:89" x14ac:dyDescent="0.2">
      <c r="A45" s="146" t="s">
        <v>77</v>
      </c>
      <c r="B45" s="147"/>
      <c r="C45" s="147"/>
      <c r="D45" s="148"/>
      <c r="E45" s="147"/>
      <c r="F45" s="3"/>
      <c r="G45" s="3"/>
      <c r="H45" s="3"/>
      <c r="I45" s="3"/>
      <c r="J45" s="3"/>
      <c r="K45" s="3"/>
      <c r="L45" s="3"/>
      <c r="M45" s="3"/>
      <c r="N45" s="3"/>
      <c r="O45" s="3"/>
      <c r="P45" s="167"/>
      <c r="Q45" s="3"/>
      <c r="CA45" s="256"/>
      <c r="CB45" s="256"/>
      <c r="CC45" s="256"/>
      <c r="CD45" s="256"/>
      <c r="CE45" s="256"/>
      <c r="CF45" s="256"/>
      <c r="CG45" s="256"/>
      <c r="CH45" s="256"/>
      <c r="CI45" s="256"/>
      <c r="CJ45" s="256"/>
      <c r="CK45" s="256"/>
    </row>
    <row r="46" spans="1:89" ht="31.5" x14ac:dyDescent="0.2">
      <c r="A46" s="149" t="s">
        <v>78</v>
      </c>
      <c r="B46" s="150" t="s">
        <v>79</v>
      </c>
      <c r="C46" s="150" t="s">
        <v>80</v>
      </c>
      <c r="D46" s="147"/>
      <c r="E46" s="147"/>
      <c r="F46" s="3"/>
      <c r="G46" s="3"/>
      <c r="H46" s="3"/>
      <c r="I46" s="3"/>
      <c r="J46" s="3"/>
      <c r="K46" s="3"/>
      <c r="L46" s="3"/>
      <c r="M46" s="3"/>
      <c r="N46" s="3"/>
      <c r="O46" s="3"/>
      <c r="P46" s="167"/>
      <c r="Q46" s="3"/>
      <c r="CA46" s="256"/>
      <c r="CB46" s="256"/>
      <c r="CC46" s="256"/>
      <c r="CD46" s="256"/>
      <c r="CE46" s="256"/>
      <c r="CF46" s="256"/>
      <c r="CG46" s="256"/>
      <c r="CH46" s="256"/>
      <c r="CI46" s="256"/>
      <c r="CJ46" s="256"/>
      <c r="CK46" s="256"/>
    </row>
    <row r="47" spans="1:89" x14ac:dyDescent="0.2">
      <c r="A47" s="151" t="s">
        <v>81</v>
      </c>
      <c r="B47" s="225">
        <v>99</v>
      </c>
      <c r="C47" s="226">
        <v>39</v>
      </c>
      <c r="D47" s="227"/>
      <c r="E47" s="147"/>
      <c r="F47" s="3"/>
      <c r="G47" s="3"/>
      <c r="H47" s="3"/>
      <c r="I47" s="3"/>
      <c r="J47" s="3"/>
      <c r="K47" s="3"/>
      <c r="L47" s="3"/>
      <c r="M47" s="3"/>
      <c r="N47" s="3"/>
      <c r="O47" s="3"/>
      <c r="P47" s="167"/>
      <c r="Q47" s="3"/>
      <c r="CA47" s="256" t="str">
        <f>IF(B48&gt;B47,"Egresos con LME no puede ser mayor que Total de Egresos Maternidad","")</f>
        <v/>
      </c>
      <c r="CB47" s="256"/>
      <c r="CC47" s="256"/>
      <c r="CD47" s="256"/>
      <c r="CE47" s="256"/>
      <c r="CF47" s="256"/>
      <c r="CG47" s="256"/>
      <c r="CH47" s="256"/>
      <c r="CI47" s="256"/>
      <c r="CJ47" s="256"/>
      <c r="CK47" s="256"/>
    </row>
    <row r="48" spans="1:89" ht="11.25" customHeight="1" x14ac:dyDescent="0.2">
      <c r="A48" s="153" t="s">
        <v>82</v>
      </c>
      <c r="B48" s="228">
        <v>93</v>
      </c>
      <c r="C48" s="41">
        <v>22</v>
      </c>
      <c r="D48" s="219"/>
      <c r="E48" s="147"/>
      <c r="F48" s="156"/>
      <c r="G48" s="156"/>
      <c r="H48" s="156"/>
      <c r="I48" s="156"/>
      <c r="J48" s="156"/>
      <c r="K48" s="156"/>
      <c r="L48" s="156"/>
      <c r="M48" s="3"/>
      <c r="N48" s="3"/>
      <c r="O48" s="3"/>
      <c r="P48" s="167"/>
      <c r="Q48" s="3"/>
      <c r="CA48" s="256"/>
      <c r="CB48" s="256" t="str">
        <f>IF(C48&gt;C47,"Egresos con LME no puede ser mayor que Total de Egresos Neonatología","")</f>
        <v/>
      </c>
      <c r="CC48" s="256"/>
      <c r="CD48" s="256"/>
      <c r="CE48" s="256"/>
      <c r="CF48" s="256"/>
      <c r="CG48" s="256">
        <f>IF(B48&gt;B47,1,0)</f>
        <v>0</v>
      </c>
      <c r="CH48" s="256">
        <f>IF(C48&gt;C47,1,0)</f>
        <v>0</v>
      </c>
      <c r="CI48" s="256"/>
      <c r="CJ48" s="256"/>
      <c r="CK48" s="256"/>
    </row>
    <row r="49" spans="1:89" x14ac:dyDescent="0.2">
      <c r="A49" s="229" t="s">
        <v>83</v>
      </c>
      <c r="B49" s="147"/>
      <c r="C49" s="159"/>
      <c r="F49" s="230"/>
      <c r="G49" s="230"/>
      <c r="H49" s="230"/>
      <c r="I49" s="230"/>
      <c r="J49" s="230"/>
      <c r="K49" s="230"/>
      <c r="L49" s="230"/>
      <c r="M49" s="230"/>
      <c r="N49" s="230"/>
      <c r="O49" s="230"/>
      <c r="CA49" s="256"/>
      <c r="CB49" s="256"/>
      <c r="CC49" s="256"/>
      <c r="CD49" s="256"/>
      <c r="CE49" s="256"/>
      <c r="CF49" s="256"/>
      <c r="CG49" s="256"/>
      <c r="CH49" s="256"/>
      <c r="CI49" s="256"/>
      <c r="CJ49" s="256"/>
      <c r="CK49" s="256"/>
    </row>
    <row r="50" spans="1:89" ht="14.25" customHeight="1" x14ac:dyDescent="0.2">
      <c r="A50" s="464" t="s">
        <v>78</v>
      </c>
      <c r="B50" s="465"/>
      <c r="C50" s="464" t="s">
        <v>42</v>
      </c>
      <c r="D50" s="465"/>
      <c r="E50" s="470"/>
      <c r="F50" s="472" t="s">
        <v>84</v>
      </c>
      <c r="G50" s="473"/>
      <c r="H50" s="473"/>
      <c r="I50" s="473"/>
      <c r="J50" s="473"/>
      <c r="K50" s="473"/>
      <c r="L50" s="473"/>
      <c r="M50" s="473"/>
      <c r="N50" s="473"/>
      <c r="O50" s="474"/>
      <c r="CA50" s="256"/>
      <c r="CB50" s="256"/>
      <c r="CC50" s="256"/>
      <c r="CD50" s="256"/>
      <c r="CE50" s="256"/>
      <c r="CF50" s="256"/>
      <c r="CG50" s="256"/>
      <c r="CH50" s="256"/>
      <c r="CI50" s="256"/>
      <c r="CJ50" s="256"/>
      <c r="CK50" s="256"/>
    </row>
    <row r="51" spans="1:89" ht="14.25" customHeight="1" x14ac:dyDescent="0.2">
      <c r="A51" s="466"/>
      <c r="B51" s="467"/>
      <c r="C51" s="468"/>
      <c r="D51" s="469"/>
      <c r="E51" s="471"/>
      <c r="F51" s="475" t="s">
        <v>85</v>
      </c>
      <c r="G51" s="476"/>
      <c r="H51" s="475" t="s">
        <v>86</v>
      </c>
      <c r="I51" s="476"/>
      <c r="J51" s="475" t="s">
        <v>87</v>
      </c>
      <c r="K51" s="476"/>
      <c r="L51" s="475" t="s">
        <v>88</v>
      </c>
      <c r="M51" s="476"/>
      <c r="N51" s="475" t="s">
        <v>89</v>
      </c>
      <c r="O51" s="476"/>
      <c r="CA51" s="256"/>
      <c r="CB51" s="256"/>
      <c r="CC51" s="256"/>
      <c r="CD51" s="256"/>
      <c r="CE51" s="256"/>
      <c r="CF51" s="256"/>
      <c r="CG51" s="256"/>
      <c r="CH51" s="256"/>
      <c r="CI51" s="256"/>
      <c r="CJ51" s="256"/>
      <c r="CK51" s="256"/>
    </row>
    <row r="52" spans="1:89" x14ac:dyDescent="0.2">
      <c r="A52" s="468"/>
      <c r="B52" s="469"/>
      <c r="C52" s="150" t="s">
        <v>90</v>
      </c>
      <c r="D52" s="231" t="s">
        <v>91</v>
      </c>
      <c r="E52" s="150" t="s">
        <v>92</v>
      </c>
      <c r="F52" s="150" t="s">
        <v>91</v>
      </c>
      <c r="G52" s="150" t="s">
        <v>92</v>
      </c>
      <c r="H52" s="150" t="s">
        <v>91</v>
      </c>
      <c r="I52" s="150" t="s">
        <v>92</v>
      </c>
      <c r="J52" s="150" t="s">
        <v>91</v>
      </c>
      <c r="K52" s="150" t="s">
        <v>92</v>
      </c>
      <c r="L52" s="150" t="s">
        <v>91</v>
      </c>
      <c r="M52" s="150" t="s">
        <v>92</v>
      </c>
      <c r="N52" s="150" t="s">
        <v>91</v>
      </c>
      <c r="O52" s="150" t="s">
        <v>92</v>
      </c>
      <c r="CA52" s="256"/>
      <c r="CB52" s="256"/>
      <c r="CC52" s="256"/>
      <c r="CD52" s="256"/>
      <c r="CE52" s="256"/>
      <c r="CF52" s="256"/>
      <c r="CG52" s="256"/>
      <c r="CH52" s="256"/>
      <c r="CI52" s="256"/>
      <c r="CJ52" s="256"/>
      <c r="CK52" s="256"/>
    </row>
    <row r="53" spans="1:89" x14ac:dyDescent="0.2">
      <c r="A53" s="451" t="s">
        <v>93</v>
      </c>
      <c r="B53" s="452"/>
      <c r="C53" s="260">
        <f>SUM(D53+E53)</f>
        <v>0</v>
      </c>
      <c r="D53" s="260">
        <f t="shared" ref="D53:E55" si="1">SUM(F53+H53+J53+L53+N53)</f>
        <v>0</v>
      </c>
      <c r="E53" s="261">
        <f t="shared" si="1"/>
        <v>0</v>
      </c>
      <c r="F53" s="234"/>
      <c r="G53" s="33"/>
      <c r="H53" s="31"/>
      <c r="I53" s="33"/>
      <c r="J53" s="31"/>
      <c r="K53" s="33"/>
      <c r="L53" s="31"/>
      <c r="M53" s="33"/>
      <c r="N53" s="31"/>
      <c r="O53" s="33"/>
      <c r="P53" s="202"/>
      <c r="CA53" s="256"/>
      <c r="CB53" s="256"/>
      <c r="CC53" s="256"/>
      <c r="CD53" s="256"/>
      <c r="CE53" s="256"/>
      <c r="CF53" s="256"/>
      <c r="CG53" s="256"/>
      <c r="CH53" s="256"/>
      <c r="CI53" s="256"/>
      <c r="CJ53" s="256"/>
      <c r="CK53" s="256"/>
    </row>
    <row r="54" spans="1:89" x14ac:dyDescent="0.2">
      <c r="A54" s="453" t="s">
        <v>94</v>
      </c>
      <c r="B54" s="454"/>
      <c r="C54" s="262">
        <f>SUM(D54+E54)</f>
        <v>0</v>
      </c>
      <c r="D54" s="262">
        <f t="shared" si="1"/>
        <v>0</v>
      </c>
      <c r="E54" s="263">
        <f t="shared" si="1"/>
        <v>0</v>
      </c>
      <c r="F54" s="237"/>
      <c r="G54" s="42"/>
      <c r="H54" s="238"/>
      <c r="I54" s="239"/>
      <c r="J54" s="238"/>
      <c r="K54" s="239"/>
      <c r="L54" s="40"/>
      <c r="M54" s="42"/>
      <c r="N54" s="40"/>
      <c r="O54" s="42"/>
      <c r="P54" s="202"/>
      <c r="CA54" s="256"/>
      <c r="CB54" s="256"/>
      <c r="CC54" s="256"/>
      <c r="CD54" s="256"/>
      <c r="CE54" s="256"/>
      <c r="CF54" s="256"/>
      <c r="CG54" s="256"/>
      <c r="CH54" s="256"/>
      <c r="CI54" s="256"/>
      <c r="CJ54" s="256"/>
      <c r="CK54" s="256"/>
    </row>
    <row r="55" spans="1:89" x14ac:dyDescent="0.2">
      <c r="A55" s="451" t="s">
        <v>95</v>
      </c>
      <c r="B55" s="451"/>
      <c r="C55" s="264">
        <f>SUM(D55+E55)</f>
        <v>0</v>
      </c>
      <c r="D55" s="264">
        <f t="shared" si="1"/>
        <v>0</v>
      </c>
      <c r="E55" s="265">
        <f t="shared" si="1"/>
        <v>0</v>
      </c>
      <c r="F55" s="242"/>
      <c r="G55" s="243"/>
      <c r="H55" s="244"/>
      <c r="I55" s="245"/>
      <c r="J55" s="246"/>
      <c r="K55" s="247"/>
      <c r="L55" s="40"/>
      <c r="M55" s="42"/>
      <c r="N55" s="40"/>
      <c r="O55" s="42"/>
      <c r="P55" s="202"/>
      <c r="CA55" s="256"/>
      <c r="CB55" s="256"/>
      <c r="CC55" s="256"/>
      <c r="CD55" s="256"/>
      <c r="CE55" s="256"/>
      <c r="CF55" s="256"/>
      <c r="CG55" s="256"/>
      <c r="CH55" s="256"/>
      <c r="CI55" s="256"/>
      <c r="CJ55" s="256"/>
      <c r="CK55" s="256"/>
    </row>
    <row r="56" spans="1:89" x14ac:dyDescent="0.2">
      <c r="A56" s="455" t="s">
        <v>96</v>
      </c>
      <c r="B56" s="455"/>
      <c r="C56" s="266">
        <f>SUM(D56+E56)</f>
        <v>0</v>
      </c>
      <c r="D56" s="266">
        <f>SUM(J56+L56+N56)</f>
        <v>0</v>
      </c>
      <c r="E56" s="267">
        <f>SUM(K56+M56+O56)</f>
        <v>0</v>
      </c>
      <c r="F56" s="250"/>
      <c r="G56" s="251"/>
      <c r="H56" s="250"/>
      <c r="I56" s="252"/>
      <c r="J56" s="253"/>
      <c r="K56" s="254"/>
      <c r="L56" s="143"/>
      <c r="M56" s="145"/>
      <c r="N56" s="143"/>
      <c r="O56" s="145"/>
      <c r="P56" s="202"/>
    </row>
    <row r="194" spans="1:2" hidden="1" x14ac:dyDescent="0.2">
      <c r="A194" s="255">
        <f>SUM(B11:Q11,B30:B31,C53:C56,B47:B48,B43:B44,B24:B25,B35:B36,B39:C39,B16:B20)</f>
        <v>1419</v>
      </c>
      <c r="B194" s="201">
        <f>SUM(CG12:CG16,CH12:CH16,CI12:CI15,CK12:CK18,CH30,CG48,CH48)</f>
        <v>0</v>
      </c>
    </row>
  </sheetData>
  <mergeCells count="33">
    <mergeCell ref="A33:A34"/>
    <mergeCell ref="B33:B34"/>
    <mergeCell ref="A6:L6"/>
    <mergeCell ref="A9:A10"/>
    <mergeCell ref="B9:C9"/>
    <mergeCell ref="D9:E9"/>
    <mergeCell ref="F9:J9"/>
    <mergeCell ref="K9:M9"/>
    <mergeCell ref="P9:P10"/>
    <mergeCell ref="Q9:Q10"/>
    <mergeCell ref="A27:J27"/>
    <mergeCell ref="A28:A29"/>
    <mergeCell ref="B28:B29"/>
    <mergeCell ref="C28:I28"/>
    <mergeCell ref="J28:K28"/>
    <mergeCell ref="A26:J26"/>
    <mergeCell ref="N9:O9"/>
    <mergeCell ref="C41:E41"/>
    <mergeCell ref="F41:F42"/>
    <mergeCell ref="A50:B52"/>
    <mergeCell ref="C50:E51"/>
    <mergeCell ref="F50:O50"/>
    <mergeCell ref="F51:G51"/>
    <mergeCell ref="H51:I51"/>
    <mergeCell ref="J51:K51"/>
    <mergeCell ref="L51:M51"/>
    <mergeCell ref="N51:O51"/>
    <mergeCell ref="A53:B53"/>
    <mergeCell ref="A54:B54"/>
    <mergeCell ref="A55:B55"/>
    <mergeCell ref="A56:B56"/>
    <mergeCell ref="A41:A42"/>
    <mergeCell ref="B41:B42"/>
  </mergeCells>
  <dataValidations count="3">
    <dataValidation allowBlank="1" showInputMessage="1" showErrorMessage="1" errorTitle="ERROR" error="Por favor ingrese solo Números." sqref="A18"/>
    <dataValidation type="whole" allowBlank="1" showInputMessage="1" showErrorMessage="1" errorTitle="ERROR" error="Por favor ingrese solo Números." sqref="F50:O50">
      <formula1>0</formula1>
      <formula2>1000000000000</formula2>
    </dataValidation>
    <dataValidation type="whole" allowBlank="1" showInputMessage="1" showErrorMessage="1" errorTitle="ERROR" error="Por favor ingrese solo Números." sqref="F51:O1048576 A19:A1048576 F1:O49 B1:E1048576 A1:A17 P1:XFD1048576">
      <formula1>0</formula1>
      <formula2>1000000000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194"/>
  <sheetViews>
    <sheetView workbookViewId="0">
      <selection activeCell="A6" sqref="A6:L6"/>
    </sheetView>
  </sheetViews>
  <sheetFormatPr baseColWidth="10" defaultRowHeight="14.25" x14ac:dyDescent="0.2"/>
  <cols>
    <col min="1" max="1" width="48" style="269" customWidth="1"/>
    <col min="2" max="17" width="14" style="269" customWidth="1"/>
    <col min="18" max="21" width="11.42578125" style="269"/>
    <col min="22" max="76" width="0" style="269" hidden="1" customWidth="1"/>
    <col min="77" max="78" width="23.7109375" style="270" customWidth="1"/>
    <col min="79" max="89" width="23.7109375" style="270" hidden="1" customWidth="1"/>
    <col min="90" max="92" width="23.7109375" style="270" customWidth="1"/>
    <col min="93" max="95" width="23.7109375" style="269" customWidth="1"/>
    <col min="96" max="16384" width="11.42578125" style="269"/>
  </cols>
  <sheetData>
    <row r="1" spans="1:89" x14ac:dyDescent="0.2">
      <c r="A1" s="268" t="s">
        <v>0</v>
      </c>
    </row>
    <row r="2" spans="1:89" x14ac:dyDescent="0.2">
      <c r="A2" s="268" t="str">
        <f>CONCATENATE("COMUNA: ",[5]NOMBRE!B2," - ","( ",[5]NOMBRE!C2,[5]NOMBRE!D2,[5]NOMBRE!E2,[5]NOMBRE!F2,[5]NOMBRE!G2," )")</f>
        <v>COMUNA: Linares - ( 07401 )</v>
      </c>
    </row>
    <row r="3" spans="1:89" x14ac:dyDescent="0.2">
      <c r="A3" s="268" t="str">
        <f>CONCATENATE("ESTABLECIMIENTO/ESTRATEGIA: ",[5]NOMBRE!B3," - ","( ",[5]NOMBRE!C3,[5]NOMBRE!D3,[5]NOMBRE!E3,[5]NOMBRE!F3,[5]NOMBRE!G3,[5]NOMBRE!H3," )")</f>
        <v>ESTABLECIMIENTO/ESTRATEGIA: Hospital Presidente Carlos Ibáñez del Campo - ( 116108 )</v>
      </c>
    </row>
    <row r="4" spans="1:89" x14ac:dyDescent="0.2">
      <c r="A4" s="268" t="str">
        <f>CONCATENATE("MES: ",[5]NOMBRE!B6," - ","( ",[5]NOMBRE!C6,[5]NOMBRE!D6," )")</f>
        <v>MES: MAYO - ( 05 )</v>
      </c>
    </row>
    <row r="5" spans="1:89" x14ac:dyDescent="0.2">
      <c r="A5" s="268" t="str">
        <f>CONCATENATE("AÑO: ",[5]NOMBRE!B7)</f>
        <v>AÑO: 2017</v>
      </c>
    </row>
    <row r="6" spans="1:89" ht="15" x14ac:dyDescent="0.2">
      <c r="A6" s="530" t="s">
        <v>1</v>
      </c>
      <c r="B6" s="530"/>
      <c r="C6" s="530"/>
      <c r="D6" s="530"/>
      <c r="E6" s="530"/>
      <c r="F6" s="530"/>
      <c r="G6" s="530"/>
      <c r="H6" s="530"/>
      <c r="I6" s="530"/>
      <c r="J6" s="530"/>
      <c r="K6" s="530"/>
      <c r="L6" s="530"/>
      <c r="M6" s="271"/>
      <c r="N6" s="272"/>
      <c r="O6" s="273"/>
      <c r="P6" s="274"/>
      <c r="Q6" s="273"/>
    </row>
    <row r="7" spans="1:89" ht="15" x14ac:dyDescent="0.2">
      <c r="A7" s="275"/>
      <c r="B7" s="275"/>
      <c r="C7" s="275"/>
      <c r="D7" s="275"/>
      <c r="E7" s="275"/>
      <c r="F7" s="275"/>
      <c r="G7" s="275"/>
      <c r="H7" s="275"/>
      <c r="I7" s="275"/>
      <c r="J7" s="275"/>
      <c r="K7" s="275"/>
      <c r="L7" s="275"/>
      <c r="M7" s="271"/>
      <c r="N7" s="272"/>
      <c r="O7" s="273"/>
      <c r="P7" s="274"/>
      <c r="Q7" s="273"/>
    </row>
    <row r="8" spans="1:89" x14ac:dyDescent="0.2">
      <c r="A8" s="276" t="s">
        <v>2</v>
      </c>
      <c r="B8" s="277"/>
      <c r="C8" s="277"/>
      <c r="D8" s="277"/>
      <c r="E8" s="277"/>
      <c r="F8" s="277"/>
      <c r="G8" s="277"/>
      <c r="H8" s="277"/>
      <c r="I8" s="277"/>
      <c r="J8" s="277"/>
      <c r="K8" s="277"/>
      <c r="L8" s="277"/>
      <c r="M8" s="278"/>
      <c r="N8" s="278"/>
      <c r="O8" s="273"/>
      <c r="P8" s="274"/>
      <c r="Q8" s="273"/>
    </row>
    <row r="9" spans="1:89" ht="24.75" customHeight="1" x14ac:dyDescent="0.2">
      <c r="A9" s="516" t="s">
        <v>3</v>
      </c>
      <c r="B9" s="531" t="s">
        <v>4</v>
      </c>
      <c r="C9" s="532"/>
      <c r="D9" s="531" t="s">
        <v>5</v>
      </c>
      <c r="E9" s="532"/>
      <c r="F9" s="531" t="s">
        <v>6</v>
      </c>
      <c r="G9" s="533"/>
      <c r="H9" s="533"/>
      <c r="I9" s="533"/>
      <c r="J9" s="534"/>
      <c r="K9" s="531" t="s">
        <v>7</v>
      </c>
      <c r="L9" s="533"/>
      <c r="M9" s="534"/>
      <c r="N9" s="535" t="s">
        <v>8</v>
      </c>
      <c r="O9" s="536"/>
      <c r="P9" s="512" t="s">
        <v>9</v>
      </c>
      <c r="Q9" s="508" t="s">
        <v>10</v>
      </c>
    </row>
    <row r="10" spans="1:89" ht="50.25" customHeight="1" x14ac:dyDescent="0.2">
      <c r="A10" s="515"/>
      <c r="B10" s="279" t="s">
        <v>11</v>
      </c>
      <c r="C10" s="280" t="s">
        <v>12</v>
      </c>
      <c r="D10" s="281" t="s">
        <v>13</v>
      </c>
      <c r="E10" s="280" t="s">
        <v>14</v>
      </c>
      <c r="F10" s="282" t="s">
        <v>15</v>
      </c>
      <c r="G10" s="283" t="s">
        <v>16</v>
      </c>
      <c r="H10" s="283" t="s">
        <v>17</v>
      </c>
      <c r="I10" s="283" t="s">
        <v>18</v>
      </c>
      <c r="J10" s="284" t="s">
        <v>19</v>
      </c>
      <c r="K10" s="285" t="s">
        <v>20</v>
      </c>
      <c r="L10" s="283" t="s">
        <v>21</v>
      </c>
      <c r="M10" s="284" t="s">
        <v>22</v>
      </c>
      <c r="N10" s="286" t="s">
        <v>23</v>
      </c>
      <c r="O10" s="286" t="s">
        <v>24</v>
      </c>
      <c r="P10" s="521"/>
      <c r="Q10" s="522"/>
      <c r="R10" s="287"/>
      <c r="CA10" s="288"/>
      <c r="CB10" s="288"/>
      <c r="CC10" s="288"/>
      <c r="CD10" s="288"/>
      <c r="CE10" s="288"/>
      <c r="CF10" s="288"/>
      <c r="CG10" s="288"/>
      <c r="CH10" s="288"/>
      <c r="CI10" s="288"/>
      <c r="CJ10" s="288"/>
      <c r="CK10" s="288"/>
    </row>
    <row r="11" spans="1:89" x14ac:dyDescent="0.2">
      <c r="A11" s="289" t="s">
        <v>25</v>
      </c>
      <c r="B11" s="290">
        <f t="shared" ref="B11:Q11" si="0">SUM(B12:B15)</f>
        <v>179</v>
      </c>
      <c r="C11" s="291">
        <f t="shared" si="0"/>
        <v>102</v>
      </c>
      <c r="D11" s="292">
        <f t="shared" si="0"/>
        <v>0</v>
      </c>
      <c r="E11" s="291">
        <f t="shared" si="0"/>
        <v>9</v>
      </c>
      <c r="F11" s="293">
        <f t="shared" si="0"/>
        <v>168</v>
      </c>
      <c r="G11" s="290">
        <f t="shared" si="0"/>
        <v>43</v>
      </c>
      <c r="H11" s="290">
        <f t="shared" si="0"/>
        <v>104</v>
      </c>
      <c r="I11" s="290">
        <f t="shared" si="0"/>
        <v>1</v>
      </c>
      <c r="J11" s="291">
        <f t="shared" si="0"/>
        <v>20</v>
      </c>
      <c r="K11" s="292">
        <f t="shared" si="0"/>
        <v>19</v>
      </c>
      <c r="L11" s="290">
        <f t="shared" si="0"/>
        <v>3</v>
      </c>
      <c r="M11" s="291">
        <f t="shared" si="0"/>
        <v>16</v>
      </c>
      <c r="N11" s="294">
        <f t="shared" si="0"/>
        <v>1</v>
      </c>
      <c r="O11" s="294">
        <f t="shared" si="0"/>
        <v>171</v>
      </c>
      <c r="P11" s="294">
        <f t="shared" si="0"/>
        <v>0</v>
      </c>
      <c r="Q11" s="294">
        <f t="shared" si="0"/>
        <v>0</v>
      </c>
      <c r="R11" s="270"/>
      <c r="CA11" s="288"/>
      <c r="CB11" s="288"/>
      <c r="CC11" s="288"/>
      <c r="CD11" s="288"/>
      <c r="CE11" s="288"/>
      <c r="CF11" s="288"/>
      <c r="CG11" s="288"/>
      <c r="CH11" s="288"/>
      <c r="CI11" s="288"/>
      <c r="CJ11" s="288"/>
      <c r="CK11" s="288"/>
    </row>
    <row r="12" spans="1:89" x14ac:dyDescent="0.2">
      <c r="A12" s="295" t="s">
        <v>26</v>
      </c>
      <c r="B12" s="296">
        <v>68</v>
      </c>
      <c r="C12" s="297">
        <v>59</v>
      </c>
      <c r="D12" s="296"/>
      <c r="E12" s="298">
        <v>5</v>
      </c>
      <c r="F12" s="299">
        <f>SUM(G12:J12)</f>
        <v>58</v>
      </c>
      <c r="G12" s="300">
        <v>37</v>
      </c>
      <c r="H12" s="300">
        <v>1</v>
      </c>
      <c r="I12" s="300"/>
      <c r="J12" s="298">
        <v>20</v>
      </c>
      <c r="K12" s="301">
        <f>SUM(L12:M12)</f>
        <v>18</v>
      </c>
      <c r="L12" s="300">
        <v>3</v>
      </c>
      <c r="M12" s="298">
        <v>15</v>
      </c>
      <c r="N12" s="297">
        <v>1</v>
      </c>
      <c r="O12" s="297">
        <v>64</v>
      </c>
      <c r="P12" s="297">
        <v>0</v>
      </c>
      <c r="Q12" s="297">
        <v>0</v>
      </c>
      <c r="R12" s="302" t="s">
        <v>27</v>
      </c>
      <c r="CA12" s="288" t="str">
        <f>IF($B12&lt;$D12," El número de partos prematuros &lt;32 semanas NO puede ser mayor que el Total.","")</f>
        <v/>
      </c>
      <c r="CB12" s="288" t="str">
        <f>IF(B12&lt;E12," El número de partos prematuros de 32 a 36 semanas NO puede ser mayor que el Total.","")</f>
        <v/>
      </c>
      <c r="CC12" s="288" t="str">
        <f>IF(B12=0,"",IF(C12="",IF(B12="",""," No olvide escribir la columna Beneficiarios."),""))</f>
        <v/>
      </c>
      <c r="CD12" s="288" t="str">
        <f>IF(B12&lt;C12," El número de Beneficiarias NO puede ser mayor que el Total.","")</f>
        <v/>
      </c>
      <c r="CE12" s="288"/>
      <c r="CF12" s="288"/>
      <c r="CG12" s="288">
        <f t="shared" ref="CG12:CG17" si="1">IF(B12&lt;D12,1,0)</f>
        <v>0</v>
      </c>
      <c r="CH12" s="288">
        <f>IF(B12&lt;E12,1,0)</f>
        <v>0</v>
      </c>
      <c r="CI12" s="288">
        <f>IF(B12&lt;C12,1,0)</f>
        <v>0</v>
      </c>
      <c r="CJ12" s="288">
        <f>IF(B12=0,"",IF(C12="",IF(B11="","",1),0))</f>
        <v>0</v>
      </c>
      <c r="CK12" s="288">
        <v>0</v>
      </c>
    </row>
    <row r="13" spans="1:89" x14ac:dyDescent="0.2">
      <c r="A13" s="303" t="s">
        <v>28</v>
      </c>
      <c r="B13" s="304">
        <v>4</v>
      </c>
      <c r="C13" s="305">
        <v>2</v>
      </c>
      <c r="D13" s="304"/>
      <c r="E13" s="306"/>
      <c r="F13" s="307">
        <f>SUM(G13:J13)</f>
        <v>3</v>
      </c>
      <c r="G13" s="308">
        <v>3</v>
      </c>
      <c r="H13" s="308"/>
      <c r="I13" s="308"/>
      <c r="J13" s="306"/>
      <c r="K13" s="309">
        <f>SUM(L13:M13)</f>
        <v>1</v>
      </c>
      <c r="L13" s="300"/>
      <c r="M13" s="298">
        <v>1</v>
      </c>
      <c r="N13" s="297"/>
      <c r="O13" s="297">
        <v>3</v>
      </c>
      <c r="P13" s="297">
        <v>0</v>
      </c>
      <c r="Q13" s="297">
        <v>0</v>
      </c>
      <c r="R13" s="302" t="s">
        <v>27</v>
      </c>
      <c r="CA13" s="288" t="str">
        <f>IF($B13&lt;$D13," El número de partos prematuros &lt;32 semanas NO puede ser mayor que el Total.","")</f>
        <v/>
      </c>
      <c r="CB13" s="288" t="str">
        <f>IF(B13&lt;E13," El número de partos prematuros de 32 a 36 semanas NO puede ser mayor que el Total.","")</f>
        <v/>
      </c>
      <c r="CC13" s="288" t="str">
        <f>IF(B13=0,"",IF(C13="",IF(B13="",""," No olvide escribir la columna Beneficiarios."),""))</f>
        <v/>
      </c>
      <c r="CD13" s="288" t="str">
        <f>IF(B13&lt;C13," El número de Beneficiarias NO puede ser mayor que el Total.","")</f>
        <v/>
      </c>
      <c r="CE13" s="288"/>
      <c r="CF13" s="288"/>
      <c r="CG13" s="288">
        <f t="shared" si="1"/>
        <v>0</v>
      </c>
      <c r="CH13" s="288">
        <f>IF(B13&lt;E13,1,0)</f>
        <v>0</v>
      </c>
      <c r="CI13" s="288">
        <f>IF(B13&lt;C13,1,0)</f>
        <v>0</v>
      </c>
      <c r="CJ13" s="288">
        <f>IF(B13=0,"",IF(C13="",IF(B11="","",1),0))</f>
        <v>0</v>
      </c>
      <c r="CK13" s="288">
        <v>0</v>
      </c>
    </row>
    <row r="14" spans="1:89" x14ac:dyDescent="0.2">
      <c r="A14" s="303" t="s">
        <v>31</v>
      </c>
      <c r="B14" s="304">
        <v>67</v>
      </c>
      <c r="C14" s="305">
        <v>14</v>
      </c>
      <c r="D14" s="304"/>
      <c r="E14" s="306">
        <v>2</v>
      </c>
      <c r="F14" s="307">
        <f>SUM(G14:J14)</f>
        <v>67</v>
      </c>
      <c r="G14" s="308"/>
      <c r="H14" s="308">
        <v>67</v>
      </c>
      <c r="I14" s="308"/>
      <c r="J14" s="306"/>
      <c r="K14" s="309">
        <f>SUM(L14:M14)</f>
        <v>0</v>
      </c>
      <c r="L14" s="300"/>
      <c r="M14" s="298"/>
      <c r="N14" s="297"/>
      <c r="O14" s="297">
        <v>66</v>
      </c>
      <c r="P14" s="297">
        <v>0</v>
      </c>
      <c r="Q14" s="297">
        <v>0</v>
      </c>
      <c r="R14" s="302" t="s">
        <v>27</v>
      </c>
      <c r="CA14" s="288" t="str">
        <f>IF($B14&lt;$D14," El número de partos prematuros &lt;32 semanas NO puede ser mayor que el Total.","")</f>
        <v/>
      </c>
      <c r="CB14" s="288" t="str">
        <f>IF(B14&lt;E14," El número de partos prematuros de 32 a 36 semanas NO puede ser mayor que el Total.","")</f>
        <v/>
      </c>
      <c r="CC14" s="288" t="str">
        <f>IF(B14=0,"",IF(C14="",IF(B14="",""," No olvide escribir la columna Beneficiarios."),""))</f>
        <v/>
      </c>
      <c r="CD14" s="288" t="str">
        <f>IF(B14&lt;C14," El número de Beneficiarias NO puede ser mayor que el Total.","")</f>
        <v/>
      </c>
      <c r="CE14" s="288"/>
      <c r="CF14" s="288"/>
      <c r="CG14" s="288">
        <f t="shared" si="1"/>
        <v>0</v>
      </c>
      <c r="CH14" s="288">
        <f>IF(B14&lt;E14,1,0)</f>
        <v>0</v>
      </c>
      <c r="CI14" s="288">
        <f>IF(B14&lt;C14,1,0)</f>
        <v>0</v>
      </c>
      <c r="CJ14" s="288">
        <f>IF(B14=0,"",IF(C14="",IF(B11="","",1),0))</f>
        <v>0</v>
      </c>
      <c r="CK14" s="288">
        <v>0</v>
      </c>
    </row>
    <row r="15" spans="1:89" ht="15" thickBot="1" x14ac:dyDescent="0.25">
      <c r="A15" s="310" t="s">
        <v>32</v>
      </c>
      <c r="B15" s="311">
        <v>40</v>
      </c>
      <c r="C15" s="312">
        <v>27</v>
      </c>
      <c r="D15" s="311"/>
      <c r="E15" s="313">
        <v>2</v>
      </c>
      <c r="F15" s="314">
        <f>SUM(G15:J15)</f>
        <v>40</v>
      </c>
      <c r="G15" s="315">
        <v>3</v>
      </c>
      <c r="H15" s="315">
        <v>36</v>
      </c>
      <c r="I15" s="315">
        <v>1</v>
      </c>
      <c r="J15" s="313"/>
      <c r="K15" s="316">
        <f>SUM(L15:M15)</f>
        <v>0</v>
      </c>
      <c r="L15" s="300"/>
      <c r="M15" s="298"/>
      <c r="N15" s="297"/>
      <c r="O15" s="297">
        <v>38</v>
      </c>
      <c r="P15" s="297">
        <v>0</v>
      </c>
      <c r="Q15" s="297">
        <v>0</v>
      </c>
      <c r="R15" s="302" t="s">
        <v>27</v>
      </c>
      <c r="CA15" s="288" t="str">
        <f>IF($B15&lt;$D15," El número de partos prematuros &lt;32 semanas NO puede ser mayor que el Total.","")</f>
        <v/>
      </c>
      <c r="CB15" s="288" t="str">
        <f>IF(B15&lt;E15," El número de partos prematuros de 32 a 36 semanas NO puede ser mayor que el Total.","")</f>
        <v/>
      </c>
      <c r="CC15" s="288" t="str">
        <f>IF(B15=0,"",IF(C15="",IF(B15="",""," No olvide escribir la columna Beneficiarios."),""))</f>
        <v/>
      </c>
      <c r="CD15" s="288" t="str">
        <f>IF(B15&lt;C15," El número de Beneficiarias NO puede ser mayor que el Total.","")</f>
        <v/>
      </c>
      <c r="CE15" s="288"/>
      <c r="CF15" s="288"/>
      <c r="CG15" s="288">
        <f t="shared" si="1"/>
        <v>0</v>
      </c>
      <c r="CH15" s="288">
        <f>IF(B15&lt;E15,1,0)</f>
        <v>0</v>
      </c>
      <c r="CI15" s="288">
        <f>IF(B15&lt;C15,1,0)</f>
        <v>0</v>
      </c>
      <c r="CJ15" s="288">
        <f>IF(B15=0,"",IF(C15="",IF(B11="","",1),0))</f>
        <v>0</v>
      </c>
      <c r="CK15" s="288">
        <v>0</v>
      </c>
    </row>
    <row r="16" spans="1:89" ht="15.75" thickTop="1" thickBot="1" x14ac:dyDescent="0.25">
      <c r="A16" s="317" t="s">
        <v>33</v>
      </c>
      <c r="B16" s="318">
        <v>12</v>
      </c>
      <c r="C16" s="319">
        <v>12</v>
      </c>
      <c r="D16" s="320"/>
      <c r="E16" s="320"/>
      <c r="F16" s="321">
        <f>SUM(G16:J16)</f>
        <v>12</v>
      </c>
      <c r="G16" s="322"/>
      <c r="H16" s="322"/>
      <c r="I16" s="322">
        <v>12</v>
      </c>
      <c r="J16" s="323"/>
      <c r="K16" s="324">
        <f>SUM(L16:M16)</f>
        <v>0</v>
      </c>
      <c r="L16" s="325"/>
      <c r="M16" s="326"/>
      <c r="N16" s="327"/>
      <c r="O16" s="328"/>
      <c r="P16" s="328"/>
      <c r="Q16" s="328"/>
      <c r="R16" s="302"/>
      <c r="CA16" s="288" t="str">
        <f>IF($B16&lt;$D16," El número de partos prematuros &lt;32 semanas NO puede ser mayor que el Total.","")</f>
        <v/>
      </c>
      <c r="CB16" s="288"/>
      <c r="CC16" s="288" t="str">
        <f>IF(B16=0,"",IF(C16="",IF(B16="",""," No olvide escribir la columna Beneficiarios."),""))</f>
        <v/>
      </c>
      <c r="CD16" s="288" t="str">
        <f>IF(B16&lt;C16," El número de Beneficiarias NO puede ser mayor que el Total.","")</f>
        <v/>
      </c>
      <c r="CE16" s="288"/>
      <c r="CF16" s="288"/>
      <c r="CG16" s="288">
        <f t="shared" si="1"/>
        <v>0</v>
      </c>
      <c r="CH16" s="288"/>
      <c r="CI16" s="288">
        <f>IF(B16&lt;C16,1,0)</f>
        <v>0</v>
      </c>
      <c r="CJ16" s="288">
        <f>IF(B16=0,"",IF(C16="",IF(B11="","",1),0))</f>
        <v>0</v>
      </c>
      <c r="CK16" s="288"/>
    </row>
    <row r="17" spans="1:89" ht="15" thickTop="1" x14ac:dyDescent="0.2">
      <c r="A17" s="317" t="s">
        <v>34</v>
      </c>
      <c r="B17" s="329">
        <v>4</v>
      </c>
      <c r="C17" s="320"/>
      <c r="D17" s="320"/>
      <c r="E17" s="320"/>
      <c r="F17" s="320"/>
      <c r="G17" s="330"/>
      <c r="H17" s="330"/>
      <c r="I17" s="330"/>
      <c r="J17" s="331"/>
      <c r="K17" s="332"/>
      <c r="L17" s="330"/>
      <c r="M17" s="331"/>
      <c r="N17" s="333"/>
      <c r="O17" s="328"/>
      <c r="P17" s="328"/>
      <c r="Q17" s="328"/>
      <c r="R17" s="302"/>
      <c r="CA17" s="288" t="str">
        <f>IF(B17&lt;=B12,""," El parto Normal Vertical DEBE estar incluido en el parto Normal. ")</f>
        <v/>
      </c>
      <c r="CB17" s="288"/>
      <c r="CC17" s="288"/>
      <c r="CD17" s="288"/>
      <c r="CE17" s="288"/>
      <c r="CF17" s="288"/>
      <c r="CG17" s="288">
        <f t="shared" si="1"/>
        <v>0</v>
      </c>
      <c r="CH17" s="288"/>
      <c r="CI17" s="288"/>
      <c r="CJ17" s="288"/>
      <c r="CK17" s="288"/>
    </row>
    <row r="18" spans="1:89" x14ac:dyDescent="0.2">
      <c r="A18" s="334" t="s">
        <v>97</v>
      </c>
      <c r="B18" s="335"/>
      <c r="C18" s="336"/>
      <c r="D18" s="336"/>
      <c r="E18" s="336"/>
      <c r="F18" s="336"/>
      <c r="G18" s="337"/>
      <c r="H18" s="337"/>
      <c r="I18" s="337"/>
      <c r="J18" s="338"/>
      <c r="K18" s="339"/>
      <c r="L18" s="337"/>
      <c r="M18" s="338"/>
      <c r="N18" s="340"/>
      <c r="O18" s="341"/>
      <c r="P18" s="305"/>
      <c r="Q18" s="305"/>
      <c r="R18" s="302" t="s">
        <v>45</v>
      </c>
      <c r="CA18" s="288"/>
      <c r="CB18" s="288"/>
      <c r="CC18" s="288"/>
      <c r="CD18" s="288"/>
      <c r="CE18" s="288"/>
      <c r="CF18" s="288"/>
      <c r="CG18" s="288"/>
      <c r="CH18" s="288"/>
      <c r="CI18" s="288"/>
      <c r="CJ18" s="288"/>
      <c r="CK18" s="288">
        <v>0</v>
      </c>
    </row>
    <row r="19" spans="1:89" x14ac:dyDescent="0.2">
      <c r="A19" s="342" t="s">
        <v>36</v>
      </c>
      <c r="B19" s="343"/>
      <c r="C19" s="336"/>
      <c r="D19" s="344"/>
      <c r="E19" s="344"/>
      <c r="F19" s="344"/>
      <c r="G19" s="336"/>
      <c r="H19" s="345"/>
      <c r="I19" s="345"/>
      <c r="J19" s="346"/>
      <c r="K19" s="347"/>
      <c r="L19" s="345"/>
      <c r="M19" s="346"/>
      <c r="N19" s="348"/>
      <c r="O19" s="349"/>
      <c r="P19" s="349"/>
      <c r="Q19" s="349"/>
      <c r="R19" s="302"/>
      <c r="CA19" s="288"/>
      <c r="CB19" s="288"/>
      <c r="CC19" s="288"/>
      <c r="CD19" s="288"/>
      <c r="CE19" s="288"/>
      <c r="CF19" s="288"/>
      <c r="CG19" s="288"/>
      <c r="CH19" s="288"/>
      <c r="CI19" s="288"/>
      <c r="CJ19" s="288"/>
      <c r="CK19" s="288"/>
    </row>
    <row r="20" spans="1:89" x14ac:dyDescent="0.2">
      <c r="A20" s="350" t="s">
        <v>37</v>
      </c>
      <c r="B20" s="343">
        <v>1</v>
      </c>
      <c r="C20" s="336"/>
      <c r="D20" s="344"/>
      <c r="E20" s="344"/>
      <c r="F20" s="344"/>
      <c r="G20" s="345"/>
      <c r="H20" s="345"/>
      <c r="I20" s="345"/>
      <c r="J20" s="346"/>
      <c r="K20" s="347"/>
      <c r="L20" s="345"/>
      <c r="M20" s="346"/>
      <c r="N20" s="348"/>
      <c r="O20" s="349"/>
      <c r="P20" s="349"/>
      <c r="Q20" s="349"/>
      <c r="R20" s="302"/>
      <c r="CA20" s="288"/>
      <c r="CB20" s="288"/>
      <c r="CC20" s="288"/>
      <c r="CD20" s="288"/>
      <c r="CE20" s="288"/>
      <c r="CF20" s="288"/>
      <c r="CG20" s="288"/>
      <c r="CH20" s="288"/>
      <c r="CI20" s="288"/>
      <c r="CJ20" s="288"/>
      <c r="CK20" s="288"/>
    </row>
    <row r="21" spans="1:89" x14ac:dyDescent="0.2">
      <c r="A21" s="351" t="s">
        <v>38</v>
      </c>
      <c r="B21" s="351" t="s">
        <v>39</v>
      </c>
      <c r="C21" s="352"/>
      <c r="D21" s="352"/>
      <c r="E21" s="353"/>
      <c r="F21" s="352"/>
      <c r="G21" s="352"/>
      <c r="H21" s="352"/>
      <c r="I21" s="352"/>
      <c r="J21" s="353"/>
      <c r="K21" s="352"/>
      <c r="L21" s="352"/>
      <c r="M21" s="354"/>
      <c r="N21" s="355"/>
      <c r="O21" s="355"/>
      <c r="P21" s="356"/>
      <c r="Q21" s="355"/>
      <c r="CA21" s="288"/>
      <c r="CB21" s="288"/>
      <c r="CC21" s="288"/>
      <c r="CD21" s="288"/>
      <c r="CE21" s="288"/>
      <c r="CF21" s="288"/>
      <c r="CG21" s="288"/>
      <c r="CH21" s="288"/>
      <c r="CI21" s="288"/>
      <c r="CJ21" s="288"/>
      <c r="CK21" s="288"/>
    </row>
    <row r="22" spans="1:89" x14ac:dyDescent="0.2">
      <c r="A22" s="357" t="s">
        <v>40</v>
      </c>
      <c r="B22" s="358"/>
      <c r="C22" s="358"/>
      <c r="D22" s="359"/>
      <c r="E22" s="360"/>
      <c r="F22" s="360"/>
      <c r="G22" s="360"/>
      <c r="H22" s="360"/>
      <c r="I22" s="361"/>
      <c r="J22" s="361"/>
      <c r="K22" s="361"/>
      <c r="L22" s="361"/>
      <c r="M22" s="362"/>
      <c r="N22" s="362"/>
      <c r="O22" s="273"/>
      <c r="P22" s="274"/>
      <c r="Q22" s="273"/>
      <c r="CA22" s="288"/>
      <c r="CB22" s="288"/>
      <c r="CC22" s="288"/>
      <c r="CD22" s="288"/>
      <c r="CE22" s="288"/>
      <c r="CF22" s="288"/>
      <c r="CG22" s="288"/>
      <c r="CH22" s="288"/>
      <c r="CI22" s="288"/>
      <c r="CJ22" s="288"/>
      <c r="CK22" s="288"/>
    </row>
    <row r="23" spans="1:89" ht="21" x14ac:dyDescent="0.2">
      <c r="A23" s="363" t="s">
        <v>41</v>
      </c>
      <c r="B23" s="364" t="s">
        <v>42</v>
      </c>
      <c r="C23" s="364" t="s">
        <v>43</v>
      </c>
      <c r="D23" s="365"/>
      <c r="E23" s="365"/>
      <c r="F23" s="366"/>
      <c r="G23" s="366"/>
      <c r="H23" s="366"/>
      <c r="I23" s="366"/>
      <c r="J23" s="366"/>
      <c r="K23" s="366"/>
      <c r="L23" s="366"/>
      <c r="M23" s="273"/>
      <c r="N23" s="273"/>
      <c r="O23" s="273"/>
      <c r="P23" s="274"/>
      <c r="Q23" s="273"/>
      <c r="CA23" s="288"/>
      <c r="CB23" s="288"/>
      <c r="CC23" s="288"/>
      <c r="CD23" s="288"/>
      <c r="CE23" s="288"/>
      <c r="CF23" s="288"/>
      <c r="CG23" s="288"/>
      <c r="CH23" s="288"/>
      <c r="CI23" s="288"/>
      <c r="CJ23" s="288"/>
      <c r="CK23" s="288"/>
    </row>
    <row r="24" spans="1:89" x14ac:dyDescent="0.2">
      <c r="A24" s="367" t="s">
        <v>44</v>
      </c>
      <c r="B24" s="368">
        <v>83</v>
      </c>
      <c r="C24" s="368">
        <v>22</v>
      </c>
      <c r="D24" s="369" t="s">
        <v>45</v>
      </c>
      <c r="E24" s="370"/>
      <c r="F24" s="366"/>
      <c r="G24" s="371"/>
      <c r="H24" s="371"/>
      <c r="I24" s="355"/>
      <c r="J24" s="366"/>
      <c r="K24" s="366"/>
      <c r="L24" s="366"/>
      <c r="M24" s="273"/>
      <c r="N24" s="273"/>
      <c r="O24" s="273"/>
      <c r="P24" s="274"/>
      <c r="Q24" s="273"/>
      <c r="CA24" s="288" t="str">
        <f>IF(B24=0,"",IF(C24="",IF(B24="",""," No olvide escribir la columna Benefiiarios."),""))</f>
        <v/>
      </c>
      <c r="CB24" s="288" t="str">
        <f>IF(B24&lt;C24," El número de Beneficiarios NO puede ser mayor que el Total.","")</f>
        <v/>
      </c>
      <c r="CC24" s="288"/>
      <c r="CD24" s="288"/>
      <c r="CE24" s="288"/>
      <c r="CF24" s="288"/>
      <c r="CG24" s="288">
        <f>IF(B24=0,"",IF(C24="",IF(B23="","",1),0))</f>
        <v>0</v>
      </c>
      <c r="CH24" s="288">
        <f>IF(B24&lt;C24,1,0)</f>
        <v>0</v>
      </c>
      <c r="CI24" s="288"/>
      <c r="CJ24" s="288"/>
      <c r="CK24" s="288"/>
    </row>
    <row r="25" spans="1:89" x14ac:dyDescent="0.2">
      <c r="A25" s="372" t="s">
        <v>46</v>
      </c>
      <c r="B25" s="373">
        <v>66</v>
      </c>
      <c r="C25" s="373">
        <v>50</v>
      </c>
      <c r="D25" s="369" t="s">
        <v>45</v>
      </c>
      <c r="E25" s="374"/>
      <c r="F25" s="273"/>
      <c r="G25" s="273"/>
      <c r="H25" s="273"/>
      <c r="I25" s="366"/>
      <c r="J25" s="366"/>
      <c r="K25" s="366"/>
      <c r="L25" s="366"/>
      <c r="M25" s="273"/>
      <c r="N25" s="273"/>
      <c r="O25" s="273"/>
      <c r="P25" s="274"/>
      <c r="Q25" s="273"/>
      <c r="CA25" s="288" t="str">
        <f>IF(B25=0,"",IF(C25="",IF(B25="",""," No olvide escribir la columna Benefiiarios."),""))</f>
        <v/>
      </c>
      <c r="CB25" s="288" t="str">
        <f>IF(B25&lt;C25," El número de Beneficiarios NO puede ser mayor que el Total.","")</f>
        <v/>
      </c>
      <c r="CC25" s="288"/>
      <c r="CD25" s="288"/>
      <c r="CE25" s="288"/>
      <c r="CF25" s="288"/>
      <c r="CG25" s="288"/>
      <c r="CH25" s="288"/>
      <c r="CI25" s="288"/>
      <c r="CJ25" s="288"/>
      <c r="CK25" s="288"/>
    </row>
    <row r="26" spans="1:89" x14ac:dyDescent="0.2">
      <c r="A26" s="523" t="s">
        <v>47</v>
      </c>
      <c r="B26" s="524"/>
      <c r="C26" s="524"/>
      <c r="D26" s="524"/>
      <c r="E26" s="524"/>
      <c r="F26" s="524"/>
      <c r="G26" s="524"/>
      <c r="H26" s="524"/>
      <c r="I26" s="524"/>
      <c r="J26" s="524"/>
      <c r="K26" s="361"/>
      <c r="L26" s="375"/>
      <c r="M26" s="376"/>
      <c r="N26" s="376"/>
      <c r="O26" s="273"/>
      <c r="P26" s="274"/>
      <c r="Q26" s="273"/>
      <c r="CA26" s="288"/>
      <c r="CB26" s="288"/>
      <c r="CC26" s="288"/>
      <c r="CD26" s="288"/>
      <c r="CE26" s="288"/>
      <c r="CF26" s="288"/>
      <c r="CG26" s="288"/>
      <c r="CH26" s="288"/>
      <c r="CI26" s="288"/>
      <c r="CJ26" s="288"/>
      <c r="CK26" s="288"/>
    </row>
    <row r="27" spans="1:89" x14ac:dyDescent="0.2">
      <c r="A27" s="523" t="s">
        <v>48</v>
      </c>
      <c r="B27" s="524"/>
      <c r="C27" s="524"/>
      <c r="D27" s="524"/>
      <c r="E27" s="524"/>
      <c r="F27" s="524"/>
      <c r="G27" s="524"/>
      <c r="H27" s="524"/>
      <c r="I27" s="524"/>
      <c r="J27" s="524"/>
      <c r="K27" s="361"/>
      <c r="L27" s="375"/>
      <c r="M27" s="376"/>
      <c r="N27" s="376"/>
      <c r="O27" s="273"/>
      <c r="P27" s="274"/>
      <c r="Q27" s="273"/>
      <c r="CA27" s="288"/>
      <c r="CB27" s="288"/>
      <c r="CC27" s="288"/>
      <c r="CD27" s="288"/>
      <c r="CE27" s="288"/>
      <c r="CF27" s="288"/>
      <c r="CG27" s="288"/>
      <c r="CH27" s="288"/>
      <c r="CI27" s="288"/>
      <c r="CJ27" s="288"/>
      <c r="CK27" s="288"/>
    </row>
    <row r="28" spans="1:89" ht="30.75" customHeight="1" x14ac:dyDescent="0.2">
      <c r="A28" s="512" t="s">
        <v>49</v>
      </c>
      <c r="B28" s="514" t="s">
        <v>42</v>
      </c>
      <c r="C28" s="525" t="s">
        <v>50</v>
      </c>
      <c r="D28" s="526"/>
      <c r="E28" s="526"/>
      <c r="F28" s="526"/>
      <c r="G28" s="526"/>
      <c r="H28" s="526"/>
      <c r="I28" s="527"/>
      <c r="J28" s="528" t="s">
        <v>51</v>
      </c>
      <c r="K28" s="529"/>
      <c r="L28" s="273"/>
      <c r="M28" s="273"/>
      <c r="N28" s="273"/>
      <c r="O28" s="273"/>
      <c r="P28" s="274"/>
      <c r="Q28" s="273"/>
      <c r="CA28" s="288"/>
      <c r="CB28" s="288"/>
      <c r="CC28" s="288"/>
      <c r="CD28" s="288"/>
      <c r="CE28" s="288"/>
      <c r="CF28" s="288"/>
      <c r="CG28" s="288"/>
      <c r="CH28" s="288"/>
      <c r="CI28" s="288"/>
      <c r="CJ28" s="288"/>
      <c r="CK28" s="288"/>
    </row>
    <row r="29" spans="1:89" ht="21" x14ac:dyDescent="0.2">
      <c r="A29" s="513"/>
      <c r="B29" s="515"/>
      <c r="C29" s="377" t="s">
        <v>52</v>
      </c>
      <c r="D29" s="378" t="s">
        <v>53</v>
      </c>
      <c r="E29" s="283" t="s">
        <v>54</v>
      </c>
      <c r="F29" s="283" t="s">
        <v>55</v>
      </c>
      <c r="G29" s="283" t="s">
        <v>56</v>
      </c>
      <c r="H29" s="378" t="s">
        <v>57</v>
      </c>
      <c r="I29" s="284" t="s">
        <v>58</v>
      </c>
      <c r="J29" s="378" t="s">
        <v>59</v>
      </c>
      <c r="K29" s="284" t="s">
        <v>60</v>
      </c>
      <c r="L29" s="379"/>
      <c r="M29" s="273"/>
      <c r="N29" s="273"/>
      <c r="O29" s="273"/>
      <c r="P29" s="274"/>
      <c r="Q29" s="273"/>
      <c r="CA29" s="288"/>
      <c r="CB29" s="288"/>
      <c r="CC29" s="288"/>
      <c r="CD29" s="288"/>
      <c r="CE29" s="288"/>
      <c r="CF29" s="288"/>
      <c r="CG29" s="288"/>
      <c r="CH29" s="288"/>
      <c r="CI29" s="288"/>
      <c r="CJ29" s="288"/>
      <c r="CK29" s="288"/>
    </row>
    <row r="30" spans="1:89" x14ac:dyDescent="0.2">
      <c r="A30" s="380" t="s">
        <v>61</v>
      </c>
      <c r="B30" s="381">
        <f>SUM(C30:I30)</f>
        <v>182</v>
      </c>
      <c r="C30" s="343"/>
      <c r="D30" s="382"/>
      <c r="E30" s="382">
        <v>3</v>
      </c>
      <c r="F30" s="382"/>
      <c r="G30" s="382">
        <v>32</v>
      </c>
      <c r="H30" s="382">
        <v>120</v>
      </c>
      <c r="I30" s="383">
        <v>27</v>
      </c>
      <c r="J30" s="382">
        <v>192</v>
      </c>
      <c r="K30" s="383">
        <v>8</v>
      </c>
      <c r="L30" s="302" t="s">
        <v>45</v>
      </c>
      <c r="M30" s="273"/>
      <c r="N30" s="273"/>
      <c r="O30" s="273"/>
      <c r="P30" s="274"/>
      <c r="Q30" s="273"/>
      <c r="CA30" s="288" t="str">
        <f>IF(SUM(G30:I30)&gt;=O11,""," Los RN de 2.500 y más gramos NO DEBE ser menor al Total de partos con Apego Precoz de RN del mismo peso Seccion A. ")</f>
        <v/>
      </c>
      <c r="CB30" s="288" t="str">
        <f>IF(SUM(C30:F30)&gt;=N11,""," Los RN de menor o igual a 2.499 gramos NO DEBE ser menor al Total de partos con Apego Precoz de RN del mismo peso. ")</f>
        <v/>
      </c>
      <c r="CC30" s="288"/>
      <c r="CD30" s="288"/>
      <c r="CE30" s="288"/>
      <c r="CF30" s="288"/>
      <c r="CG30" s="288">
        <f>IF(SUM(G30:I30)&gt;=O11,0,1)</f>
        <v>0</v>
      </c>
      <c r="CH30" s="288">
        <f>IF(SUM(C30:F30)&gt;=N11,0,1)</f>
        <v>0</v>
      </c>
      <c r="CI30" s="288"/>
      <c r="CJ30" s="288"/>
      <c r="CK30" s="288"/>
    </row>
    <row r="31" spans="1:89" x14ac:dyDescent="0.2">
      <c r="A31" s="380" t="s">
        <v>62</v>
      </c>
      <c r="B31" s="381">
        <f>SUM(C31:I31)</f>
        <v>0</v>
      </c>
      <c r="C31" s="343"/>
      <c r="D31" s="382"/>
      <c r="E31" s="382"/>
      <c r="F31" s="382"/>
      <c r="G31" s="382"/>
      <c r="H31" s="382"/>
      <c r="I31" s="383"/>
      <c r="J31" s="345"/>
      <c r="K31" s="346"/>
      <c r="L31" s="379"/>
      <c r="M31" s="273"/>
      <c r="N31" s="273"/>
      <c r="O31" s="273"/>
      <c r="P31" s="274"/>
      <c r="Q31" s="273"/>
      <c r="CA31" s="288"/>
      <c r="CB31" s="288"/>
      <c r="CC31" s="288"/>
      <c r="CD31" s="288"/>
      <c r="CE31" s="288"/>
      <c r="CF31" s="288"/>
      <c r="CG31" s="288"/>
      <c r="CH31" s="288"/>
      <c r="CI31" s="288"/>
      <c r="CJ31" s="288"/>
      <c r="CK31" s="288"/>
    </row>
    <row r="32" spans="1:89" x14ac:dyDescent="0.2">
      <c r="A32" s="384" t="s">
        <v>63</v>
      </c>
      <c r="B32" s="385"/>
      <c r="C32" s="385"/>
      <c r="D32" s="385"/>
      <c r="E32" s="385"/>
      <c r="F32" s="385"/>
      <c r="G32" s="385"/>
      <c r="H32" s="385"/>
      <c r="I32" s="385"/>
      <c r="J32" s="385"/>
      <c r="K32" s="361"/>
      <c r="L32" s="375"/>
      <c r="M32" s="376"/>
      <c r="N32" s="376"/>
      <c r="O32" s="273"/>
      <c r="P32" s="274"/>
      <c r="Q32" s="273"/>
      <c r="CA32" s="288"/>
      <c r="CB32" s="288"/>
      <c r="CC32" s="288"/>
      <c r="CD32" s="288"/>
      <c r="CE32" s="288"/>
      <c r="CF32" s="288"/>
      <c r="CG32" s="288"/>
      <c r="CH32" s="288"/>
      <c r="CI32" s="288"/>
      <c r="CJ32" s="288"/>
      <c r="CK32" s="288"/>
    </row>
    <row r="33" spans="1:89" x14ac:dyDescent="0.2">
      <c r="A33" s="512" t="s">
        <v>49</v>
      </c>
      <c r="B33" s="514" t="s">
        <v>42</v>
      </c>
      <c r="C33" s="273"/>
      <c r="D33" s="366"/>
      <c r="E33" s="273"/>
      <c r="F33" s="273"/>
      <c r="G33" s="273"/>
      <c r="H33" s="273"/>
      <c r="I33" s="273"/>
      <c r="J33" s="273"/>
      <c r="K33" s="273"/>
      <c r="L33" s="273"/>
      <c r="M33" s="273"/>
      <c r="N33" s="273"/>
      <c r="O33" s="273"/>
      <c r="P33" s="274"/>
      <c r="Q33" s="273"/>
      <c r="CA33" s="288"/>
      <c r="CB33" s="288"/>
      <c r="CC33" s="288"/>
      <c r="CD33" s="288"/>
      <c r="CE33" s="288"/>
      <c r="CF33" s="288"/>
      <c r="CG33" s="288"/>
      <c r="CH33" s="288"/>
      <c r="CI33" s="288"/>
      <c r="CJ33" s="288"/>
      <c r="CK33" s="288"/>
    </row>
    <row r="34" spans="1:89" x14ac:dyDescent="0.2">
      <c r="A34" s="513"/>
      <c r="B34" s="515"/>
      <c r="C34" s="273"/>
      <c r="D34" s="273"/>
      <c r="E34" s="273"/>
      <c r="F34" s="273"/>
      <c r="G34" s="273"/>
      <c r="H34" s="273"/>
      <c r="I34" s="273"/>
      <c r="J34" s="273"/>
      <c r="K34" s="273"/>
      <c r="L34" s="273"/>
      <c r="M34" s="273"/>
      <c r="N34" s="273"/>
      <c r="O34" s="273"/>
      <c r="P34" s="274"/>
      <c r="Q34" s="273"/>
      <c r="CA34" s="288"/>
      <c r="CB34" s="288"/>
      <c r="CC34" s="288"/>
      <c r="CD34" s="288"/>
      <c r="CE34" s="288"/>
      <c r="CF34" s="288"/>
      <c r="CG34" s="288"/>
      <c r="CH34" s="288"/>
      <c r="CI34" s="288"/>
      <c r="CJ34" s="288"/>
      <c r="CK34" s="288"/>
    </row>
    <row r="35" spans="1:89" x14ac:dyDescent="0.2">
      <c r="A35" s="386" t="s">
        <v>61</v>
      </c>
      <c r="B35" s="368">
        <v>3</v>
      </c>
      <c r="C35" s="302" t="s">
        <v>45</v>
      </c>
      <c r="D35" s="273"/>
      <c r="E35" s="273"/>
      <c r="F35" s="273"/>
      <c r="G35" s="273"/>
      <c r="H35" s="273"/>
      <c r="I35" s="273"/>
      <c r="J35" s="274"/>
      <c r="K35" s="273"/>
      <c r="CA35" s="288" t="str">
        <f>IF(B35&lt;=B30,"","Total Nacidos Vivos con malformación congénita no debe ser MAYOR a Nacidos Vivos Según Peso Al Nacer")</f>
        <v/>
      </c>
      <c r="CB35" s="288" t="str">
        <f>IF(B36&lt;=B31,"","Total Nacidos fallecidos con malformación congénita no debe ser MAYOR a Nacidos fallecidos Según Peso Al Nacer")</f>
        <v/>
      </c>
      <c r="CC35" s="288"/>
      <c r="CD35" s="288"/>
      <c r="CE35" s="288"/>
      <c r="CF35" s="288"/>
      <c r="CG35" s="288"/>
      <c r="CH35" s="288"/>
      <c r="CI35" s="288"/>
      <c r="CJ35" s="288"/>
      <c r="CK35" s="288"/>
    </row>
    <row r="36" spans="1:89" x14ac:dyDescent="0.2">
      <c r="A36" s="387" t="s">
        <v>62</v>
      </c>
      <c r="B36" s="388"/>
      <c r="C36" s="389"/>
      <c r="D36" s="390"/>
      <c r="E36" s="390"/>
      <c r="F36" s="391"/>
      <c r="G36" s="390"/>
      <c r="H36" s="390"/>
      <c r="I36" s="390"/>
      <c r="J36" s="273"/>
      <c r="K36" s="374"/>
      <c r="L36" s="273"/>
      <c r="M36" s="273"/>
      <c r="N36" s="273"/>
      <c r="O36" s="273"/>
      <c r="P36" s="274"/>
      <c r="Q36" s="273"/>
      <c r="CA36" s="288"/>
      <c r="CB36" s="288"/>
      <c r="CC36" s="288"/>
      <c r="CD36" s="288"/>
      <c r="CE36" s="288"/>
      <c r="CF36" s="288"/>
      <c r="CG36" s="288"/>
      <c r="CH36" s="288"/>
      <c r="CI36" s="288"/>
      <c r="CJ36" s="288"/>
      <c r="CK36" s="288"/>
    </row>
    <row r="37" spans="1:89" x14ac:dyDescent="0.2">
      <c r="A37" s="277" t="s">
        <v>64</v>
      </c>
      <c r="B37" s="392"/>
      <c r="C37" s="361"/>
      <c r="D37" s="361"/>
      <c r="E37" s="361"/>
      <c r="F37" s="393"/>
      <c r="G37" s="361"/>
      <c r="H37" s="361"/>
      <c r="I37" s="361"/>
      <c r="J37" s="361"/>
      <c r="K37" s="277"/>
      <c r="L37" s="375"/>
      <c r="M37" s="376"/>
      <c r="N37" s="376"/>
      <c r="O37" s="273"/>
      <c r="P37" s="274"/>
      <c r="Q37" s="273"/>
      <c r="CA37" s="288"/>
      <c r="CB37" s="288"/>
      <c r="CC37" s="288"/>
      <c r="CD37" s="288"/>
      <c r="CE37" s="288"/>
      <c r="CF37" s="288"/>
      <c r="CG37" s="288"/>
      <c r="CH37" s="288"/>
      <c r="CI37" s="288"/>
      <c r="CJ37" s="288"/>
      <c r="CK37" s="288"/>
    </row>
    <row r="38" spans="1:89" ht="42" x14ac:dyDescent="0.2">
      <c r="A38" s="289" t="s">
        <v>49</v>
      </c>
      <c r="B38" s="394" t="s">
        <v>65</v>
      </c>
      <c r="C38" s="395" t="s">
        <v>66</v>
      </c>
      <c r="D38" s="366"/>
      <c r="E38" s="366"/>
      <c r="F38" s="396"/>
      <c r="G38" s="366"/>
      <c r="H38" s="366"/>
      <c r="I38" s="366"/>
      <c r="J38" s="366"/>
      <c r="K38" s="374"/>
      <c r="L38" s="273"/>
      <c r="M38" s="273"/>
      <c r="N38" s="273"/>
      <c r="O38" s="273"/>
      <c r="P38" s="274"/>
      <c r="Q38" s="273"/>
      <c r="CA38" s="288"/>
      <c r="CB38" s="288"/>
      <c r="CC38" s="288"/>
      <c r="CD38" s="288"/>
      <c r="CE38" s="288"/>
      <c r="CF38" s="288"/>
      <c r="CG38" s="288"/>
      <c r="CH38" s="288"/>
      <c r="CI38" s="288"/>
      <c r="CJ38" s="288"/>
      <c r="CK38" s="288"/>
    </row>
    <row r="39" spans="1:89" x14ac:dyDescent="0.2">
      <c r="A39" s="380" t="s">
        <v>61</v>
      </c>
      <c r="B39" s="397">
        <v>0</v>
      </c>
      <c r="C39" s="398">
        <v>0</v>
      </c>
      <c r="D39" s="389"/>
      <c r="E39" s="366"/>
      <c r="F39" s="396"/>
      <c r="G39" s="366"/>
      <c r="H39" s="366"/>
      <c r="I39" s="366"/>
      <c r="J39" s="366"/>
      <c r="K39" s="374"/>
      <c r="L39" s="273"/>
      <c r="M39" s="273"/>
      <c r="N39" s="273"/>
      <c r="O39" s="273"/>
      <c r="P39" s="274"/>
      <c r="Q39" s="273"/>
      <c r="CA39" s="288"/>
      <c r="CB39" s="288"/>
      <c r="CC39" s="288"/>
      <c r="CD39" s="288"/>
      <c r="CE39" s="288"/>
      <c r="CF39" s="288"/>
      <c r="CG39" s="288"/>
      <c r="CH39" s="288"/>
      <c r="CI39" s="288"/>
      <c r="CJ39" s="288"/>
      <c r="CK39" s="288"/>
    </row>
    <row r="40" spans="1:89" x14ac:dyDescent="0.2">
      <c r="A40" s="277" t="s">
        <v>67</v>
      </c>
      <c r="B40" s="375"/>
      <c r="C40" s="375"/>
      <c r="D40" s="375"/>
      <c r="E40" s="375"/>
      <c r="F40" s="375"/>
      <c r="G40" s="375"/>
      <c r="H40" s="375"/>
      <c r="I40" s="375"/>
      <c r="J40" s="375"/>
      <c r="K40" s="375"/>
      <c r="L40" s="375"/>
      <c r="M40" s="376" t="s">
        <v>68</v>
      </c>
      <c r="N40" s="376"/>
      <c r="O40" s="273"/>
      <c r="P40" s="274"/>
      <c r="Q40" s="273"/>
      <c r="CA40" s="288"/>
      <c r="CB40" s="288"/>
      <c r="CC40" s="288"/>
      <c r="CD40" s="288"/>
      <c r="CE40" s="288"/>
      <c r="CF40" s="288"/>
      <c r="CG40" s="288"/>
      <c r="CH40" s="288"/>
      <c r="CI40" s="288"/>
      <c r="CJ40" s="288"/>
      <c r="CK40" s="288"/>
    </row>
    <row r="41" spans="1:89" x14ac:dyDescent="0.2">
      <c r="A41" s="516" t="s">
        <v>69</v>
      </c>
      <c r="B41" s="512" t="s">
        <v>70</v>
      </c>
      <c r="C41" s="518" t="s">
        <v>71</v>
      </c>
      <c r="D41" s="519"/>
      <c r="E41" s="520"/>
      <c r="F41" s="501"/>
      <c r="G41" s="273"/>
      <c r="H41" s="273"/>
      <c r="I41" s="273"/>
      <c r="J41" s="273"/>
      <c r="K41" s="273"/>
      <c r="L41" s="273"/>
      <c r="M41" s="273"/>
      <c r="N41" s="273"/>
      <c r="O41" s="273"/>
      <c r="P41" s="274"/>
      <c r="Q41" s="273"/>
      <c r="CA41" s="288"/>
      <c r="CB41" s="288"/>
      <c r="CC41" s="288"/>
      <c r="CD41" s="288"/>
      <c r="CE41" s="288"/>
      <c r="CF41" s="288"/>
      <c r="CG41" s="288"/>
      <c r="CH41" s="288"/>
      <c r="CI41" s="288"/>
      <c r="CJ41" s="288"/>
      <c r="CK41" s="288"/>
    </row>
    <row r="42" spans="1:89" ht="21" x14ac:dyDescent="0.2">
      <c r="A42" s="517"/>
      <c r="B42" s="513"/>
      <c r="C42" s="285" t="s">
        <v>72</v>
      </c>
      <c r="D42" s="399" t="s">
        <v>73</v>
      </c>
      <c r="E42" s="400" t="s">
        <v>74</v>
      </c>
      <c r="F42" s="501"/>
      <c r="G42" s="273"/>
      <c r="H42" s="273"/>
      <c r="I42" s="273"/>
      <c r="J42" s="273"/>
      <c r="K42" s="273"/>
      <c r="L42" s="273"/>
      <c r="M42" s="273"/>
      <c r="N42" s="273"/>
      <c r="O42" s="273"/>
      <c r="P42" s="274"/>
      <c r="Q42" s="273"/>
      <c r="CA42" s="288"/>
      <c r="CB42" s="288"/>
      <c r="CC42" s="288"/>
      <c r="CD42" s="288"/>
      <c r="CE42" s="288"/>
      <c r="CF42" s="288"/>
      <c r="CG42" s="288"/>
      <c r="CH42" s="288"/>
      <c r="CI42" s="288"/>
      <c r="CJ42" s="288"/>
      <c r="CK42" s="288"/>
    </row>
    <row r="43" spans="1:89" x14ac:dyDescent="0.2">
      <c r="A43" s="367" t="s">
        <v>75</v>
      </c>
      <c r="B43" s="401">
        <f>SUM(C43:E43)</f>
        <v>44</v>
      </c>
      <c r="C43" s="402"/>
      <c r="D43" s="403">
        <v>24</v>
      </c>
      <c r="E43" s="404">
        <v>20</v>
      </c>
      <c r="F43" s="405"/>
      <c r="G43" s="406"/>
      <c r="H43" s="273"/>
      <c r="I43" s="273"/>
      <c r="J43" s="273"/>
      <c r="K43" s="273"/>
      <c r="L43" s="273"/>
      <c r="M43" s="273"/>
      <c r="N43" s="273"/>
      <c r="O43" s="273"/>
      <c r="P43" s="274"/>
      <c r="Q43" s="273"/>
      <c r="CA43" s="288"/>
      <c r="CB43" s="288"/>
      <c r="CC43" s="288"/>
      <c r="CD43" s="288"/>
      <c r="CE43" s="288"/>
      <c r="CF43" s="288"/>
      <c r="CG43" s="288"/>
      <c r="CH43" s="288"/>
      <c r="CI43" s="288"/>
      <c r="CJ43" s="288"/>
      <c r="CK43" s="288"/>
    </row>
    <row r="44" spans="1:89" x14ac:dyDescent="0.2">
      <c r="A44" s="407" t="s">
        <v>76</v>
      </c>
      <c r="B44" s="408">
        <f>SUM(C44:E44)</f>
        <v>0</v>
      </c>
      <c r="C44" s="409"/>
      <c r="D44" s="410"/>
      <c r="E44" s="411"/>
      <c r="F44" s="405"/>
      <c r="G44" s="406"/>
      <c r="H44" s="273"/>
      <c r="I44" s="273"/>
      <c r="J44" s="273"/>
      <c r="K44" s="273"/>
      <c r="L44" s="273"/>
      <c r="M44" s="273"/>
      <c r="N44" s="273"/>
      <c r="O44" s="273"/>
      <c r="P44" s="274"/>
      <c r="Q44" s="273"/>
      <c r="CA44" s="288"/>
      <c r="CB44" s="288"/>
      <c r="CC44" s="288"/>
      <c r="CD44" s="288"/>
      <c r="CE44" s="288"/>
      <c r="CF44" s="288"/>
      <c r="CG44" s="288"/>
      <c r="CH44" s="288"/>
      <c r="CI44" s="288"/>
      <c r="CJ44" s="288"/>
      <c r="CK44" s="288"/>
    </row>
    <row r="45" spans="1:89" x14ac:dyDescent="0.2">
      <c r="A45" s="412" t="s">
        <v>77</v>
      </c>
      <c r="B45" s="413"/>
      <c r="C45" s="413"/>
      <c r="D45" s="414"/>
      <c r="E45" s="413"/>
      <c r="F45" s="273"/>
      <c r="G45" s="273"/>
      <c r="H45" s="273"/>
      <c r="I45" s="273"/>
      <c r="J45" s="273"/>
      <c r="K45" s="273"/>
      <c r="L45" s="273"/>
      <c r="M45" s="273"/>
      <c r="N45" s="273"/>
      <c r="O45" s="273"/>
      <c r="P45" s="274"/>
      <c r="Q45" s="273"/>
      <c r="CA45" s="288"/>
      <c r="CB45" s="288"/>
      <c r="CC45" s="288"/>
      <c r="CD45" s="288"/>
      <c r="CE45" s="288"/>
      <c r="CF45" s="288"/>
      <c r="CG45" s="288"/>
      <c r="CH45" s="288"/>
      <c r="CI45" s="288"/>
      <c r="CJ45" s="288"/>
      <c r="CK45" s="288"/>
    </row>
    <row r="46" spans="1:89" ht="31.5" x14ac:dyDescent="0.2">
      <c r="A46" s="415" t="s">
        <v>78</v>
      </c>
      <c r="B46" s="416" t="s">
        <v>79</v>
      </c>
      <c r="C46" s="416" t="s">
        <v>80</v>
      </c>
      <c r="D46" s="413"/>
      <c r="E46" s="413"/>
      <c r="F46" s="273"/>
      <c r="G46" s="273"/>
      <c r="H46" s="273"/>
      <c r="I46" s="273"/>
      <c r="J46" s="273"/>
      <c r="K46" s="273"/>
      <c r="L46" s="273"/>
      <c r="M46" s="273"/>
      <c r="N46" s="273"/>
      <c r="O46" s="273"/>
      <c r="P46" s="274"/>
      <c r="Q46" s="273"/>
      <c r="CA46" s="288"/>
      <c r="CB46" s="288"/>
      <c r="CC46" s="288"/>
      <c r="CD46" s="288"/>
      <c r="CE46" s="288"/>
      <c r="CF46" s="288"/>
      <c r="CG46" s="288"/>
      <c r="CH46" s="288"/>
      <c r="CI46" s="288"/>
      <c r="CJ46" s="288"/>
      <c r="CK46" s="288"/>
    </row>
    <row r="47" spans="1:89" x14ac:dyDescent="0.2">
      <c r="A47" s="417" t="s">
        <v>81</v>
      </c>
      <c r="B47" s="418">
        <v>78</v>
      </c>
      <c r="C47" s="419">
        <v>40</v>
      </c>
      <c r="D47" s="420"/>
      <c r="E47" s="413"/>
      <c r="F47" s="273"/>
      <c r="G47" s="273"/>
      <c r="H47" s="273"/>
      <c r="I47" s="273"/>
      <c r="J47" s="273"/>
      <c r="K47" s="273"/>
      <c r="L47" s="273"/>
      <c r="M47" s="273"/>
      <c r="N47" s="273"/>
      <c r="O47" s="273"/>
      <c r="P47" s="274"/>
      <c r="Q47" s="273"/>
      <c r="CA47" s="288" t="str">
        <f>IF(B48&gt;B47,"Egresos con LME no puede ser mayor que Total de Egresos Maternidad","")</f>
        <v/>
      </c>
      <c r="CB47" s="288"/>
      <c r="CC47" s="288"/>
      <c r="CD47" s="288"/>
      <c r="CE47" s="288"/>
      <c r="CF47" s="288"/>
      <c r="CG47" s="288"/>
      <c r="CH47" s="288"/>
      <c r="CI47" s="288"/>
      <c r="CJ47" s="288"/>
      <c r="CK47" s="288"/>
    </row>
    <row r="48" spans="1:89" ht="11.25" customHeight="1" x14ac:dyDescent="0.2">
      <c r="A48" s="421" t="s">
        <v>82</v>
      </c>
      <c r="B48" s="422">
        <v>75</v>
      </c>
      <c r="C48" s="305">
        <v>23</v>
      </c>
      <c r="D48" s="369"/>
      <c r="E48" s="413"/>
      <c r="F48" s="423"/>
      <c r="G48" s="423"/>
      <c r="H48" s="423"/>
      <c r="I48" s="423"/>
      <c r="J48" s="423"/>
      <c r="K48" s="423"/>
      <c r="L48" s="423"/>
      <c r="M48" s="273"/>
      <c r="N48" s="273"/>
      <c r="O48" s="273"/>
      <c r="P48" s="274"/>
      <c r="Q48" s="273"/>
      <c r="CA48" s="288"/>
      <c r="CB48" s="288" t="str">
        <f>IF(C48&gt;C47,"Egresos con LME no puede ser mayor que Total de Egresos Neonatología","")</f>
        <v/>
      </c>
      <c r="CC48" s="288"/>
      <c r="CD48" s="288"/>
      <c r="CE48" s="288"/>
      <c r="CF48" s="288"/>
      <c r="CG48" s="288">
        <f>IF(B48&gt;B47,1,0)</f>
        <v>0</v>
      </c>
      <c r="CH48" s="288">
        <f>IF(C48&gt;C47,1,0)</f>
        <v>0</v>
      </c>
      <c r="CI48" s="288"/>
      <c r="CJ48" s="288"/>
      <c r="CK48" s="288"/>
    </row>
    <row r="49" spans="1:89" x14ac:dyDescent="0.2">
      <c r="A49" s="424" t="s">
        <v>83</v>
      </c>
      <c r="B49" s="413"/>
      <c r="C49" s="425"/>
      <c r="F49" s="426"/>
      <c r="G49" s="426"/>
      <c r="H49" s="426"/>
      <c r="I49" s="426"/>
      <c r="J49" s="426"/>
      <c r="K49" s="426"/>
      <c r="L49" s="426"/>
      <c r="M49" s="426"/>
      <c r="N49" s="426"/>
      <c r="O49" s="426"/>
      <c r="CA49" s="288"/>
      <c r="CB49" s="288"/>
      <c r="CC49" s="288"/>
      <c r="CD49" s="288"/>
      <c r="CE49" s="288"/>
      <c r="CF49" s="288"/>
      <c r="CG49" s="288"/>
      <c r="CH49" s="288"/>
      <c r="CI49" s="288"/>
      <c r="CJ49" s="288"/>
      <c r="CK49" s="288"/>
    </row>
    <row r="50" spans="1:89" ht="14.25" customHeight="1" x14ac:dyDescent="0.2">
      <c r="A50" s="502" t="s">
        <v>78</v>
      </c>
      <c r="B50" s="503"/>
      <c r="C50" s="502" t="s">
        <v>42</v>
      </c>
      <c r="D50" s="503"/>
      <c r="E50" s="508"/>
      <c r="F50" s="506" t="s">
        <v>84</v>
      </c>
      <c r="G50" s="507"/>
      <c r="H50" s="507"/>
      <c r="I50" s="507"/>
      <c r="J50" s="507"/>
      <c r="K50" s="507"/>
      <c r="L50" s="507"/>
      <c r="M50" s="507"/>
      <c r="N50" s="507"/>
      <c r="O50" s="509"/>
      <c r="CA50" s="288"/>
      <c r="CB50" s="288"/>
      <c r="CC50" s="288"/>
      <c r="CD50" s="288"/>
      <c r="CE50" s="288"/>
      <c r="CF50" s="288"/>
      <c r="CG50" s="288"/>
      <c r="CH50" s="288"/>
      <c r="CI50" s="288"/>
      <c r="CJ50" s="288"/>
      <c r="CK50" s="288"/>
    </row>
    <row r="51" spans="1:89" ht="14.25" customHeight="1" x14ac:dyDescent="0.2">
      <c r="A51" s="504"/>
      <c r="B51" s="505"/>
      <c r="C51" s="506"/>
      <c r="D51" s="507"/>
      <c r="E51" s="509"/>
      <c r="F51" s="510" t="s">
        <v>85</v>
      </c>
      <c r="G51" s="511"/>
      <c r="H51" s="510" t="s">
        <v>86</v>
      </c>
      <c r="I51" s="511"/>
      <c r="J51" s="510" t="s">
        <v>87</v>
      </c>
      <c r="K51" s="511"/>
      <c r="L51" s="510" t="s">
        <v>88</v>
      </c>
      <c r="M51" s="511"/>
      <c r="N51" s="510" t="s">
        <v>89</v>
      </c>
      <c r="O51" s="511"/>
      <c r="CA51" s="288"/>
      <c r="CB51" s="288"/>
      <c r="CC51" s="288"/>
      <c r="CD51" s="288"/>
      <c r="CE51" s="288"/>
      <c r="CF51" s="288"/>
      <c r="CG51" s="288"/>
      <c r="CH51" s="288"/>
      <c r="CI51" s="288"/>
      <c r="CJ51" s="288"/>
      <c r="CK51" s="288"/>
    </row>
    <row r="52" spans="1:89" x14ac:dyDescent="0.2">
      <c r="A52" s="506"/>
      <c r="B52" s="507"/>
      <c r="C52" s="416" t="s">
        <v>90</v>
      </c>
      <c r="D52" s="427" t="s">
        <v>91</v>
      </c>
      <c r="E52" s="416" t="s">
        <v>92</v>
      </c>
      <c r="F52" s="416" t="s">
        <v>91</v>
      </c>
      <c r="G52" s="416" t="s">
        <v>92</v>
      </c>
      <c r="H52" s="416" t="s">
        <v>91</v>
      </c>
      <c r="I52" s="416" t="s">
        <v>92</v>
      </c>
      <c r="J52" s="416" t="s">
        <v>91</v>
      </c>
      <c r="K52" s="416" t="s">
        <v>92</v>
      </c>
      <c r="L52" s="416" t="s">
        <v>91</v>
      </c>
      <c r="M52" s="416" t="s">
        <v>92</v>
      </c>
      <c r="N52" s="416" t="s">
        <v>91</v>
      </c>
      <c r="O52" s="416" t="s">
        <v>92</v>
      </c>
      <c r="CA52" s="288"/>
      <c r="CB52" s="288"/>
      <c r="CC52" s="288"/>
      <c r="CD52" s="288"/>
      <c r="CE52" s="288"/>
      <c r="CF52" s="288"/>
      <c r="CG52" s="288"/>
      <c r="CH52" s="288"/>
      <c r="CI52" s="288"/>
      <c r="CJ52" s="288"/>
      <c r="CK52" s="288"/>
    </row>
    <row r="53" spans="1:89" x14ac:dyDescent="0.2">
      <c r="A53" s="496" t="s">
        <v>93</v>
      </c>
      <c r="B53" s="497"/>
      <c r="C53" s="428">
        <f>SUM(D53+E53)</f>
        <v>0</v>
      </c>
      <c r="D53" s="428">
        <f t="shared" ref="D53:E55" si="2">SUM(F53+H53+J53+L53+N53)</f>
        <v>0</v>
      </c>
      <c r="E53" s="429">
        <f t="shared" si="2"/>
        <v>0</v>
      </c>
      <c r="F53" s="430"/>
      <c r="G53" s="298"/>
      <c r="H53" s="296"/>
      <c r="I53" s="298"/>
      <c r="J53" s="296"/>
      <c r="K53" s="298"/>
      <c r="L53" s="296"/>
      <c r="M53" s="298"/>
      <c r="N53" s="296"/>
      <c r="O53" s="298"/>
      <c r="P53" s="270"/>
      <c r="CA53" s="288"/>
      <c r="CB53" s="288"/>
      <c r="CC53" s="288"/>
      <c r="CD53" s="288"/>
      <c r="CE53" s="288"/>
      <c r="CF53" s="288"/>
      <c r="CG53" s="288"/>
      <c r="CH53" s="288"/>
      <c r="CI53" s="288"/>
      <c r="CJ53" s="288"/>
      <c r="CK53" s="288"/>
    </row>
    <row r="54" spans="1:89" x14ac:dyDescent="0.2">
      <c r="A54" s="498" t="s">
        <v>94</v>
      </c>
      <c r="B54" s="499"/>
      <c r="C54" s="431">
        <f>SUM(D54+E54)</f>
        <v>0</v>
      </c>
      <c r="D54" s="431">
        <f t="shared" si="2"/>
        <v>0</v>
      </c>
      <c r="E54" s="432">
        <f t="shared" si="2"/>
        <v>0</v>
      </c>
      <c r="F54" s="433"/>
      <c r="G54" s="306"/>
      <c r="H54" s="434"/>
      <c r="I54" s="435"/>
      <c r="J54" s="434"/>
      <c r="K54" s="435"/>
      <c r="L54" s="304"/>
      <c r="M54" s="306"/>
      <c r="N54" s="304"/>
      <c r="O54" s="306"/>
      <c r="P54" s="270"/>
      <c r="CA54" s="288"/>
      <c r="CB54" s="288"/>
      <c r="CC54" s="288"/>
      <c r="CD54" s="288"/>
      <c r="CE54" s="288"/>
      <c r="CF54" s="288"/>
      <c r="CG54" s="288"/>
      <c r="CH54" s="288"/>
      <c r="CI54" s="288"/>
      <c r="CJ54" s="288"/>
      <c r="CK54" s="288"/>
    </row>
    <row r="55" spans="1:89" x14ac:dyDescent="0.2">
      <c r="A55" s="496" t="s">
        <v>95</v>
      </c>
      <c r="B55" s="496"/>
      <c r="C55" s="436">
        <f>SUM(D55+E55)</f>
        <v>0</v>
      </c>
      <c r="D55" s="436">
        <f t="shared" si="2"/>
        <v>0</v>
      </c>
      <c r="E55" s="437">
        <f t="shared" si="2"/>
        <v>0</v>
      </c>
      <c r="F55" s="438"/>
      <c r="G55" s="439"/>
      <c r="H55" s="440"/>
      <c r="I55" s="441"/>
      <c r="J55" s="442"/>
      <c r="K55" s="443"/>
      <c r="L55" s="304"/>
      <c r="M55" s="306"/>
      <c r="N55" s="304"/>
      <c r="O55" s="306"/>
      <c r="P55" s="270"/>
      <c r="CA55" s="288"/>
      <c r="CB55" s="288"/>
      <c r="CC55" s="288"/>
      <c r="CD55" s="288"/>
      <c r="CE55" s="288"/>
      <c r="CF55" s="288"/>
      <c r="CG55" s="288"/>
      <c r="CH55" s="288"/>
      <c r="CI55" s="288"/>
      <c r="CJ55" s="288"/>
      <c r="CK55" s="288"/>
    </row>
    <row r="56" spans="1:89" x14ac:dyDescent="0.2">
      <c r="A56" s="500" t="s">
        <v>96</v>
      </c>
      <c r="B56" s="500"/>
      <c r="C56" s="444">
        <f>SUM(D56+E56)</f>
        <v>0</v>
      </c>
      <c r="D56" s="444">
        <f>SUM(J56+L56+N56)</f>
        <v>0</v>
      </c>
      <c r="E56" s="445">
        <f>SUM(K56+M56+O56)</f>
        <v>0</v>
      </c>
      <c r="F56" s="446"/>
      <c r="G56" s="447"/>
      <c r="H56" s="446"/>
      <c r="I56" s="448"/>
      <c r="J56" s="449"/>
      <c r="K56" s="450"/>
      <c r="L56" s="409"/>
      <c r="M56" s="411"/>
      <c r="N56" s="409"/>
      <c r="O56" s="411"/>
      <c r="P56" s="270"/>
    </row>
    <row r="194" spans="1:2" hidden="1" x14ac:dyDescent="0.2">
      <c r="A194" s="269">
        <f>SUM(B11:Q11,B30:B31,C53:C56,B47:B48,B43:B44,B24:B25,B35:B36,B39:C39,B16:B20)</f>
        <v>1384</v>
      </c>
      <c r="B194" s="269">
        <f>SUM(CG12:CG16,CH12:CH16,CI12:CI15,CK12:CK18,CH30,CG48,CH48)</f>
        <v>0</v>
      </c>
    </row>
  </sheetData>
  <mergeCells count="33">
    <mergeCell ref="A6:L6"/>
    <mergeCell ref="A9:A10"/>
    <mergeCell ref="B9:C9"/>
    <mergeCell ref="D9:E9"/>
    <mergeCell ref="F9:J9"/>
    <mergeCell ref="K9:M9"/>
    <mergeCell ref="P9:P10"/>
    <mergeCell ref="Q9:Q10"/>
    <mergeCell ref="A27:J27"/>
    <mergeCell ref="A28:A29"/>
    <mergeCell ref="B28:B29"/>
    <mergeCell ref="C28:I28"/>
    <mergeCell ref="J28:K28"/>
    <mergeCell ref="A26:J26"/>
    <mergeCell ref="N9:O9"/>
    <mergeCell ref="A33:A34"/>
    <mergeCell ref="B33:B34"/>
    <mergeCell ref="A41:A42"/>
    <mergeCell ref="B41:B42"/>
    <mergeCell ref="C41:E41"/>
    <mergeCell ref="A53:B53"/>
    <mergeCell ref="A54:B54"/>
    <mergeCell ref="A55:B55"/>
    <mergeCell ref="A56:B56"/>
    <mergeCell ref="F41:F42"/>
    <mergeCell ref="A50:B52"/>
    <mergeCell ref="C50:E51"/>
    <mergeCell ref="F50:O50"/>
    <mergeCell ref="F51:G51"/>
    <mergeCell ref="H51:I51"/>
    <mergeCell ref="J51:K51"/>
    <mergeCell ref="L51:M51"/>
    <mergeCell ref="N51:O51"/>
  </mergeCells>
  <dataValidations count="3">
    <dataValidation allowBlank="1" showInputMessage="1" showErrorMessage="1" errorTitle="ERROR" error="Por favor ingrese solo Números." sqref="A18"/>
    <dataValidation type="whole" allowBlank="1" showInputMessage="1" showErrorMessage="1" errorTitle="ERROR" error="Por favor ingrese solo Números." sqref="F50:O50">
      <formula1>0</formula1>
      <formula2>1000000000000</formula2>
    </dataValidation>
    <dataValidation type="whole" allowBlank="1" showInputMessage="1" showErrorMessage="1" errorTitle="ERROR" error="Por favor ingrese solo Números." sqref="F51:O1048576 A19:A1048576 F1:O49 B1:E1048576 A1:A17 P1:XFD1048576">
      <formula1>0</formula1>
      <formula2>1000000000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194"/>
  <sheetViews>
    <sheetView workbookViewId="0">
      <selection activeCell="A6" sqref="A6:L6"/>
    </sheetView>
  </sheetViews>
  <sheetFormatPr baseColWidth="10" defaultRowHeight="14.25" x14ac:dyDescent="0.2"/>
  <cols>
    <col min="1" max="1" width="48" style="269" customWidth="1"/>
    <col min="2" max="17" width="14" style="269" customWidth="1"/>
    <col min="18" max="21" width="11.42578125" style="269"/>
    <col min="22" max="76" width="0" style="269" hidden="1" customWidth="1"/>
    <col min="77" max="78" width="23.7109375" style="270" customWidth="1"/>
    <col min="79" max="89" width="23.7109375" style="270" hidden="1" customWidth="1"/>
    <col min="90" max="92" width="23.7109375" style="270" customWidth="1"/>
    <col min="93" max="95" width="23.7109375" style="269" customWidth="1"/>
    <col min="96" max="16384" width="11.42578125" style="269"/>
  </cols>
  <sheetData>
    <row r="1" spans="1:89" x14ac:dyDescent="0.2">
      <c r="A1" s="268" t="s">
        <v>0</v>
      </c>
    </row>
    <row r="2" spans="1:89" x14ac:dyDescent="0.2">
      <c r="A2" s="268" t="str">
        <f>CONCATENATE("COMUNA: ",[6]NOMBRE!B2," - ","( ",[6]NOMBRE!C2,[6]NOMBRE!D2,[6]NOMBRE!E2,[6]NOMBRE!F2,[6]NOMBRE!G2," )")</f>
        <v>COMUNA: Linares - ( 07401 )</v>
      </c>
    </row>
    <row r="3" spans="1:89" x14ac:dyDescent="0.2">
      <c r="A3" s="268" t="str">
        <f>CONCATENATE("ESTABLECIMIENTO/ESTRATEGIA: ",[6]NOMBRE!B3," - ","( ",[6]NOMBRE!C3,[6]NOMBRE!D3,[6]NOMBRE!E3,[6]NOMBRE!F3,[6]NOMBRE!G3,[6]NOMBRE!H3," )")</f>
        <v>ESTABLECIMIENTO/ESTRATEGIA: Hospital Presidente Carlos Ibáñez del Campo - ( 116108 )</v>
      </c>
    </row>
    <row r="4" spans="1:89" x14ac:dyDescent="0.2">
      <c r="A4" s="268" t="str">
        <f>CONCATENATE("MES: ",[6]NOMBRE!B6," - ","( ",[6]NOMBRE!C6,[6]NOMBRE!D6," )")</f>
        <v>MES: JUNIO - ( 06 )</v>
      </c>
    </row>
    <row r="5" spans="1:89" x14ac:dyDescent="0.2">
      <c r="A5" s="268" t="str">
        <f>CONCATENATE("AÑO: ",[6]NOMBRE!B7)</f>
        <v>AÑO: 2017</v>
      </c>
    </row>
    <row r="6" spans="1:89" ht="15" x14ac:dyDescent="0.2">
      <c r="A6" s="530" t="s">
        <v>1</v>
      </c>
      <c r="B6" s="530"/>
      <c r="C6" s="530"/>
      <c r="D6" s="530"/>
      <c r="E6" s="530"/>
      <c r="F6" s="530"/>
      <c r="G6" s="530"/>
      <c r="H6" s="530"/>
      <c r="I6" s="530"/>
      <c r="J6" s="530"/>
      <c r="K6" s="530"/>
      <c r="L6" s="530"/>
      <c r="M6" s="271"/>
      <c r="N6" s="272"/>
      <c r="O6" s="273"/>
      <c r="P6" s="274"/>
      <c r="Q6" s="273"/>
    </row>
    <row r="7" spans="1:89" ht="15" x14ac:dyDescent="0.2">
      <c r="A7" s="275"/>
      <c r="B7" s="275"/>
      <c r="C7" s="275"/>
      <c r="D7" s="275"/>
      <c r="E7" s="275"/>
      <c r="F7" s="275"/>
      <c r="G7" s="275"/>
      <c r="H7" s="275"/>
      <c r="I7" s="275"/>
      <c r="J7" s="275"/>
      <c r="K7" s="275"/>
      <c r="L7" s="275"/>
      <c r="M7" s="271"/>
      <c r="N7" s="272"/>
      <c r="O7" s="273"/>
      <c r="P7" s="274"/>
      <c r="Q7" s="273"/>
    </row>
    <row r="8" spans="1:89" x14ac:dyDescent="0.2">
      <c r="A8" s="276" t="s">
        <v>2</v>
      </c>
      <c r="B8" s="277"/>
      <c r="C8" s="277"/>
      <c r="D8" s="277"/>
      <c r="E8" s="277"/>
      <c r="F8" s="277"/>
      <c r="G8" s="277"/>
      <c r="H8" s="277"/>
      <c r="I8" s="277"/>
      <c r="J8" s="277"/>
      <c r="K8" s="277"/>
      <c r="L8" s="277"/>
      <c r="M8" s="278"/>
      <c r="N8" s="278"/>
      <c r="O8" s="273"/>
      <c r="P8" s="274"/>
      <c r="Q8" s="273"/>
    </row>
    <row r="9" spans="1:89" ht="24.75" customHeight="1" x14ac:dyDescent="0.2">
      <c r="A9" s="516" t="s">
        <v>3</v>
      </c>
      <c r="B9" s="531" t="s">
        <v>4</v>
      </c>
      <c r="C9" s="532"/>
      <c r="D9" s="531" t="s">
        <v>5</v>
      </c>
      <c r="E9" s="532"/>
      <c r="F9" s="531" t="s">
        <v>6</v>
      </c>
      <c r="G9" s="533"/>
      <c r="H9" s="533"/>
      <c r="I9" s="533"/>
      <c r="J9" s="534"/>
      <c r="K9" s="531" t="s">
        <v>7</v>
      </c>
      <c r="L9" s="533"/>
      <c r="M9" s="534"/>
      <c r="N9" s="535" t="s">
        <v>8</v>
      </c>
      <c r="O9" s="536"/>
      <c r="P9" s="512" t="s">
        <v>9</v>
      </c>
      <c r="Q9" s="508" t="s">
        <v>10</v>
      </c>
    </row>
    <row r="10" spans="1:89" ht="50.25" customHeight="1" x14ac:dyDescent="0.2">
      <c r="A10" s="515"/>
      <c r="B10" s="279" t="s">
        <v>11</v>
      </c>
      <c r="C10" s="280" t="s">
        <v>12</v>
      </c>
      <c r="D10" s="281" t="s">
        <v>13</v>
      </c>
      <c r="E10" s="280" t="s">
        <v>14</v>
      </c>
      <c r="F10" s="282" t="s">
        <v>15</v>
      </c>
      <c r="G10" s="283" t="s">
        <v>16</v>
      </c>
      <c r="H10" s="283" t="s">
        <v>17</v>
      </c>
      <c r="I10" s="283" t="s">
        <v>18</v>
      </c>
      <c r="J10" s="284" t="s">
        <v>19</v>
      </c>
      <c r="K10" s="285" t="s">
        <v>20</v>
      </c>
      <c r="L10" s="283" t="s">
        <v>21</v>
      </c>
      <c r="M10" s="284" t="s">
        <v>22</v>
      </c>
      <c r="N10" s="286" t="s">
        <v>23</v>
      </c>
      <c r="O10" s="286" t="s">
        <v>24</v>
      </c>
      <c r="P10" s="521"/>
      <c r="Q10" s="522"/>
      <c r="R10" s="287"/>
      <c r="CA10" s="288"/>
      <c r="CB10" s="288"/>
      <c r="CC10" s="288"/>
      <c r="CD10" s="288"/>
      <c r="CE10" s="288"/>
      <c r="CF10" s="288"/>
      <c r="CG10" s="288"/>
      <c r="CH10" s="288"/>
      <c r="CI10" s="288"/>
      <c r="CJ10" s="288"/>
      <c r="CK10" s="288"/>
    </row>
    <row r="11" spans="1:89" x14ac:dyDescent="0.2">
      <c r="A11" s="289" t="s">
        <v>25</v>
      </c>
      <c r="B11" s="290">
        <f t="shared" ref="B11:Q11" si="0">SUM(B12:B15)</f>
        <v>187</v>
      </c>
      <c r="C11" s="291">
        <f t="shared" si="0"/>
        <v>111</v>
      </c>
      <c r="D11" s="292">
        <f t="shared" si="0"/>
        <v>0</v>
      </c>
      <c r="E11" s="291">
        <f t="shared" si="0"/>
        <v>13</v>
      </c>
      <c r="F11" s="293">
        <f t="shared" si="0"/>
        <v>170</v>
      </c>
      <c r="G11" s="290">
        <f t="shared" si="0"/>
        <v>50</v>
      </c>
      <c r="H11" s="290">
        <f t="shared" si="0"/>
        <v>96</v>
      </c>
      <c r="I11" s="290">
        <f t="shared" si="0"/>
        <v>4</v>
      </c>
      <c r="J11" s="291">
        <f t="shared" si="0"/>
        <v>20</v>
      </c>
      <c r="K11" s="292">
        <f t="shared" si="0"/>
        <v>14</v>
      </c>
      <c r="L11" s="290">
        <f t="shared" si="0"/>
        <v>4</v>
      </c>
      <c r="M11" s="291">
        <f t="shared" si="0"/>
        <v>10</v>
      </c>
      <c r="N11" s="294">
        <f t="shared" si="0"/>
        <v>4</v>
      </c>
      <c r="O11" s="294">
        <f t="shared" si="0"/>
        <v>172</v>
      </c>
      <c r="P11" s="294">
        <f t="shared" si="0"/>
        <v>0</v>
      </c>
      <c r="Q11" s="294">
        <f t="shared" si="0"/>
        <v>0</v>
      </c>
      <c r="R11" s="270"/>
      <c r="CA11" s="288"/>
      <c r="CB11" s="288"/>
      <c r="CC11" s="288"/>
      <c r="CD11" s="288"/>
      <c r="CE11" s="288"/>
      <c r="CF11" s="288"/>
      <c r="CG11" s="288"/>
      <c r="CH11" s="288"/>
      <c r="CI11" s="288"/>
      <c r="CJ11" s="288"/>
      <c r="CK11" s="288"/>
    </row>
    <row r="12" spans="1:89" x14ac:dyDescent="0.2">
      <c r="A12" s="295" t="s">
        <v>26</v>
      </c>
      <c r="B12" s="296">
        <v>83</v>
      </c>
      <c r="C12" s="297">
        <v>75</v>
      </c>
      <c r="D12" s="296"/>
      <c r="E12" s="298">
        <v>7</v>
      </c>
      <c r="F12" s="299">
        <f>SUM(G12:J12)</f>
        <v>66</v>
      </c>
      <c r="G12" s="300">
        <v>46</v>
      </c>
      <c r="H12" s="300"/>
      <c r="I12" s="300"/>
      <c r="J12" s="298">
        <v>20</v>
      </c>
      <c r="K12" s="301">
        <f>SUM(L12:M12)</f>
        <v>14</v>
      </c>
      <c r="L12" s="300">
        <v>4</v>
      </c>
      <c r="M12" s="298">
        <v>10</v>
      </c>
      <c r="N12" s="297">
        <v>2</v>
      </c>
      <c r="O12" s="297">
        <v>76</v>
      </c>
      <c r="P12" s="297">
        <v>0</v>
      </c>
      <c r="Q12" s="297">
        <v>0</v>
      </c>
      <c r="R12" s="302" t="s">
        <v>27</v>
      </c>
      <c r="CA12" s="288" t="str">
        <f>IF($B12&lt;$D12," El número de partos prematuros &lt;32 semanas NO puede ser mayor que el Total.","")</f>
        <v/>
      </c>
      <c r="CB12" s="288" t="str">
        <f>IF(B12&lt;E12," El número de partos prematuros de 32 a 36 semanas NO puede ser mayor que el Total.","")</f>
        <v/>
      </c>
      <c r="CC12" s="288" t="str">
        <f>IF(B12=0,"",IF(C12="",IF(B12="",""," No olvide escribir la columna Beneficiarios."),""))</f>
        <v/>
      </c>
      <c r="CD12" s="288" t="str">
        <f>IF(B12&lt;C12," El número de Beneficiarias NO puede ser mayor que el Total.","")</f>
        <v/>
      </c>
      <c r="CE12" s="288"/>
      <c r="CF12" s="288"/>
      <c r="CG12" s="288">
        <f>IF(B12&lt;D12,1,0)</f>
        <v>0</v>
      </c>
      <c r="CH12" s="288">
        <f>IF(B12&lt;E12,1,0)</f>
        <v>0</v>
      </c>
      <c r="CI12" s="288">
        <f>IF(B12&lt;C12,1,0)</f>
        <v>0</v>
      </c>
      <c r="CJ12" s="288">
        <f>IF(B12=0,"",IF(C12="",IF(B11="","",1),0))</f>
        <v>0</v>
      </c>
      <c r="CK12" s="288">
        <v>0</v>
      </c>
    </row>
    <row r="13" spans="1:89" x14ac:dyDescent="0.2">
      <c r="A13" s="303" t="s">
        <v>28</v>
      </c>
      <c r="B13" s="304">
        <v>4</v>
      </c>
      <c r="C13" s="305">
        <v>4</v>
      </c>
      <c r="D13" s="304"/>
      <c r="E13" s="306"/>
      <c r="F13" s="307">
        <f>SUM(G13:J13)</f>
        <v>4</v>
      </c>
      <c r="G13" s="308">
        <v>4</v>
      </c>
      <c r="H13" s="308"/>
      <c r="I13" s="308"/>
      <c r="J13" s="306"/>
      <c r="K13" s="309">
        <f>SUM(L13:M13)</f>
        <v>0</v>
      </c>
      <c r="L13" s="300"/>
      <c r="M13" s="298"/>
      <c r="N13" s="297"/>
      <c r="O13" s="297">
        <v>2</v>
      </c>
      <c r="P13" s="297">
        <v>0</v>
      </c>
      <c r="Q13" s="297">
        <v>0</v>
      </c>
      <c r="R13" s="302" t="s">
        <v>27</v>
      </c>
      <c r="CA13" s="288" t="str">
        <f>IF($B13&lt;$D13," El número de partos prematuros &lt;32 semanas NO puede ser mayor que el Total.","")</f>
        <v/>
      </c>
      <c r="CB13" s="288" t="str">
        <f>IF(B13&lt;E13," El número de partos prematuros de 32 a 36 semanas NO puede ser mayor que el Total.","")</f>
        <v/>
      </c>
      <c r="CC13" s="288" t="str">
        <f>IF(B13=0,"",IF(C13="",IF(B13="",""," No olvide escribir la columna Beneficiarios."),""))</f>
        <v/>
      </c>
      <c r="CD13" s="288" t="str">
        <f>IF(B13&lt;C13," El número de Beneficiarias NO puede ser mayor que el Total.","")</f>
        <v/>
      </c>
      <c r="CE13" s="288"/>
      <c r="CF13" s="288"/>
      <c r="CG13" s="288">
        <f>IF(B13&lt;D13,1,0)</f>
        <v>0</v>
      </c>
      <c r="CH13" s="288">
        <f>IF(B13&lt;E13,1,0)</f>
        <v>0</v>
      </c>
      <c r="CI13" s="288">
        <f>IF(B13&lt;C13,1,0)</f>
        <v>0</v>
      </c>
      <c r="CJ13" s="288">
        <f>IF(B13=0,"",IF(C13="",IF(B11="","",1),0))</f>
        <v>0</v>
      </c>
      <c r="CK13" s="288">
        <v>0</v>
      </c>
    </row>
    <row r="14" spans="1:89" x14ac:dyDescent="0.2">
      <c r="A14" s="303" t="s">
        <v>31</v>
      </c>
      <c r="B14" s="304">
        <v>61</v>
      </c>
      <c r="C14" s="305">
        <v>14</v>
      </c>
      <c r="D14" s="304"/>
      <c r="E14" s="306">
        <v>1</v>
      </c>
      <c r="F14" s="307">
        <f>SUM(G14:J14)</f>
        <v>61</v>
      </c>
      <c r="G14" s="308"/>
      <c r="H14" s="308">
        <v>59</v>
      </c>
      <c r="I14" s="308">
        <v>2</v>
      </c>
      <c r="J14" s="306"/>
      <c r="K14" s="309">
        <f>SUM(L14:M14)</f>
        <v>0</v>
      </c>
      <c r="L14" s="300"/>
      <c r="M14" s="298"/>
      <c r="N14" s="297">
        <v>2</v>
      </c>
      <c r="O14" s="297">
        <v>58</v>
      </c>
      <c r="P14" s="297">
        <v>0</v>
      </c>
      <c r="Q14" s="297">
        <v>0</v>
      </c>
      <c r="R14" s="302" t="s">
        <v>27</v>
      </c>
      <c r="CA14" s="288" t="str">
        <f>IF($B14&lt;$D14," El número de partos prematuros &lt;32 semanas NO puede ser mayor que el Total.","")</f>
        <v/>
      </c>
      <c r="CB14" s="288" t="str">
        <f>IF(B14&lt;E14," El número de partos prematuros de 32 a 36 semanas NO puede ser mayor que el Total.","")</f>
        <v/>
      </c>
      <c r="CC14" s="288" t="str">
        <f>IF(B14=0,"",IF(C14="",IF(B14="",""," No olvide escribir la columna Beneficiarios."),""))</f>
        <v/>
      </c>
      <c r="CD14" s="288" t="str">
        <f>IF(B14&lt;C14," El número de Beneficiarias NO puede ser mayor que el Total.","")</f>
        <v/>
      </c>
      <c r="CE14" s="288"/>
      <c r="CF14" s="288"/>
      <c r="CG14" s="288">
        <f>IF(B14&lt;D14,1,0)</f>
        <v>0</v>
      </c>
      <c r="CH14" s="288">
        <f>IF(B14&lt;E14,1,0)</f>
        <v>0</v>
      </c>
      <c r="CI14" s="288">
        <f>IF(B14&lt;C14,1,0)</f>
        <v>0</v>
      </c>
      <c r="CJ14" s="288">
        <f>IF(B14=0,"",IF(C14="",IF(B11="","",1),0))</f>
        <v>0</v>
      </c>
      <c r="CK14" s="288">
        <v>0</v>
      </c>
    </row>
    <row r="15" spans="1:89" ht="15" thickBot="1" x14ac:dyDescent="0.25">
      <c r="A15" s="310" t="s">
        <v>32</v>
      </c>
      <c r="B15" s="311">
        <v>39</v>
      </c>
      <c r="C15" s="312">
        <v>18</v>
      </c>
      <c r="D15" s="311"/>
      <c r="E15" s="313">
        <v>5</v>
      </c>
      <c r="F15" s="314">
        <f>SUM(G15:J15)</f>
        <v>39</v>
      </c>
      <c r="G15" s="315"/>
      <c r="H15" s="315">
        <v>37</v>
      </c>
      <c r="I15" s="315">
        <v>2</v>
      </c>
      <c r="J15" s="313"/>
      <c r="K15" s="316">
        <f>SUM(L15:M15)</f>
        <v>0</v>
      </c>
      <c r="L15" s="300"/>
      <c r="M15" s="298"/>
      <c r="N15" s="297"/>
      <c r="O15" s="297">
        <v>36</v>
      </c>
      <c r="P15" s="297">
        <v>0</v>
      </c>
      <c r="Q15" s="297">
        <v>0</v>
      </c>
      <c r="R15" s="302" t="s">
        <v>27</v>
      </c>
      <c r="CA15" s="288" t="str">
        <f>IF($B15&lt;$D15," El número de partos prematuros &lt;32 semanas NO puede ser mayor que el Total.","")</f>
        <v/>
      </c>
      <c r="CB15" s="288" t="str">
        <f>IF(B15&lt;E15," El número de partos prematuros de 32 a 36 semanas NO puede ser mayor que el Total.","")</f>
        <v/>
      </c>
      <c r="CC15" s="288" t="str">
        <f>IF(B15=0,"",IF(C15="",IF(B15="",""," No olvide escribir la columna Beneficiarios."),""))</f>
        <v/>
      </c>
      <c r="CD15" s="288" t="str">
        <f>IF(B15&lt;C15," El número de Beneficiarias NO puede ser mayor que el Total.","")</f>
        <v/>
      </c>
      <c r="CE15" s="288"/>
      <c r="CF15" s="288"/>
      <c r="CG15" s="288">
        <f>IF(B15&lt;D15,1,0)</f>
        <v>0</v>
      </c>
      <c r="CH15" s="288">
        <f>IF(B15&lt;E15,1,0)</f>
        <v>0</v>
      </c>
      <c r="CI15" s="288">
        <f>IF(B15&lt;C15,1,0)</f>
        <v>0</v>
      </c>
      <c r="CJ15" s="288">
        <f>IF(B15=0,"",IF(C15="",IF(B11="","",1),0))</f>
        <v>0</v>
      </c>
      <c r="CK15" s="288">
        <v>0</v>
      </c>
    </row>
    <row r="16" spans="1:89" ht="15.75" thickTop="1" thickBot="1" x14ac:dyDescent="0.25">
      <c r="A16" s="317" t="s">
        <v>33</v>
      </c>
      <c r="B16" s="318">
        <v>15</v>
      </c>
      <c r="C16" s="319">
        <v>15</v>
      </c>
      <c r="D16" s="320"/>
      <c r="E16" s="320"/>
      <c r="F16" s="321">
        <f>SUM(G16:J16)</f>
        <v>15</v>
      </c>
      <c r="G16" s="322"/>
      <c r="H16" s="322"/>
      <c r="I16" s="322">
        <v>15</v>
      </c>
      <c r="J16" s="323"/>
      <c r="K16" s="324">
        <f>SUM(L16:M16)</f>
        <v>0</v>
      </c>
      <c r="L16" s="325"/>
      <c r="M16" s="326"/>
      <c r="N16" s="327"/>
      <c r="O16" s="328"/>
      <c r="P16" s="328"/>
      <c r="Q16" s="328"/>
      <c r="R16" s="302"/>
      <c r="CA16" s="288" t="str">
        <f>IF($B16&lt;$D16," El número de partos prematuros &lt;32 semanas NO puede ser mayor que el Total.","")</f>
        <v/>
      </c>
      <c r="CB16" s="288"/>
      <c r="CC16" s="288" t="str">
        <f>IF(B16=0,"",IF(C16="",IF(B16="",""," No olvide escribir la columna Beneficiarios."),""))</f>
        <v/>
      </c>
      <c r="CD16" s="288" t="str">
        <f>IF(B16&lt;C16," El número de Beneficiarias NO puede ser mayor que el Total.","")</f>
        <v/>
      </c>
      <c r="CE16" s="288"/>
      <c r="CF16" s="288"/>
      <c r="CG16" s="288">
        <f>IF(B16&lt;D16,1,0)</f>
        <v>0</v>
      </c>
      <c r="CH16" s="288"/>
      <c r="CI16" s="288">
        <f>IF(B16&lt;C16,1,0)</f>
        <v>0</v>
      </c>
      <c r="CJ16" s="288">
        <f>IF(B16=0,"",IF(C16="",IF(B11="","",1),0))</f>
        <v>0</v>
      </c>
      <c r="CK16" s="288"/>
    </row>
    <row r="17" spans="1:89" ht="15" thickTop="1" x14ac:dyDescent="0.2">
      <c r="A17" s="317" t="s">
        <v>34</v>
      </c>
      <c r="B17" s="329">
        <v>8</v>
      </c>
      <c r="C17" s="320"/>
      <c r="D17" s="320"/>
      <c r="E17" s="320"/>
      <c r="F17" s="320"/>
      <c r="G17" s="330"/>
      <c r="H17" s="330"/>
      <c r="I17" s="330"/>
      <c r="J17" s="331"/>
      <c r="K17" s="332"/>
      <c r="L17" s="330"/>
      <c r="M17" s="331"/>
      <c r="N17" s="333"/>
      <c r="O17" s="328"/>
      <c r="P17" s="328"/>
      <c r="Q17" s="328"/>
      <c r="R17" s="302"/>
      <c r="CA17" s="288" t="str">
        <f>IF(B17&lt;=B12,""," El parto Normal Vertical DEBE estar incluido en el parto Normal. ")</f>
        <v/>
      </c>
      <c r="CB17" s="288"/>
      <c r="CC17" s="288"/>
      <c r="CD17" s="288"/>
      <c r="CE17" s="288"/>
      <c r="CF17" s="288"/>
      <c r="CG17" s="288"/>
      <c r="CH17" s="288"/>
      <c r="CI17" s="288"/>
      <c r="CJ17" s="288"/>
      <c r="CK17" s="288"/>
    </row>
    <row r="18" spans="1:89" x14ac:dyDescent="0.2">
      <c r="A18" s="334" t="s">
        <v>97</v>
      </c>
      <c r="B18" s="335"/>
      <c r="C18" s="336"/>
      <c r="D18" s="336"/>
      <c r="E18" s="336"/>
      <c r="F18" s="336"/>
      <c r="G18" s="337"/>
      <c r="H18" s="337"/>
      <c r="I18" s="337"/>
      <c r="J18" s="338"/>
      <c r="K18" s="339"/>
      <c r="L18" s="337"/>
      <c r="M18" s="338"/>
      <c r="N18" s="340"/>
      <c r="O18" s="341"/>
      <c r="P18" s="305"/>
      <c r="Q18" s="305"/>
      <c r="R18" s="302" t="s">
        <v>45</v>
      </c>
      <c r="CA18" s="288"/>
      <c r="CB18" s="288"/>
      <c r="CC18" s="288"/>
      <c r="CD18" s="288"/>
      <c r="CE18" s="288"/>
      <c r="CF18" s="288"/>
      <c r="CG18" s="288"/>
      <c r="CH18" s="288"/>
      <c r="CI18" s="288"/>
      <c r="CJ18" s="288"/>
      <c r="CK18" s="288">
        <v>0</v>
      </c>
    </row>
    <row r="19" spans="1:89" x14ac:dyDescent="0.2">
      <c r="A19" s="342" t="s">
        <v>36</v>
      </c>
      <c r="B19" s="343"/>
      <c r="C19" s="336"/>
      <c r="D19" s="344"/>
      <c r="E19" s="344"/>
      <c r="F19" s="344"/>
      <c r="G19" s="336"/>
      <c r="H19" s="345"/>
      <c r="I19" s="345"/>
      <c r="J19" s="346"/>
      <c r="K19" s="347"/>
      <c r="L19" s="345"/>
      <c r="M19" s="346"/>
      <c r="N19" s="348"/>
      <c r="O19" s="349"/>
      <c r="P19" s="349"/>
      <c r="Q19" s="349"/>
      <c r="R19" s="302"/>
      <c r="CA19" s="288"/>
      <c r="CB19" s="288"/>
      <c r="CC19" s="288"/>
      <c r="CD19" s="288"/>
      <c r="CE19" s="288"/>
      <c r="CF19" s="288"/>
      <c r="CG19" s="288"/>
      <c r="CH19" s="288"/>
      <c r="CI19" s="288"/>
      <c r="CJ19" s="288"/>
      <c r="CK19" s="288"/>
    </row>
    <row r="20" spans="1:89" x14ac:dyDescent="0.2">
      <c r="A20" s="350" t="s">
        <v>37</v>
      </c>
      <c r="B20" s="343"/>
      <c r="C20" s="336"/>
      <c r="D20" s="344"/>
      <c r="E20" s="344"/>
      <c r="F20" s="344"/>
      <c r="G20" s="345"/>
      <c r="H20" s="345"/>
      <c r="I20" s="345"/>
      <c r="J20" s="346"/>
      <c r="K20" s="347"/>
      <c r="L20" s="345"/>
      <c r="M20" s="346"/>
      <c r="N20" s="348"/>
      <c r="O20" s="349"/>
      <c r="P20" s="349"/>
      <c r="Q20" s="349"/>
      <c r="R20" s="302"/>
      <c r="CA20" s="288"/>
      <c r="CB20" s="288"/>
      <c r="CC20" s="288"/>
      <c r="CD20" s="288"/>
      <c r="CE20" s="288"/>
      <c r="CF20" s="288"/>
      <c r="CG20" s="288"/>
      <c r="CH20" s="288"/>
      <c r="CI20" s="288"/>
      <c r="CJ20" s="288"/>
      <c r="CK20" s="288"/>
    </row>
    <row r="21" spans="1:89" x14ac:dyDescent="0.2">
      <c r="A21" s="351" t="s">
        <v>38</v>
      </c>
      <c r="B21" s="351" t="s">
        <v>39</v>
      </c>
      <c r="C21" s="352"/>
      <c r="D21" s="352"/>
      <c r="E21" s="353"/>
      <c r="F21" s="352"/>
      <c r="G21" s="352"/>
      <c r="H21" s="352"/>
      <c r="I21" s="352"/>
      <c r="J21" s="353"/>
      <c r="K21" s="352"/>
      <c r="L21" s="352"/>
      <c r="M21" s="354"/>
      <c r="N21" s="355"/>
      <c r="O21" s="355"/>
      <c r="P21" s="356"/>
      <c r="Q21" s="355"/>
      <c r="CA21" s="288"/>
      <c r="CB21" s="288"/>
      <c r="CC21" s="288"/>
      <c r="CD21" s="288"/>
      <c r="CE21" s="288"/>
      <c r="CF21" s="288"/>
      <c r="CG21" s="288"/>
      <c r="CH21" s="288"/>
      <c r="CI21" s="288"/>
      <c r="CJ21" s="288"/>
      <c r="CK21" s="288"/>
    </row>
    <row r="22" spans="1:89" x14ac:dyDescent="0.2">
      <c r="A22" s="357" t="s">
        <v>40</v>
      </c>
      <c r="B22" s="358"/>
      <c r="C22" s="358"/>
      <c r="D22" s="359"/>
      <c r="E22" s="360"/>
      <c r="F22" s="360"/>
      <c r="G22" s="360"/>
      <c r="H22" s="360"/>
      <c r="I22" s="361"/>
      <c r="J22" s="361"/>
      <c r="K22" s="361"/>
      <c r="L22" s="361"/>
      <c r="M22" s="362"/>
      <c r="N22" s="362"/>
      <c r="O22" s="273"/>
      <c r="P22" s="274"/>
      <c r="Q22" s="273"/>
      <c r="CA22" s="288"/>
      <c r="CB22" s="288"/>
      <c r="CC22" s="288"/>
      <c r="CD22" s="288"/>
      <c r="CE22" s="288"/>
      <c r="CF22" s="288"/>
      <c r="CG22" s="288"/>
      <c r="CH22" s="288"/>
      <c r="CI22" s="288"/>
      <c r="CJ22" s="288"/>
      <c r="CK22" s="288"/>
    </row>
    <row r="23" spans="1:89" ht="21" x14ac:dyDescent="0.2">
      <c r="A23" s="363" t="s">
        <v>41</v>
      </c>
      <c r="B23" s="364" t="s">
        <v>42</v>
      </c>
      <c r="C23" s="364" t="s">
        <v>43</v>
      </c>
      <c r="D23" s="365"/>
      <c r="E23" s="365"/>
      <c r="F23" s="366"/>
      <c r="G23" s="366"/>
      <c r="H23" s="366"/>
      <c r="I23" s="366"/>
      <c r="J23" s="366"/>
      <c r="K23" s="366"/>
      <c r="L23" s="366"/>
      <c r="M23" s="273"/>
      <c r="N23" s="273"/>
      <c r="O23" s="273"/>
      <c r="P23" s="274"/>
      <c r="Q23" s="273"/>
      <c r="CA23" s="288"/>
      <c r="CB23" s="288"/>
      <c r="CC23" s="288"/>
      <c r="CD23" s="288"/>
      <c r="CE23" s="288"/>
      <c r="CF23" s="288"/>
      <c r="CG23" s="288"/>
      <c r="CH23" s="288"/>
      <c r="CI23" s="288"/>
      <c r="CJ23" s="288"/>
      <c r="CK23" s="288"/>
    </row>
    <row r="24" spans="1:89" x14ac:dyDescent="0.2">
      <c r="A24" s="367" t="s">
        <v>44</v>
      </c>
      <c r="B24" s="368">
        <v>84</v>
      </c>
      <c r="C24" s="368">
        <v>25</v>
      </c>
      <c r="D24" s="369" t="s">
        <v>45</v>
      </c>
      <c r="E24" s="370"/>
      <c r="F24" s="366"/>
      <c r="G24" s="371"/>
      <c r="H24" s="371"/>
      <c r="I24" s="355"/>
      <c r="J24" s="366"/>
      <c r="K24" s="366"/>
      <c r="L24" s="366"/>
      <c r="M24" s="273"/>
      <c r="N24" s="273"/>
      <c r="O24" s="273"/>
      <c r="P24" s="274"/>
      <c r="Q24" s="273"/>
      <c r="CA24" s="288" t="str">
        <f>IF(B24=0,"",IF(C24="",IF(B24="",""," No olvide escribir la columna Benefiiarios."),""))</f>
        <v/>
      </c>
      <c r="CB24" s="288" t="str">
        <f>IF(B24&lt;C24," El número de Beneficiarios NO puede ser mayor que el Total.","")</f>
        <v/>
      </c>
      <c r="CC24" s="288"/>
      <c r="CD24" s="288"/>
      <c r="CE24" s="288"/>
      <c r="CF24" s="288"/>
      <c r="CG24" s="288">
        <f>IF(B24=0,"",IF(C24="",IF(B23="","",1),0))</f>
        <v>0</v>
      </c>
      <c r="CH24" s="288">
        <f>IF(B24&lt;C24,1,0)</f>
        <v>0</v>
      </c>
      <c r="CI24" s="288"/>
      <c r="CJ24" s="288"/>
      <c r="CK24" s="288"/>
    </row>
    <row r="25" spans="1:89" x14ac:dyDescent="0.2">
      <c r="A25" s="372" t="s">
        <v>46</v>
      </c>
      <c r="B25" s="373">
        <v>76</v>
      </c>
      <c r="C25" s="373">
        <v>57</v>
      </c>
      <c r="D25" s="369" t="s">
        <v>45</v>
      </c>
      <c r="E25" s="374"/>
      <c r="F25" s="273"/>
      <c r="G25" s="273"/>
      <c r="H25" s="273"/>
      <c r="I25" s="366"/>
      <c r="J25" s="366"/>
      <c r="K25" s="366"/>
      <c r="L25" s="366"/>
      <c r="M25" s="273"/>
      <c r="N25" s="273"/>
      <c r="O25" s="273"/>
      <c r="P25" s="274"/>
      <c r="Q25" s="273"/>
      <c r="CA25" s="288" t="str">
        <f>IF(B25=0,"",IF(C25="",IF(B25="",""," No olvide escribir la columna Benefiiarios."),""))</f>
        <v/>
      </c>
      <c r="CB25" s="288" t="str">
        <f>IF(B25&lt;C25," El número de Beneficiarios NO puede ser mayor que el Total.","")</f>
        <v/>
      </c>
      <c r="CC25" s="288"/>
      <c r="CD25" s="288"/>
      <c r="CE25" s="288"/>
      <c r="CF25" s="288"/>
      <c r="CG25" s="288"/>
      <c r="CH25" s="288"/>
      <c r="CI25" s="288"/>
      <c r="CJ25" s="288"/>
      <c r="CK25" s="288"/>
    </row>
    <row r="26" spans="1:89" x14ac:dyDescent="0.2">
      <c r="A26" s="523" t="s">
        <v>47</v>
      </c>
      <c r="B26" s="524"/>
      <c r="C26" s="524"/>
      <c r="D26" s="524"/>
      <c r="E26" s="524"/>
      <c r="F26" s="524"/>
      <c r="G26" s="524"/>
      <c r="H26" s="524"/>
      <c r="I26" s="524"/>
      <c r="J26" s="524"/>
      <c r="K26" s="361"/>
      <c r="L26" s="375"/>
      <c r="M26" s="376"/>
      <c r="N26" s="376"/>
      <c r="O26" s="273"/>
      <c r="P26" s="274"/>
      <c r="Q26" s="273"/>
      <c r="CA26" s="288"/>
      <c r="CB26" s="288"/>
      <c r="CC26" s="288"/>
      <c r="CD26" s="288"/>
      <c r="CE26" s="288"/>
      <c r="CF26" s="288"/>
      <c r="CG26" s="288"/>
      <c r="CH26" s="288"/>
      <c r="CI26" s="288"/>
      <c r="CJ26" s="288"/>
      <c r="CK26" s="288"/>
    </row>
    <row r="27" spans="1:89" x14ac:dyDescent="0.2">
      <c r="A27" s="523" t="s">
        <v>48</v>
      </c>
      <c r="B27" s="524"/>
      <c r="C27" s="524"/>
      <c r="D27" s="524"/>
      <c r="E27" s="524"/>
      <c r="F27" s="524"/>
      <c r="G27" s="524"/>
      <c r="H27" s="524"/>
      <c r="I27" s="524"/>
      <c r="J27" s="524"/>
      <c r="K27" s="361"/>
      <c r="L27" s="375"/>
      <c r="M27" s="376"/>
      <c r="N27" s="376"/>
      <c r="O27" s="273"/>
      <c r="P27" s="274"/>
      <c r="Q27" s="273"/>
      <c r="CA27" s="288"/>
      <c r="CB27" s="288"/>
      <c r="CC27" s="288"/>
      <c r="CD27" s="288"/>
      <c r="CE27" s="288"/>
      <c r="CF27" s="288"/>
      <c r="CG27" s="288"/>
      <c r="CH27" s="288"/>
      <c r="CI27" s="288"/>
      <c r="CJ27" s="288"/>
      <c r="CK27" s="288"/>
    </row>
    <row r="28" spans="1:89" ht="30.75" customHeight="1" x14ac:dyDescent="0.2">
      <c r="A28" s="512" t="s">
        <v>49</v>
      </c>
      <c r="B28" s="514" t="s">
        <v>42</v>
      </c>
      <c r="C28" s="525" t="s">
        <v>50</v>
      </c>
      <c r="D28" s="526"/>
      <c r="E28" s="526"/>
      <c r="F28" s="526"/>
      <c r="G28" s="526"/>
      <c r="H28" s="526"/>
      <c r="I28" s="527"/>
      <c r="J28" s="528" t="s">
        <v>51</v>
      </c>
      <c r="K28" s="529"/>
      <c r="L28" s="273"/>
      <c r="M28" s="273"/>
      <c r="N28" s="273"/>
      <c r="O28" s="273"/>
      <c r="P28" s="274"/>
      <c r="Q28" s="273"/>
      <c r="CA28" s="288"/>
      <c r="CB28" s="288"/>
      <c r="CC28" s="288"/>
      <c r="CD28" s="288"/>
      <c r="CE28" s="288"/>
      <c r="CF28" s="288"/>
      <c r="CG28" s="288"/>
      <c r="CH28" s="288"/>
      <c r="CI28" s="288"/>
      <c r="CJ28" s="288"/>
      <c r="CK28" s="288"/>
    </row>
    <row r="29" spans="1:89" ht="21" x14ac:dyDescent="0.2">
      <c r="A29" s="513"/>
      <c r="B29" s="515"/>
      <c r="C29" s="377" t="s">
        <v>52</v>
      </c>
      <c r="D29" s="378" t="s">
        <v>53</v>
      </c>
      <c r="E29" s="283" t="s">
        <v>54</v>
      </c>
      <c r="F29" s="283" t="s">
        <v>55</v>
      </c>
      <c r="G29" s="283" t="s">
        <v>56</v>
      </c>
      <c r="H29" s="378" t="s">
        <v>57</v>
      </c>
      <c r="I29" s="284" t="s">
        <v>58</v>
      </c>
      <c r="J29" s="378" t="s">
        <v>59</v>
      </c>
      <c r="K29" s="284" t="s">
        <v>60</v>
      </c>
      <c r="L29" s="379"/>
      <c r="M29" s="273"/>
      <c r="N29" s="273"/>
      <c r="O29" s="273"/>
      <c r="P29" s="274"/>
      <c r="Q29" s="273"/>
      <c r="CA29" s="288"/>
      <c r="CB29" s="288"/>
      <c r="CC29" s="288"/>
      <c r="CD29" s="288"/>
      <c r="CE29" s="288"/>
      <c r="CF29" s="288"/>
      <c r="CG29" s="288"/>
      <c r="CH29" s="288"/>
      <c r="CI29" s="288"/>
      <c r="CJ29" s="288"/>
      <c r="CK29" s="288"/>
    </row>
    <row r="30" spans="1:89" x14ac:dyDescent="0.2">
      <c r="A30" s="380" t="s">
        <v>61</v>
      </c>
      <c r="B30" s="381">
        <f>SUM(C30:I30)</f>
        <v>188</v>
      </c>
      <c r="C30" s="343"/>
      <c r="D30" s="382"/>
      <c r="E30" s="382">
        <v>2</v>
      </c>
      <c r="F30" s="382">
        <v>7</v>
      </c>
      <c r="G30" s="382">
        <v>33</v>
      </c>
      <c r="H30" s="382">
        <v>131</v>
      </c>
      <c r="I30" s="383">
        <v>15</v>
      </c>
      <c r="J30" s="382">
        <v>185</v>
      </c>
      <c r="K30" s="383">
        <v>9</v>
      </c>
      <c r="L30" s="302" t="s">
        <v>45</v>
      </c>
      <c r="M30" s="273"/>
      <c r="N30" s="273"/>
      <c r="O30" s="273"/>
      <c r="P30" s="274"/>
      <c r="Q30" s="273"/>
      <c r="CA30" s="288" t="str">
        <f>IF(SUM(G30:I30)&gt;=O11,""," Los RN de 2.500 y más gramos NO DEBE ser menor al Total de partos con Apego Precoz de RN del mismo peso Seccion A. ")</f>
        <v/>
      </c>
      <c r="CB30" s="288" t="str">
        <f>IF(SUM(C30:F30)&gt;=N11,""," Los RN de menor o igual a 2.499 gramos NO DEBE ser menor al Total de partos con Apego Precoz de RN del mismo peso. ")</f>
        <v/>
      </c>
      <c r="CC30" s="288"/>
      <c r="CD30" s="288"/>
      <c r="CE30" s="288"/>
      <c r="CF30" s="288"/>
      <c r="CG30" s="288">
        <f>IF(SUM(G30:I30)&gt;=O11,0,1)</f>
        <v>0</v>
      </c>
      <c r="CH30" s="288">
        <f>IF(SUM(C30:F30)&gt;=N11,0,1)</f>
        <v>0</v>
      </c>
      <c r="CI30" s="288"/>
      <c r="CJ30" s="288"/>
      <c r="CK30" s="288"/>
    </row>
    <row r="31" spans="1:89" x14ac:dyDescent="0.2">
      <c r="A31" s="380" t="s">
        <v>62</v>
      </c>
      <c r="B31" s="381">
        <f>SUM(C31:I31)</f>
        <v>0</v>
      </c>
      <c r="C31" s="343"/>
      <c r="D31" s="382"/>
      <c r="E31" s="382"/>
      <c r="F31" s="382"/>
      <c r="G31" s="382"/>
      <c r="H31" s="382"/>
      <c r="I31" s="383"/>
      <c r="J31" s="345"/>
      <c r="K31" s="346"/>
      <c r="L31" s="379"/>
      <c r="M31" s="273"/>
      <c r="N31" s="273"/>
      <c r="O31" s="273"/>
      <c r="P31" s="274"/>
      <c r="Q31" s="273"/>
      <c r="CA31" s="288"/>
      <c r="CB31" s="288"/>
      <c r="CC31" s="288"/>
      <c r="CD31" s="288"/>
      <c r="CE31" s="288"/>
      <c r="CF31" s="288"/>
      <c r="CG31" s="288"/>
      <c r="CH31" s="288"/>
      <c r="CI31" s="288"/>
      <c r="CJ31" s="288"/>
      <c r="CK31" s="288"/>
    </row>
    <row r="32" spans="1:89" x14ac:dyDescent="0.2">
      <c r="A32" s="384" t="s">
        <v>63</v>
      </c>
      <c r="B32" s="385"/>
      <c r="C32" s="385"/>
      <c r="D32" s="385"/>
      <c r="E32" s="385"/>
      <c r="F32" s="385"/>
      <c r="G32" s="385"/>
      <c r="H32" s="385"/>
      <c r="I32" s="385"/>
      <c r="J32" s="385"/>
      <c r="K32" s="361"/>
      <c r="L32" s="375"/>
      <c r="M32" s="376"/>
      <c r="N32" s="376"/>
      <c r="O32" s="273"/>
      <c r="P32" s="274"/>
      <c r="Q32" s="273"/>
      <c r="CA32" s="288"/>
      <c r="CB32" s="288"/>
      <c r="CC32" s="288"/>
      <c r="CD32" s="288"/>
      <c r="CE32" s="288"/>
      <c r="CF32" s="288"/>
      <c r="CG32" s="288"/>
      <c r="CH32" s="288"/>
      <c r="CI32" s="288"/>
      <c r="CJ32" s="288"/>
      <c r="CK32" s="288"/>
    </row>
    <row r="33" spans="1:89" x14ac:dyDescent="0.2">
      <c r="A33" s="512" t="s">
        <v>49</v>
      </c>
      <c r="B33" s="514" t="s">
        <v>42</v>
      </c>
      <c r="C33" s="273"/>
      <c r="D33" s="366"/>
      <c r="E33" s="273"/>
      <c r="F33" s="273"/>
      <c r="G33" s="273"/>
      <c r="H33" s="273"/>
      <c r="I33" s="273"/>
      <c r="J33" s="273"/>
      <c r="K33" s="273"/>
      <c r="L33" s="273"/>
      <c r="M33" s="273"/>
      <c r="N33" s="273"/>
      <c r="O33" s="273"/>
      <c r="P33" s="274"/>
      <c r="Q33" s="273"/>
      <c r="CA33" s="288"/>
      <c r="CB33" s="288"/>
      <c r="CC33" s="288"/>
      <c r="CD33" s="288"/>
      <c r="CE33" s="288"/>
      <c r="CF33" s="288"/>
      <c r="CG33" s="288"/>
      <c r="CH33" s="288"/>
      <c r="CI33" s="288"/>
      <c r="CJ33" s="288"/>
      <c r="CK33" s="288"/>
    </row>
    <row r="34" spans="1:89" x14ac:dyDescent="0.2">
      <c r="A34" s="513"/>
      <c r="B34" s="515"/>
      <c r="C34" s="273"/>
      <c r="D34" s="273"/>
      <c r="E34" s="273"/>
      <c r="F34" s="273"/>
      <c r="G34" s="273"/>
      <c r="H34" s="273"/>
      <c r="I34" s="273"/>
      <c r="J34" s="273"/>
      <c r="K34" s="273"/>
      <c r="L34" s="273"/>
      <c r="M34" s="273"/>
      <c r="N34" s="273"/>
      <c r="O34" s="273"/>
      <c r="P34" s="274"/>
      <c r="Q34" s="273"/>
      <c r="CA34" s="288"/>
      <c r="CB34" s="288"/>
      <c r="CC34" s="288"/>
      <c r="CD34" s="288"/>
      <c r="CE34" s="288"/>
      <c r="CF34" s="288"/>
      <c r="CG34" s="288"/>
      <c r="CH34" s="288"/>
      <c r="CI34" s="288"/>
      <c r="CJ34" s="288"/>
      <c r="CK34" s="288"/>
    </row>
    <row r="35" spans="1:89" x14ac:dyDescent="0.2">
      <c r="A35" s="386" t="s">
        <v>61</v>
      </c>
      <c r="B35" s="368">
        <v>2</v>
      </c>
      <c r="C35" s="302" t="s">
        <v>45</v>
      </c>
      <c r="D35" s="273"/>
      <c r="E35" s="273"/>
      <c r="F35" s="273"/>
      <c r="G35" s="273"/>
      <c r="H35" s="273"/>
      <c r="I35" s="273"/>
      <c r="J35" s="274"/>
      <c r="K35" s="273"/>
      <c r="CA35" s="288" t="str">
        <f>IF(B35&lt;=B30,"","Total Nacidos Vivos con malformación congénita no debe ser MAYOR a Nacidos Vivos Según Peso Al Nacer")</f>
        <v/>
      </c>
      <c r="CB35" s="288" t="str">
        <f>IF(B36&lt;=B31,"","Total Nacidos fallecidos con malformación congénita no debe ser MAYOR a Nacidos fallecidos Según Peso Al Nacer")</f>
        <v/>
      </c>
      <c r="CC35" s="288"/>
      <c r="CD35" s="288"/>
      <c r="CE35" s="288"/>
      <c r="CF35" s="288"/>
      <c r="CG35" s="288"/>
      <c r="CH35" s="288"/>
      <c r="CI35" s="288"/>
      <c r="CJ35" s="288"/>
      <c r="CK35" s="288"/>
    </row>
    <row r="36" spans="1:89" x14ac:dyDescent="0.2">
      <c r="A36" s="387" t="s">
        <v>62</v>
      </c>
      <c r="B36" s="388"/>
      <c r="C36" s="389"/>
      <c r="D36" s="390"/>
      <c r="E36" s="390"/>
      <c r="F36" s="391"/>
      <c r="G36" s="390"/>
      <c r="H36" s="390"/>
      <c r="I36" s="390"/>
      <c r="J36" s="273"/>
      <c r="K36" s="374"/>
      <c r="L36" s="273"/>
      <c r="M36" s="273"/>
      <c r="N36" s="273"/>
      <c r="O36" s="273"/>
      <c r="P36" s="274"/>
      <c r="Q36" s="273"/>
      <c r="CA36" s="288"/>
      <c r="CB36" s="288"/>
      <c r="CC36" s="288"/>
      <c r="CD36" s="288"/>
      <c r="CE36" s="288"/>
      <c r="CF36" s="288"/>
      <c r="CG36" s="288"/>
      <c r="CH36" s="288"/>
      <c r="CI36" s="288"/>
      <c r="CJ36" s="288"/>
      <c r="CK36" s="288"/>
    </row>
    <row r="37" spans="1:89" x14ac:dyDescent="0.2">
      <c r="A37" s="277" t="s">
        <v>64</v>
      </c>
      <c r="B37" s="392"/>
      <c r="C37" s="361"/>
      <c r="D37" s="361"/>
      <c r="E37" s="361"/>
      <c r="F37" s="393"/>
      <c r="G37" s="361"/>
      <c r="H37" s="361"/>
      <c r="I37" s="361"/>
      <c r="J37" s="361"/>
      <c r="K37" s="277"/>
      <c r="L37" s="375"/>
      <c r="M37" s="376"/>
      <c r="N37" s="376"/>
      <c r="O37" s="273"/>
      <c r="P37" s="274"/>
      <c r="Q37" s="273"/>
      <c r="CA37" s="288"/>
      <c r="CB37" s="288"/>
      <c r="CC37" s="288"/>
      <c r="CD37" s="288"/>
      <c r="CE37" s="288"/>
      <c r="CF37" s="288"/>
      <c r="CG37" s="288"/>
      <c r="CH37" s="288"/>
      <c r="CI37" s="288"/>
      <c r="CJ37" s="288"/>
      <c r="CK37" s="288"/>
    </row>
    <row r="38" spans="1:89" ht="42" x14ac:dyDescent="0.2">
      <c r="A38" s="289" t="s">
        <v>49</v>
      </c>
      <c r="B38" s="394" t="s">
        <v>65</v>
      </c>
      <c r="C38" s="395" t="s">
        <v>66</v>
      </c>
      <c r="D38" s="366"/>
      <c r="E38" s="366"/>
      <c r="F38" s="396"/>
      <c r="G38" s="366"/>
      <c r="H38" s="366"/>
      <c r="I38" s="366"/>
      <c r="J38" s="366"/>
      <c r="K38" s="374"/>
      <c r="L38" s="273"/>
      <c r="M38" s="273"/>
      <c r="N38" s="273"/>
      <c r="O38" s="273"/>
      <c r="P38" s="274"/>
      <c r="Q38" s="273"/>
      <c r="CA38" s="288"/>
      <c r="CB38" s="288"/>
      <c r="CC38" s="288"/>
      <c r="CD38" s="288"/>
      <c r="CE38" s="288"/>
      <c r="CF38" s="288"/>
      <c r="CG38" s="288"/>
      <c r="CH38" s="288"/>
      <c r="CI38" s="288"/>
      <c r="CJ38" s="288"/>
      <c r="CK38" s="288"/>
    </row>
    <row r="39" spans="1:89" x14ac:dyDescent="0.2">
      <c r="A39" s="380" t="s">
        <v>61</v>
      </c>
      <c r="B39" s="397">
        <v>1</v>
      </c>
      <c r="C39" s="398">
        <v>1</v>
      </c>
      <c r="D39" s="389"/>
      <c r="E39" s="366"/>
      <c r="F39" s="396"/>
      <c r="G39" s="366"/>
      <c r="H39" s="366"/>
      <c r="I39" s="366"/>
      <c r="J39" s="366"/>
      <c r="K39" s="374"/>
      <c r="L39" s="273"/>
      <c r="M39" s="273"/>
      <c r="N39" s="273"/>
      <c r="O39" s="273"/>
      <c r="P39" s="274"/>
      <c r="Q39" s="273"/>
      <c r="CA39" s="288"/>
      <c r="CB39" s="288"/>
      <c r="CC39" s="288"/>
      <c r="CD39" s="288"/>
      <c r="CE39" s="288"/>
      <c r="CF39" s="288"/>
      <c r="CG39" s="288"/>
      <c r="CH39" s="288"/>
      <c r="CI39" s="288"/>
      <c r="CJ39" s="288"/>
      <c r="CK39" s="288"/>
    </row>
    <row r="40" spans="1:89" x14ac:dyDescent="0.2">
      <c r="A40" s="277" t="s">
        <v>67</v>
      </c>
      <c r="B40" s="375"/>
      <c r="C40" s="375"/>
      <c r="D40" s="375"/>
      <c r="E40" s="375"/>
      <c r="F40" s="375"/>
      <c r="G40" s="375"/>
      <c r="H40" s="375"/>
      <c r="I40" s="375"/>
      <c r="J40" s="375"/>
      <c r="K40" s="375"/>
      <c r="L40" s="375"/>
      <c r="M40" s="376" t="s">
        <v>68</v>
      </c>
      <c r="N40" s="376"/>
      <c r="O40" s="273"/>
      <c r="P40" s="274"/>
      <c r="Q40" s="273"/>
      <c r="CA40" s="288"/>
      <c r="CB40" s="288"/>
      <c r="CC40" s="288"/>
      <c r="CD40" s="288"/>
      <c r="CE40" s="288"/>
      <c r="CF40" s="288"/>
      <c r="CG40" s="288"/>
      <c r="CH40" s="288"/>
      <c r="CI40" s="288"/>
      <c r="CJ40" s="288"/>
      <c r="CK40" s="288"/>
    </row>
    <row r="41" spans="1:89" x14ac:dyDescent="0.2">
      <c r="A41" s="516" t="s">
        <v>69</v>
      </c>
      <c r="B41" s="512" t="s">
        <v>70</v>
      </c>
      <c r="C41" s="518" t="s">
        <v>71</v>
      </c>
      <c r="D41" s="519"/>
      <c r="E41" s="520"/>
      <c r="F41" s="501"/>
      <c r="G41" s="273"/>
      <c r="H41" s="273"/>
      <c r="I41" s="273"/>
      <c r="J41" s="273"/>
      <c r="K41" s="273"/>
      <c r="L41" s="273"/>
      <c r="M41" s="273"/>
      <c r="N41" s="273"/>
      <c r="O41" s="273"/>
      <c r="P41" s="274"/>
      <c r="Q41" s="273"/>
      <c r="CA41" s="288"/>
      <c r="CB41" s="288"/>
      <c r="CC41" s="288"/>
      <c r="CD41" s="288"/>
      <c r="CE41" s="288"/>
      <c r="CF41" s="288"/>
      <c r="CG41" s="288"/>
      <c r="CH41" s="288"/>
      <c r="CI41" s="288"/>
      <c r="CJ41" s="288"/>
      <c r="CK41" s="288"/>
    </row>
    <row r="42" spans="1:89" ht="21" x14ac:dyDescent="0.2">
      <c r="A42" s="517"/>
      <c r="B42" s="513"/>
      <c r="C42" s="285" t="s">
        <v>72</v>
      </c>
      <c r="D42" s="399" t="s">
        <v>73</v>
      </c>
      <c r="E42" s="400" t="s">
        <v>74</v>
      </c>
      <c r="F42" s="501"/>
      <c r="G42" s="273"/>
      <c r="H42" s="273"/>
      <c r="I42" s="273"/>
      <c r="J42" s="273"/>
      <c r="K42" s="273"/>
      <c r="L42" s="273"/>
      <c r="M42" s="273"/>
      <c r="N42" s="273"/>
      <c r="O42" s="273"/>
      <c r="P42" s="274"/>
      <c r="Q42" s="273"/>
      <c r="CA42" s="288"/>
      <c r="CB42" s="288"/>
      <c r="CC42" s="288"/>
      <c r="CD42" s="288"/>
      <c r="CE42" s="288"/>
      <c r="CF42" s="288"/>
      <c r="CG42" s="288"/>
      <c r="CH42" s="288"/>
      <c r="CI42" s="288"/>
      <c r="CJ42" s="288"/>
      <c r="CK42" s="288"/>
    </row>
    <row r="43" spans="1:89" x14ac:dyDescent="0.2">
      <c r="A43" s="367" t="s">
        <v>75</v>
      </c>
      <c r="B43" s="401">
        <f>SUM(C43:E43)</f>
        <v>8</v>
      </c>
      <c r="C43" s="402"/>
      <c r="D43" s="403">
        <v>4</v>
      </c>
      <c r="E43" s="404">
        <v>4</v>
      </c>
      <c r="F43" s="405"/>
      <c r="G43" s="406"/>
      <c r="H43" s="273"/>
      <c r="I43" s="273"/>
      <c r="J43" s="273"/>
      <c r="K43" s="273"/>
      <c r="L43" s="273"/>
      <c r="M43" s="273"/>
      <c r="N43" s="273"/>
      <c r="O43" s="273"/>
      <c r="P43" s="274"/>
      <c r="Q43" s="273"/>
      <c r="CA43" s="288"/>
      <c r="CB43" s="288"/>
      <c r="CC43" s="288"/>
      <c r="CD43" s="288"/>
      <c r="CE43" s="288"/>
      <c r="CF43" s="288"/>
      <c r="CG43" s="288"/>
      <c r="CH43" s="288"/>
      <c r="CI43" s="288"/>
      <c r="CJ43" s="288"/>
      <c r="CK43" s="288"/>
    </row>
    <row r="44" spans="1:89" x14ac:dyDescent="0.2">
      <c r="A44" s="407" t="s">
        <v>76</v>
      </c>
      <c r="B44" s="408">
        <f>SUM(C44:E44)</f>
        <v>0</v>
      </c>
      <c r="C44" s="409"/>
      <c r="D44" s="410"/>
      <c r="E44" s="411"/>
      <c r="F44" s="405"/>
      <c r="G44" s="406"/>
      <c r="H44" s="273"/>
      <c r="I44" s="273"/>
      <c r="J44" s="273"/>
      <c r="K44" s="273"/>
      <c r="L44" s="273"/>
      <c r="M44" s="273"/>
      <c r="N44" s="273"/>
      <c r="O44" s="273"/>
      <c r="P44" s="274"/>
      <c r="Q44" s="273"/>
      <c r="CA44" s="288"/>
      <c r="CB44" s="288"/>
      <c r="CC44" s="288"/>
      <c r="CD44" s="288"/>
      <c r="CE44" s="288"/>
      <c r="CF44" s="288"/>
      <c r="CG44" s="288"/>
      <c r="CH44" s="288"/>
      <c r="CI44" s="288"/>
      <c r="CJ44" s="288"/>
      <c r="CK44" s="288"/>
    </row>
    <row r="45" spans="1:89" x14ac:dyDescent="0.2">
      <c r="A45" s="412" t="s">
        <v>77</v>
      </c>
      <c r="B45" s="413"/>
      <c r="C45" s="413"/>
      <c r="D45" s="414"/>
      <c r="E45" s="413"/>
      <c r="F45" s="273"/>
      <c r="G45" s="273"/>
      <c r="H45" s="273"/>
      <c r="I45" s="273"/>
      <c r="J45" s="273"/>
      <c r="K45" s="273"/>
      <c r="L45" s="273"/>
      <c r="M45" s="273"/>
      <c r="N45" s="273"/>
      <c r="O45" s="273"/>
      <c r="P45" s="274"/>
      <c r="Q45" s="273"/>
      <c r="CA45" s="288"/>
      <c r="CB45" s="288"/>
      <c r="CC45" s="288"/>
      <c r="CD45" s="288"/>
      <c r="CE45" s="288"/>
      <c r="CF45" s="288"/>
      <c r="CG45" s="288"/>
      <c r="CH45" s="288"/>
      <c r="CI45" s="288"/>
      <c r="CJ45" s="288"/>
      <c r="CK45" s="288"/>
    </row>
    <row r="46" spans="1:89" ht="31.5" x14ac:dyDescent="0.2">
      <c r="A46" s="415" t="s">
        <v>78</v>
      </c>
      <c r="B46" s="416" t="s">
        <v>79</v>
      </c>
      <c r="C46" s="416" t="s">
        <v>80</v>
      </c>
      <c r="D46" s="413"/>
      <c r="E46" s="413"/>
      <c r="F46" s="273"/>
      <c r="G46" s="273"/>
      <c r="H46" s="273"/>
      <c r="I46" s="273"/>
      <c r="J46" s="273"/>
      <c r="K46" s="273"/>
      <c r="L46" s="273"/>
      <c r="M46" s="273"/>
      <c r="N46" s="273"/>
      <c r="O46" s="273"/>
      <c r="P46" s="274"/>
      <c r="Q46" s="273"/>
      <c r="CA46" s="288"/>
      <c r="CB46" s="288"/>
      <c r="CC46" s="288"/>
      <c r="CD46" s="288"/>
      <c r="CE46" s="288"/>
      <c r="CF46" s="288"/>
      <c r="CG46" s="288"/>
      <c r="CH46" s="288"/>
      <c r="CI46" s="288"/>
      <c r="CJ46" s="288"/>
      <c r="CK46" s="288"/>
    </row>
    <row r="47" spans="1:89" x14ac:dyDescent="0.2">
      <c r="A47" s="417" t="s">
        <v>81</v>
      </c>
      <c r="B47" s="418">
        <v>87</v>
      </c>
      <c r="C47" s="419">
        <v>47</v>
      </c>
      <c r="D47" s="420"/>
      <c r="E47" s="413"/>
      <c r="F47" s="273"/>
      <c r="G47" s="273"/>
      <c r="H47" s="273"/>
      <c r="I47" s="273"/>
      <c r="J47" s="273"/>
      <c r="K47" s="273"/>
      <c r="L47" s="273"/>
      <c r="M47" s="273"/>
      <c r="N47" s="273"/>
      <c r="O47" s="273"/>
      <c r="P47" s="274"/>
      <c r="Q47" s="273"/>
      <c r="CA47" s="288" t="str">
        <f>IF(B48&gt;B47,"Egresos con LME no puede ser mayor que Total de Egresos Maternidad","")</f>
        <v/>
      </c>
      <c r="CB47" s="288"/>
      <c r="CC47" s="288"/>
      <c r="CD47" s="288"/>
      <c r="CE47" s="288"/>
      <c r="CF47" s="288"/>
      <c r="CG47" s="288"/>
      <c r="CH47" s="288"/>
      <c r="CI47" s="288"/>
      <c r="CJ47" s="288"/>
      <c r="CK47" s="288"/>
    </row>
    <row r="48" spans="1:89" ht="11.25" customHeight="1" x14ac:dyDescent="0.2">
      <c r="A48" s="421" t="s">
        <v>82</v>
      </c>
      <c r="B48" s="422">
        <v>85</v>
      </c>
      <c r="C48" s="305">
        <v>25</v>
      </c>
      <c r="D48" s="369"/>
      <c r="E48" s="413"/>
      <c r="F48" s="423"/>
      <c r="G48" s="423"/>
      <c r="H48" s="423"/>
      <c r="I48" s="423"/>
      <c r="J48" s="423"/>
      <c r="K48" s="423"/>
      <c r="L48" s="423"/>
      <c r="M48" s="273"/>
      <c r="N48" s="273"/>
      <c r="O48" s="273"/>
      <c r="P48" s="274"/>
      <c r="Q48" s="273"/>
      <c r="CA48" s="288"/>
      <c r="CB48" s="288" t="str">
        <f>IF(C48&gt;C47,"Egresos con LME no puede ser mayor que Total de Egresos Neonatología","")</f>
        <v/>
      </c>
      <c r="CC48" s="288"/>
      <c r="CD48" s="288"/>
      <c r="CE48" s="288"/>
      <c r="CF48" s="288"/>
      <c r="CG48" s="288">
        <f>IF(B48&gt;B47,1,0)</f>
        <v>0</v>
      </c>
      <c r="CH48" s="288">
        <f>IF(C48&gt;C47,1,0)</f>
        <v>0</v>
      </c>
      <c r="CI48" s="288"/>
      <c r="CJ48" s="288"/>
      <c r="CK48" s="288"/>
    </row>
    <row r="49" spans="1:89" x14ac:dyDescent="0.2">
      <c r="A49" s="424" t="s">
        <v>83</v>
      </c>
      <c r="B49" s="413"/>
      <c r="C49" s="425"/>
      <c r="F49" s="426"/>
      <c r="G49" s="426"/>
      <c r="H49" s="426"/>
      <c r="I49" s="426"/>
      <c r="J49" s="426"/>
      <c r="K49" s="426"/>
      <c r="L49" s="426"/>
      <c r="M49" s="426"/>
      <c r="N49" s="426"/>
      <c r="O49" s="426"/>
      <c r="CA49" s="288"/>
      <c r="CB49" s="288"/>
      <c r="CC49" s="288"/>
      <c r="CD49" s="288"/>
      <c r="CE49" s="288"/>
      <c r="CF49" s="288"/>
      <c r="CG49" s="288"/>
      <c r="CH49" s="288"/>
      <c r="CI49" s="288"/>
      <c r="CJ49" s="288"/>
      <c r="CK49" s="288"/>
    </row>
    <row r="50" spans="1:89" ht="14.25" customHeight="1" x14ac:dyDescent="0.2">
      <c r="A50" s="502" t="s">
        <v>78</v>
      </c>
      <c r="B50" s="503"/>
      <c r="C50" s="502" t="s">
        <v>42</v>
      </c>
      <c r="D50" s="503"/>
      <c r="E50" s="508"/>
      <c r="F50" s="506" t="s">
        <v>84</v>
      </c>
      <c r="G50" s="507"/>
      <c r="H50" s="507"/>
      <c r="I50" s="507"/>
      <c r="J50" s="507"/>
      <c r="K50" s="507"/>
      <c r="L50" s="507"/>
      <c r="M50" s="507"/>
      <c r="N50" s="507"/>
      <c r="O50" s="509"/>
      <c r="CA50" s="288"/>
      <c r="CB50" s="288"/>
      <c r="CC50" s="288"/>
      <c r="CD50" s="288"/>
      <c r="CE50" s="288"/>
      <c r="CF50" s="288"/>
      <c r="CG50" s="288"/>
      <c r="CH50" s="288"/>
      <c r="CI50" s="288"/>
      <c r="CJ50" s="288"/>
      <c r="CK50" s="288"/>
    </row>
    <row r="51" spans="1:89" ht="14.25" customHeight="1" x14ac:dyDescent="0.2">
      <c r="A51" s="504"/>
      <c r="B51" s="505"/>
      <c r="C51" s="506"/>
      <c r="D51" s="507"/>
      <c r="E51" s="509"/>
      <c r="F51" s="510" t="s">
        <v>85</v>
      </c>
      <c r="G51" s="511"/>
      <c r="H51" s="510" t="s">
        <v>86</v>
      </c>
      <c r="I51" s="511"/>
      <c r="J51" s="510" t="s">
        <v>87</v>
      </c>
      <c r="K51" s="511"/>
      <c r="L51" s="510" t="s">
        <v>88</v>
      </c>
      <c r="M51" s="511"/>
      <c r="N51" s="510" t="s">
        <v>89</v>
      </c>
      <c r="O51" s="511"/>
      <c r="CA51" s="288"/>
      <c r="CB51" s="288"/>
      <c r="CC51" s="288"/>
      <c r="CD51" s="288"/>
      <c r="CE51" s="288"/>
      <c r="CF51" s="288"/>
      <c r="CG51" s="288"/>
      <c r="CH51" s="288"/>
      <c r="CI51" s="288"/>
      <c r="CJ51" s="288"/>
      <c r="CK51" s="288"/>
    </row>
    <row r="52" spans="1:89" x14ac:dyDescent="0.2">
      <c r="A52" s="506"/>
      <c r="B52" s="507"/>
      <c r="C52" s="416" t="s">
        <v>90</v>
      </c>
      <c r="D52" s="427" t="s">
        <v>91</v>
      </c>
      <c r="E52" s="416" t="s">
        <v>92</v>
      </c>
      <c r="F52" s="416" t="s">
        <v>91</v>
      </c>
      <c r="G52" s="416" t="s">
        <v>92</v>
      </c>
      <c r="H52" s="416" t="s">
        <v>91</v>
      </c>
      <c r="I52" s="416" t="s">
        <v>92</v>
      </c>
      <c r="J52" s="416" t="s">
        <v>91</v>
      </c>
      <c r="K52" s="416" t="s">
        <v>92</v>
      </c>
      <c r="L52" s="416" t="s">
        <v>91</v>
      </c>
      <c r="M52" s="416" t="s">
        <v>92</v>
      </c>
      <c r="N52" s="416" t="s">
        <v>91</v>
      </c>
      <c r="O52" s="416" t="s">
        <v>92</v>
      </c>
      <c r="CA52" s="288"/>
      <c r="CB52" s="288"/>
      <c r="CC52" s="288"/>
      <c r="CD52" s="288"/>
      <c r="CE52" s="288"/>
      <c r="CF52" s="288"/>
      <c r="CG52" s="288"/>
      <c r="CH52" s="288"/>
      <c r="CI52" s="288"/>
      <c r="CJ52" s="288"/>
      <c r="CK52" s="288"/>
    </row>
    <row r="53" spans="1:89" x14ac:dyDescent="0.2">
      <c r="A53" s="496" t="s">
        <v>93</v>
      </c>
      <c r="B53" s="497"/>
      <c r="C53" s="428">
        <f>SUM(D53+E53)</f>
        <v>21</v>
      </c>
      <c r="D53" s="428">
        <f t="shared" ref="D53:E55" si="1">SUM(F53+H53+J53+L53+N53)</f>
        <v>11</v>
      </c>
      <c r="E53" s="429">
        <f t="shared" si="1"/>
        <v>10</v>
      </c>
      <c r="F53" s="430">
        <v>9</v>
      </c>
      <c r="G53" s="298">
        <v>9</v>
      </c>
      <c r="H53" s="296">
        <v>1</v>
      </c>
      <c r="I53" s="298"/>
      <c r="J53" s="296"/>
      <c r="K53" s="298">
        <v>1</v>
      </c>
      <c r="L53" s="296">
        <v>1</v>
      </c>
      <c r="M53" s="298"/>
      <c r="N53" s="296"/>
      <c r="O53" s="298"/>
      <c r="P53" s="270"/>
      <c r="CA53" s="288"/>
      <c r="CB53" s="288"/>
      <c r="CC53" s="288"/>
      <c r="CD53" s="288"/>
      <c r="CE53" s="288"/>
      <c r="CF53" s="288"/>
      <c r="CG53" s="288"/>
      <c r="CH53" s="288"/>
      <c r="CI53" s="288"/>
      <c r="CJ53" s="288"/>
      <c r="CK53" s="288"/>
    </row>
    <row r="54" spans="1:89" x14ac:dyDescent="0.2">
      <c r="A54" s="498" t="s">
        <v>94</v>
      </c>
      <c r="B54" s="499"/>
      <c r="C54" s="431">
        <f>SUM(D54+E54)</f>
        <v>10</v>
      </c>
      <c r="D54" s="431">
        <f t="shared" si="1"/>
        <v>5</v>
      </c>
      <c r="E54" s="432">
        <f t="shared" si="1"/>
        <v>5</v>
      </c>
      <c r="F54" s="433">
        <v>5</v>
      </c>
      <c r="G54" s="306">
        <v>5</v>
      </c>
      <c r="H54" s="434"/>
      <c r="I54" s="435"/>
      <c r="J54" s="434"/>
      <c r="K54" s="435"/>
      <c r="L54" s="304"/>
      <c r="M54" s="306"/>
      <c r="N54" s="304"/>
      <c r="O54" s="306"/>
      <c r="P54" s="270"/>
      <c r="CA54" s="288"/>
      <c r="CB54" s="288"/>
      <c r="CC54" s="288"/>
      <c r="CD54" s="288"/>
      <c r="CE54" s="288"/>
      <c r="CF54" s="288"/>
      <c r="CG54" s="288"/>
      <c r="CH54" s="288"/>
      <c r="CI54" s="288"/>
      <c r="CJ54" s="288"/>
      <c r="CK54" s="288"/>
    </row>
    <row r="55" spans="1:89" x14ac:dyDescent="0.2">
      <c r="A55" s="496" t="s">
        <v>95</v>
      </c>
      <c r="B55" s="496"/>
      <c r="C55" s="436">
        <f>SUM(D55+E55)</f>
        <v>30</v>
      </c>
      <c r="D55" s="436">
        <f t="shared" si="1"/>
        <v>15</v>
      </c>
      <c r="E55" s="437">
        <f t="shared" si="1"/>
        <v>15</v>
      </c>
      <c r="F55" s="438">
        <v>15</v>
      </c>
      <c r="G55" s="439">
        <v>15</v>
      </c>
      <c r="H55" s="440"/>
      <c r="I55" s="441"/>
      <c r="J55" s="442"/>
      <c r="K55" s="443"/>
      <c r="L55" s="304"/>
      <c r="M55" s="306"/>
      <c r="N55" s="304"/>
      <c r="O55" s="306"/>
      <c r="P55" s="270"/>
      <c r="CA55" s="288"/>
      <c r="CB55" s="288"/>
      <c r="CC55" s="288"/>
      <c r="CD55" s="288"/>
      <c r="CE55" s="288"/>
      <c r="CF55" s="288"/>
      <c r="CG55" s="288"/>
      <c r="CH55" s="288"/>
      <c r="CI55" s="288"/>
      <c r="CJ55" s="288"/>
      <c r="CK55" s="288"/>
    </row>
    <row r="56" spans="1:89" x14ac:dyDescent="0.2">
      <c r="A56" s="500" t="s">
        <v>96</v>
      </c>
      <c r="B56" s="500"/>
      <c r="C56" s="444">
        <f>SUM(D56+E56)</f>
        <v>0</v>
      </c>
      <c r="D56" s="444">
        <f>SUM(J56+L56+N56)</f>
        <v>0</v>
      </c>
      <c r="E56" s="445">
        <f>SUM(K56+M56+O56)</f>
        <v>0</v>
      </c>
      <c r="F56" s="446"/>
      <c r="G56" s="447"/>
      <c r="H56" s="446"/>
      <c r="I56" s="448"/>
      <c r="J56" s="449"/>
      <c r="K56" s="450"/>
      <c r="L56" s="409"/>
      <c r="M56" s="411"/>
      <c r="N56" s="409"/>
      <c r="O56" s="411"/>
      <c r="P56" s="270"/>
    </row>
    <row r="194" spans="1:2" hidden="1" x14ac:dyDescent="0.2">
      <c r="A194" s="269">
        <f>SUM(B11:Q11,B30:B31,C53:C56,B47:B48,B43:B44,B24:B25,B35:B36,B39:C39,B16:B20)</f>
        <v>1471</v>
      </c>
      <c r="B194" s="269">
        <f>SUM(CG12:CG16,CH12:CH16,CI12:CI15,CK12:CK18,CH30,CG48,CH48)</f>
        <v>0</v>
      </c>
    </row>
  </sheetData>
  <mergeCells count="33">
    <mergeCell ref="A6:L6"/>
    <mergeCell ref="A9:A10"/>
    <mergeCell ref="B9:C9"/>
    <mergeCell ref="D9:E9"/>
    <mergeCell ref="F9:J9"/>
    <mergeCell ref="K9:M9"/>
    <mergeCell ref="P9:P10"/>
    <mergeCell ref="Q9:Q10"/>
    <mergeCell ref="A27:J27"/>
    <mergeCell ref="A28:A29"/>
    <mergeCell ref="B28:B29"/>
    <mergeCell ref="C28:I28"/>
    <mergeCell ref="J28:K28"/>
    <mergeCell ref="A26:J26"/>
    <mergeCell ref="N9:O9"/>
    <mergeCell ref="A33:A34"/>
    <mergeCell ref="B33:B34"/>
    <mergeCell ref="A41:A42"/>
    <mergeCell ref="B41:B42"/>
    <mergeCell ref="C41:E41"/>
    <mergeCell ref="A53:B53"/>
    <mergeCell ref="A54:B54"/>
    <mergeCell ref="A55:B55"/>
    <mergeCell ref="A56:B56"/>
    <mergeCell ref="F41:F42"/>
    <mergeCell ref="A50:B52"/>
    <mergeCell ref="C50:E51"/>
    <mergeCell ref="F50:O50"/>
    <mergeCell ref="F51:G51"/>
    <mergeCell ref="H51:I51"/>
    <mergeCell ref="J51:K51"/>
    <mergeCell ref="L51:M51"/>
    <mergeCell ref="N51:O51"/>
  </mergeCells>
  <dataValidations count="3">
    <dataValidation allowBlank="1" showInputMessage="1" showErrorMessage="1" errorTitle="ERROR" error="Por favor ingrese solo Números." sqref="A18"/>
    <dataValidation type="whole" allowBlank="1" showInputMessage="1" showErrorMessage="1" errorTitle="ERROR" error="Por favor ingrese solo Números." sqref="F50:O50">
      <formula1>0</formula1>
      <formula2>1000000000000</formula2>
    </dataValidation>
    <dataValidation type="whole" allowBlank="1" showInputMessage="1" showErrorMessage="1" errorTitle="ERROR" error="Por favor ingrese solo Números." sqref="F51:O1048576 A19:A1048576 F1:O49 B1:E1048576 A1:A17 P1:XFD1048576">
      <formula1>0</formula1>
      <formula2>1000000000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03"/>
  <sheetViews>
    <sheetView tabSelected="1" workbookViewId="0">
      <selection activeCell="F22" sqref="F22"/>
    </sheetView>
  </sheetViews>
  <sheetFormatPr baseColWidth="10" defaultRowHeight="12.75" x14ac:dyDescent="0.2"/>
  <cols>
    <col min="1" max="1" width="30.7109375" style="160" customWidth="1"/>
    <col min="2" max="2" width="13.7109375" style="160" customWidth="1"/>
    <col min="3" max="3" width="14.28515625" style="160" customWidth="1"/>
    <col min="4" max="4" width="13.28515625" style="160" customWidth="1"/>
    <col min="5" max="5" width="14.85546875" style="160" customWidth="1"/>
    <col min="6" max="11" width="13.7109375" style="160" customWidth="1"/>
    <col min="12" max="12" width="13.7109375" style="161" customWidth="1"/>
    <col min="13" max="13" width="13" style="162" customWidth="1"/>
    <col min="14" max="14" width="12.140625" style="162" customWidth="1"/>
    <col min="15" max="15" width="10.140625" style="162" customWidth="1"/>
    <col min="16" max="16" width="10.140625" style="183" customWidth="1"/>
    <col min="17" max="41" width="10.140625" style="162" customWidth="1"/>
    <col min="42" max="51" width="10.85546875" style="162" customWidth="1"/>
    <col min="52" max="52" width="10.85546875" style="184" hidden="1" customWidth="1"/>
    <col min="53" max="64" width="10.85546875" style="162" hidden="1" customWidth="1"/>
    <col min="65" max="65" width="10.85546875" style="184" hidden="1" customWidth="1"/>
    <col min="66" max="92" width="10.85546875" style="162" customWidth="1"/>
    <col min="93" max="98" width="11.42578125" style="162" customWidth="1"/>
    <col min="99" max="256" width="11.42578125" style="162"/>
    <col min="257" max="257" width="30.7109375" style="162" customWidth="1"/>
    <col min="258" max="258" width="13.7109375" style="162" customWidth="1"/>
    <col min="259" max="259" width="14.28515625" style="162" customWidth="1"/>
    <col min="260" max="260" width="13.28515625" style="162" customWidth="1"/>
    <col min="261" max="261" width="14.85546875" style="162" customWidth="1"/>
    <col min="262" max="268" width="13.7109375" style="162" customWidth="1"/>
    <col min="269" max="269" width="13" style="162" customWidth="1"/>
    <col min="270" max="270" width="12.140625" style="162" customWidth="1"/>
    <col min="271" max="297" width="10.140625" style="162" customWidth="1"/>
    <col min="298" max="307" width="10.85546875" style="162" customWidth="1"/>
    <col min="308" max="321" width="0" style="162" hidden="1" customWidth="1"/>
    <col min="322" max="348" width="10.85546875" style="162" customWidth="1"/>
    <col min="349" max="354" width="11.42578125" style="162" customWidth="1"/>
    <col min="355" max="512" width="11.42578125" style="162"/>
    <col min="513" max="513" width="30.7109375" style="162" customWidth="1"/>
    <col min="514" max="514" width="13.7109375" style="162" customWidth="1"/>
    <col min="515" max="515" width="14.28515625" style="162" customWidth="1"/>
    <col min="516" max="516" width="13.28515625" style="162" customWidth="1"/>
    <col min="517" max="517" width="14.85546875" style="162" customWidth="1"/>
    <col min="518" max="524" width="13.7109375" style="162" customWidth="1"/>
    <col min="525" max="525" width="13" style="162" customWidth="1"/>
    <col min="526" max="526" width="12.140625" style="162" customWidth="1"/>
    <col min="527" max="553" width="10.140625" style="162" customWidth="1"/>
    <col min="554" max="563" width="10.85546875" style="162" customWidth="1"/>
    <col min="564" max="577" width="0" style="162" hidden="1" customWidth="1"/>
    <col min="578" max="604" width="10.85546875" style="162" customWidth="1"/>
    <col min="605" max="610" width="11.42578125" style="162" customWidth="1"/>
    <col min="611" max="768" width="11.42578125" style="162"/>
    <col min="769" max="769" width="30.7109375" style="162" customWidth="1"/>
    <col min="770" max="770" width="13.7109375" style="162" customWidth="1"/>
    <col min="771" max="771" width="14.28515625" style="162" customWidth="1"/>
    <col min="772" max="772" width="13.28515625" style="162" customWidth="1"/>
    <col min="773" max="773" width="14.85546875" style="162" customWidth="1"/>
    <col min="774" max="780" width="13.7109375" style="162" customWidth="1"/>
    <col min="781" max="781" width="13" style="162" customWidth="1"/>
    <col min="782" max="782" width="12.140625" style="162" customWidth="1"/>
    <col min="783" max="809" width="10.140625" style="162" customWidth="1"/>
    <col min="810" max="819" width="10.85546875" style="162" customWidth="1"/>
    <col min="820" max="833" width="0" style="162" hidden="1" customWidth="1"/>
    <col min="834" max="860" width="10.85546875" style="162" customWidth="1"/>
    <col min="861" max="866" width="11.42578125" style="162" customWidth="1"/>
    <col min="867" max="1024" width="11.42578125" style="162"/>
    <col min="1025" max="1025" width="30.7109375" style="162" customWidth="1"/>
    <col min="1026" max="1026" width="13.7109375" style="162" customWidth="1"/>
    <col min="1027" max="1027" width="14.28515625" style="162" customWidth="1"/>
    <col min="1028" max="1028" width="13.28515625" style="162" customWidth="1"/>
    <col min="1029" max="1029" width="14.85546875" style="162" customWidth="1"/>
    <col min="1030" max="1036" width="13.7109375" style="162" customWidth="1"/>
    <col min="1037" max="1037" width="13" style="162" customWidth="1"/>
    <col min="1038" max="1038" width="12.140625" style="162" customWidth="1"/>
    <col min="1039" max="1065" width="10.140625" style="162" customWidth="1"/>
    <col min="1066" max="1075" width="10.85546875" style="162" customWidth="1"/>
    <col min="1076" max="1089" width="0" style="162" hidden="1" customWidth="1"/>
    <col min="1090" max="1116" width="10.85546875" style="162" customWidth="1"/>
    <col min="1117" max="1122" width="11.42578125" style="162" customWidth="1"/>
    <col min="1123" max="1280" width="11.42578125" style="162"/>
    <col min="1281" max="1281" width="30.7109375" style="162" customWidth="1"/>
    <col min="1282" max="1282" width="13.7109375" style="162" customWidth="1"/>
    <col min="1283" max="1283" width="14.28515625" style="162" customWidth="1"/>
    <col min="1284" max="1284" width="13.28515625" style="162" customWidth="1"/>
    <col min="1285" max="1285" width="14.85546875" style="162" customWidth="1"/>
    <col min="1286" max="1292" width="13.7109375" style="162" customWidth="1"/>
    <col min="1293" max="1293" width="13" style="162" customWidth="1"/>
    <col min="1294" max="1294" width="12.140625" style="162" customWidth="1"/>
    <col min="1295" max="1321" width="10.140625" style="162" customWidth="1"/>
    <col min="1322" max="1331" width="10.85546875" style="162" customWidth="1"/>
    <col min="1332" max="1345" width="0" style="162" hidden="1" customWidth="1"/>
    <col min="1346" max="1372" width="10.85546875" style="162" customWidth="1"/>
    <col min="1373" max="1378" width="11.42578125" style="162" customWidth="1"/>
    <col min="1379" max="1536" width="11.42578125" style="162"/>
    <col min="1537" max="1537" width="30.7109375" style="162" customWidth="1"/>
    <col min="1538" max="1538" width="13.7109375" style="162" customWidth="1"/>
    <col min="1539" max="1539" width="14.28515625" style="162" customWidth="1"/>
    <col min="1540" max="1540" width="13.28515625" style="162" customWidth="1"/>
    <col min="1541" max="1541" width="14.85546875" style="162" customWidth="1"/>
    <col min="1542" max="1548" width="13.7109375" style="162" customWidth="1"/>
    <col min="1549" max="1549" width="13" style="162" customWidth="1"/>
    <col min="1550" max="1550" width="12.140625" style="162" customWidth="1"/>
    <col min="1551" max="1577" width="10.140625" style="162" customWidth="1"/>
    <col min="1578" max="1587" width="10.85546875" style="162" customWidth="1"/>
    <col min="1588" max="1601" width="0" style="162" hidden="1" customWidth="1"/>
    <col min="1602" max="1628" width="10.85546875" style="162" customWidth="1"/>
    <col min="1629" max="1634" width="11.42578125" style="162" customWidth="1"/>
    <col min="1635" max="1792" width="11.42578125" style="162"/>
    <col min="1793" max="1793" width="30.7109375" style="162" customWidth="1"/>
    <col min="1794" max="1794" width="13.7109375" style="162" customWidth="1"/>
    <col min="1795" max="1795" width="14.28515625" style="162" customWidth="1"/>
    <col min="1796" max="1796" width="13.28515625" style="162" customWidth="1"/>
    <col min="1797" max="1797" width="14.85546875" style="162" customWidth="1"/>
    <col min="1798" max="1804" width="13.7109375" style="162" customWidth="1"/>
    <col min="1805" max="1805" width="13" style="162" customWidth="1"/>
    <col min="1806" max="1806" width="12.140625" style="162" customWidth="1"/>
    <col min="1807" max="1833" width="10.140625" style="162" customWidth="1"/>
    <col min="1834" max="1843" width="10.85546875" style="162" customWidth="1"/>
    <col min="1844" max="1857" width="0" style="162" hidden="1" customWidth="1"/>
    <col min="1858" max="1884" width="10.85546875" style="162" customWidth="1"/>
    <col min="1885" max="1890" width="11.42578125" style="162" customWidth="1"/>
    <col min="1891" max="2048" width="11.42578125" style="162"/>
    <col min="2049" max="2049" width="30.7109375" style="162" customWidth="1"/>
    <col min="2050" max="2050" width="13.7109375" style="162" customWidth="1"/>
    <col min="2051" max="2051" width="14.28515625" style="162" customWidth="1"/>
    <col min="2052" max="2052" width="13.28515625" style="162" customWidth="1"/>
    <col min="2053" max="2053" width="14.85546875" style="162" customWidth="1"/>
    <col min="2054" max="2060" width="13.7109375" style="162" customWidth="1"/>
    <col min="2061" max="2061" width="13" style="162" customWidth="1"/>
    <col min="2062" max="2062" width="12.140625" style="162" customWidth="1"/>
    <col min="2063" max="2089" width="10.140625" style="162" customWidth="1"/>
    <col min="2090" max="2099" width="10.85546875" style="162" customWidth="1"/>
    <col min="2100" max="2113" width="0" style="162" hidden="1" customWidth="1"/>
    <col min="2114" max="2140" width="10.85546875" style="162" customWidth="1"/>
    <col min="2141" max="2146" width="11.42578125" style="162" customWidth="1"/>
    <col min="2147" max="2304" width="11.42578125" style="162"/>
    <col min="2305" max="2305" width="30.7109375" style="162" customWidth="1"/>
    <col min="2306" max="2306" width="13.7109375" style="162" customWidth="1"/>
    <col min="2307" max="2307" width="14.28515625" style="162" customWidth="1"/>
    <col min="2308" max="2308" width="13.28515625" style="162" customWidth="1"/>
    <col min="2309" max="2309" width="14.85546875" style="162" customWidth="1"/>
    <col min="2310" max="2316" width="13.7109375" style="162" customWidth="1"/>
    <col min="2317" max="2317" width="13" style="162" customWidth="1"/>
    <col min="2318" max="2318" width="12.140625" style="162" customWidth="1"/>
    <col min="2319" max="2345" width="10.140625" style="162" customWidth="1"/>
    <col min="2346" max="2355" width="10.85546875" style="162" customWidth="1"/>
    <col min="2356" max="2369" width="0" style="162" hidden="1" customWidth="1"/>
    <col min="2370" max="2396" width="10.85546875" style="162" customWidth="1"/>
    <col min="2397" max="2402" width="11.42578125" style="162" customWidth="1"/>
    <col min="2403" max="2560" width="11.42578125" style="162"/>
    <col min="2561" max="2561" width="30.7109375" style="162" customWidth="1"/>
    <col min="2562" max="2562" width="13.7109375" style="162" customWidth="1"/>
    <col min="2563" max="2563" width="14.28515625" style="162" customWidth="1"/>
    <col min="2564" max="2564" width="13.28515625" style="162" customWidth="1"/>
    <col min="2565" max="2565" width="14.85546875" style="162" customWidth="1"/>
    <col min="2566" max="2572" width="13.7109375" style="162" customWidth="1"/>
    <col min="2573" max="2573" width="13" style="162" customWidth="1"/>
    <col min="2574" max="2574" width="12.140625" style="162" customWidth="1"/>
    <col min="2575" max="2601" width="10.140625" style="162" customWidth="1"/>
    <col min="2602" max="2611" width="10.85546875" style="162" customWidth="1"/>
    <col min="2612" max="2625" width="0" style="162" hidden="1" customWidth="1"/>
    <col min="2626" max="2652" width="10.85546875" style="162" customWidth="1"/>
    <col min="2653" max="2658" width="11.42578125" style="162" customWidth="1"/>
    <col min="2659" max="2816" width="11.42578125" style="162"/>
    <col min="2817" max="2817" width="30.7109375" style="162" customWidth="1"/>
    <col min="2818" max="2818" width="13.7109375" style="162" customWidth="1"/>
    <col min="2819" max="2819" width="14.28515625" style="162" customWidth="1"/>
    <col min="2820" max="2820" width="13.28515625" style="162" customWidth="1"/>
    <col min="2821" max="2821" width="14.85546875" style="162" customWidth="1"/>
    <col min="2822" max="2828" width="13.7109375" style="162" customWidth="1"/>
    <col min="2829" max="2829" width="13" style="162" customWidth="1"/>
    <col min="2830" max="2830" width="12.140625" style="162" customWidth="1"/>
    <col min="2831" max="2857" width="10.140625" style="162" customWidth="1"/>
    <col min="2858" max="2867" width="10.85546875" style="162" customWidth="1"/>
    <col min="2868" max="2881" width="0" style="162" hidden="1" customWidth="1"/>
    <col min="2882" max="2908" width="10.85546875" style="162" customWidth="1"/>
    <col min="2909" max="2914" width="11.42578125" style="162" customWidth="1"/>
    <col min="2915" max="3072" width="11.42578125" style="162"/>
    <col min="3073" max="3073" width="30.7109375" style="162" customWidth="1"/>
    <col min="3074" max="3074" width="13.7109375" style="162" customWidth="1"/>
    <col min="3075" max="3075" width="14.28515625" style="162" customWidth="1"/>
    <col min="3076" max="3076" width="13.28515625" style="162" customWidth="1"/>
    <col min="3077" max="3077" width="14.85546875" style="162" customWidth="1"/>
    <col min="3078" max="3084" width="13.7109375" style="162" customWidth="1"/>
    <col min="3085" max="3085" width="13" style="162" customWidth="1"/>
    <col min="3086" max="3086" width="12.140625" style="162" customWidth="1"/>
    <col min="3087" max="3113" width="10.140625" style="162" customWidth="1"/>
    <col min="3114" max="3123" width="10.85546875" style="162" customWidth="1"/>
    <col min="3124" max="3137" width="0" style="162" hidden="1" customWidth="1"/>
    <col min="3138" max="3164" width="10.85546875" style="162" customWidth="1"/>
    <col min="3165" max="3170" width="11.42578125" style="162" customWidth="1"/>
    <col min="3171" max="3328" width="11.42578125" style="162"/>
    <col min="3329" max="3329" width="30.7109375" style="162" customWidth="1"/>
    <col min="3330" max="3330" width="13.7109375" style="162" customWidth="1"/>
    <col min="3331" max="3331" width="14.28515625" style="162" customWidth="1"/>
    <col min="3332" max="3332" width="13.28515625" style="162" customWidth="1"/>
    <col min="3333" max="3333" width="14.85546875" style="162" customWidth="1"/>
    <col min="3334" max="3340" width="13.7109375" style="162" customWidth="1"/>
    <col min="3341" max="3341" width="13" style="162" customWidth="1"/>
    <col min="3342" max="3342" width="12.140625" style="162" customWidth="1"/>
    <col min="3343" max="3369" width="10.140625" style="162" customWidth="1"/>
    <col min="3370" max="3379" width="10.85546875" style="162" customWidth="1"/>
    <col min="3380" max="3393" width="0" style="162" hidden="1" customWidth="1"/>
    <col min="3394" max="3420" width="10.85546875" style="162" customWidth="1"/>
    <col min="3421" max="3426" width="11.42578125" style="162" customWidth="1"/>
    <col min="3427" max="3584" width="11.42578125" style="162"/>
    <col min="3585" max="3585" width="30.7109375" style="162" customWidth="1"/>
    <col min="3586" max="3586" width="13.7109375" style="162" customWidth="1"/>
    <col min="3587" max="3587" width="14.28515625" style="162" customWidth="1"/>
    <col min="3588" max="3588" width="13.28515625" style="162" customWidth="1"/>
    <col min="3589" max="3589" width="14.85546875" style="162" customWidth="1"/>
    <col min="3590" max="3596" width="13.7109375" style="162" customWidth="1"/>
    <col min="3597" max="3597" width="13" style="162" customWidth="1"/>
    <col min="3598" max="3598" width="12.140625" style="162" customWidth="1"/>
    <col min="3599" max="3625" width="10.140625" style="162" customWidth="1"/>
    <col min="3626" max="3635" width="10.85546875" style="162" customWidth="1"/>
    <col min="3636" max="3649" width="0" style="162" hidden="1" customWidth="1"/>
    <col min="3650" max="3676" width="10.85546875" style="162" customWidth="1"/>
    <col min="3677" max="3682" width="11.42578125" style="162" customWidth="1"/>
    <col min="3683" max="3840" width="11.42578125" style="162"/>
    <col min="3841" max="3841" width="30.7109375" style="162" customWidth="1"/>
    <col min="3842" max="3842" width="13.7109375" style="162" customWidth="1"/>
    <col min="3843" max="3843" width="14.28515625" style="162" customWidth="1"/>
    <col min="3844" max="3844" width="13.28515625" style="162" customWidth="1"/>
    <col min="3845" max="3845" width="14.85546875" style="162" customWidth="1"/>
    <col min="3846" max="3852" width="13.7109375" style="162" customWidth="1"/>
    <col min="3853" max="3853" width="13" style="162" customWidth="1"/>
    <col min="3854" max="3854" width="12.140625" style="162" customWidth="1"/>
    <col min="3855" max="3881" width="10.140625" style="162" customWidth="1"/>
    <col min="3882" max="3891" width="10.85546875" style="162" customWidth="1"/>
    <col min="3892" max="3905" width="0" style="162" hidden="1" customWidth="1"/>
    <col min="3906" max="3932" width="10.85546875" style="162" customWidth="1"/>
    <col min="3933" max="3938" width="11.42578125" style="162" customWidth="1"/>
    <col min="3939" max="4096" width="11.42578125" style="162"/>
    <col min="4097" max="4097" width="30.7109375" style="162" customWidth="1"/>
    <col min="4098" max="4098" width="13.7109375" style="162" customWidth="1"/>
    <col min="4099" max="4099" width="14.28515625" style="162" customWidth="1"/>
    <col min="4100" max="4100" width="13.28515625" style="162" customWidth="1"/>
    <col min="4101" max="4101" width="14.85546875" style="162" customWidth="1"/>
    <col min="4102" max="4108" width="13.7109375" style="162" customWidth="1"/>
    <col min="4109" max="4109" width="13" style="162" customWidth="1"/>
    <col min="4110" max="4110" width="12.140625" style="162" customWidth="1"/>
    <col min="4111" max="4137" width="10.140625" style="162" customWidth="1"/>
    <col min="4138" max="4147" width="10.85546875" style="162" customWidth="1"/>
    <col min="4148" max="4161" width="0" style="162" hidden="1" customWidth="1"/>
    <col min="4162" max="4188" width="10.85546875" style="162" customWidth="1"/>
    <col min="4189" max="4194" width="11.42578125" style="162" customWidth="1"/>
    <col min="4195" max="4352" width="11.42578125" style="162"/>
    <col min="4353" max="4353" width="30.7109375" style="162" customWidth="1"/>
    <col min="4354" max="4354" width="13.7109375" style="162" customWidth="1"/>
    <col min="4355" max="4355" width="14.28515625" style="162" customWidth="1"/>
    <col min="4356" max="4356" width="13.28515625" style="162" customWidth="1"/>
    <col min="4357" max="4357" width="14.85546875" style="162" customWidth="1"/>
    <col min="4358" max="4364" width="13.7109375" style="162" customWidth="1"/>
    <col min="4365" max="4365" width="13" style="162" customWidth="1"/>
    <col min="4366" max="4366" width="12.140625" style="162" customWidth="1"/>
    <col min="4367" max="4393" width="10.140625" style="162" customWidth="1"/>
    <col min="4394" max="4403" width="10.85546875" style="162" customWidth="1"/>
    <col min="4404" max="4417" width="0" style="162" hidden="1" customWidth="1"/>
    <col min="4418" max="4444" width="10.85546875" style="162" customWidth="1"/>
    <col min="4445" max="4450" width="11.42578125" style="162" customWidth="1"/>
    <col min="4451" max="4608" width="11.42578125" style="162"/>
    <col min="4609" max="4609" width="30.7109375" style="162" customWidth="1"/>
    <col min="4610" max="4610" width="13.7109375" style="162" customWidth="1"/>
    <col min="4611" max="4611" width="14.28515625" style="162" customWidth="1"/>
    <col min="4612" max="4612" width="13.28515625" style="162" customWidth="1"/>
    <col min="4613" max="4613" width="14.85546875" style="162" customWidth="1"/>
    <col min="4614" max="4620" width="13.7109375" style="162" customWidth="1"/>
    <col min="4621" max="4621" width="13" style="162" customWidth="1"/>
    <col min="4622" max="4622" width="12.140625" style="162" customWidth="1"/>
    <col min="4623" max="4649" width="10.140625" style="162" customWidth="1"/>
    <col min="4650" max="4659" width="10.85546875" style="162" customWidth="1"/>
    <col min="4660" max="4673" width="0" style="162" hidden="1" customWidth="1"/>
    <col min="4674" max="4700" width="10.85546875" style="162" customWidth="1"/>
    <col min="4701" max="4706" width="11.42578125" style="162" customWidth="1"/>
    <col min="4707" max="4864" width="11.42578125" style="162"/>
    <col min="4865" max="4865" width="30.7109375" style="162" customWidth="1"/>
    <col min="4866" max="4866" width="13.7109375" style="162" customWidth="1"/>
    <col min="4867" max="4867" width="14.28515625" style="162" customWidth="1"/>
    <col min="4868" max="4868" width="13.28515625" style="162" customWidth="1"/>
    <col min="4869" max="4869" width="14.85546875" style="162" customWidth="1"/>
    <col min="4870" max="4876" width="13.7109375" style="162" customWidth="1"/>
    <col min="4877" max="4877" width="13" style="162" customWidth="1"/>
    <col min="4878" max="4878" width="12.140625" style="162" customWidth="1"/>
    <col min="4879" max="4905" width="10.140625" style="162" customWidth="1"/>
    <col min="4906" max="4915" width="10.85546875" style="162" customWidth="1"/>
    <col min="4916" max="4929" width="0" style="162" hidden="1" customWidth="1"/>
    <col min="4930" max="4956" width="10.85546875" style="162" customWidth="1"/>
    <col min="4957" max="4962" width="11.42578125" style="162" customWidth="1"/>
    <col min="4963" max="5120" width="11.42578125" style="162"/>
    <col min="5121" max="5121" width="30.7109375" style="162" customWidth="1"/>
    <col min="5122" max="5122" width="13.7109375" style="162" customWidth="1"/>
    <col min="5123" max="5123" width="14.28515625" style="162" customWidth="1"/>
    <col min="5124" max="5124" width="13.28515625" style="162" customWidth="1"/>
    <col min="5125" max="5125" width="14.85546875" style="162" customWidth="1"/>
    <col min="5126" max="5132" width="13.7109375" style="162" customWidth="1"/>
    <col min="5133" max="5133" width="13" style="162" customWidth="1"/>
    <col min="5134" max="5134" width="12.140625" style="162" customWidth="1"/>
    <col min="5135" max="5161" width="10.140625" style="162" customWidth="1"/>
    <col min="5162" max="5171" width="10.85546875" style="162" customWidth="1"/>
    <col min="5172" max="5185" width="0" style="162" hidden="1" customWidth="1"/>
    <col min="5186" max="5212" width="10.85546875" style="162" customWidth="1"/>
    <col min="5213" max="5218" width="11.42578125" style="162" customWidth="1"/>
    <col min="5219" max="5376" width="11.42578125" style="162"/>
    <col min="5377" max="5377" width="30.7109375" style="162" customWidth="1"/>
    <col min="5378" max="5378" width="13.7109375" style="162" customWidth="1"/>
    <col min="5379" max="5379" width="14.28515625" style="162" customWidth="1"/>
    <col min="5380" max="5380" width="13.28515625" style="162" customWidth="1"/>
    <col min="5381" max="5381" width="14.85546875" style="162" customWidth="1"/>
    <col min="5382" max="5388" width="13.7109375" style="162" customWidth="1"/>
    <col min="5389" max="5389" width="13" style="162" customWidth="1"/>
    <col min="5390" max="5390" width="12.140625" style="162" customWidth="1"/>
    <col min="5391" max="5417" width="10.140625" style="162" customWidth="1"/>
    <col min="5418" max="5427" width="10.85546875" style="162" customWidth="1"/>
    <col min="5428" max="5441" width="0" style="162" hidden="1" customWidth="1"/>
    <col min="5442" max="5468" width="10.85546875" style="162" customWidth="1"/>
    <col min="5469" max="5474" width="11.42578125" style="162" customWidth="1"/>
    <col min="5475" max="5632" width="11.42578125" style="162"/>
    <col min="5633" max="5633" width="30.7109375" style="162" customWidth="1"/>
    <col min="5634" max="5634" width="13.7109375" style="162" customWidth="1"/>
    <col min="5635" max="5635" width="14.28515625" style="162" customWidth="1"/>
    <col min="5636" max="5636" width="13.28515625" style="162" customWidth="1"/>
    <col min="5637" max="5637" width="14.85546875" style="162" customWidth="1"/>
    <col min="5638" max="5644" width="13.7109375" style="162" customWidth="1"/>
    <col min="5645" max="5645" width="13" style="162" customWidth="1"/>
    <col min="5646" max="5646" width="12.140625" style="162" customWidth="1"/>
    <col min="5647" max="5673" width="10.140625" style="162" customWidth="1"/>
    <col min="5674" max="5683" width="10.85546875" style="162" customWidth="1"/>
    <col min="5684" max="5697" width="0" style="162" hidden="1" customWidth="1"/>
    <col min="5698" max="5724" width="10.85546875" style="162" customWidth="1"/>
    <col min="5725" max="5730" width="11.42578125" style="162" customWidth="1"/>
    <col min="5731" max="5888" width="11.42578125" style="162"/>
    <col min="5889" max="5889" width="30.7109375" style="162" customWidth="1"/>
    <col min="5890" max="5890" width="13.7109375" style="162" customWidth="1"/>
    <col min="5891" max="5891" width="14.28515625" style="162" customWidth="1"/>
    <col min="5892" max="5892" width="13.28515625" style="162" customWidth="1"/>
    <col min="5893" max="5893" width="14.85546875" style="162" customWidth="1"/>
    <col min="5894" max="5900" width="13.7109375" style="162" customWidth="1"/>
    <col min="5901" max="5901" width="13" style="162" customWidth="1"/>
    <col min="5902" max="5902" width="12.140625" style="162" customWidth="1"/>
    <col min="5903" max="5929" width="10.140625" style="162" customWidth="1"/>
    <col min="5930" max="5939" width="10.85546875" style="162" customWidth="1"/>
    <col min="5940" max="5953" width="0" style="162" hidden="1" customWidth="1"/>
    <col min="5954" max="5980" width="10.85546875" style="162" customWidth="1"/>
    <col min="5981" max="5986" width="11.42578125" style="162" customWidth="1"/>
    <col min="5987" max="6144" width="11.42578125" style="162"/>
    <col min="6145" max="6145" width="30.7109375" style="162" customWidth="1"/>
    <col min="6146" max="6146" width="13.7109375" style="162" customWidth="1"/>
    <col min="6147" max="6147" width="14.28515625" style="162" customWidth="1"/>
    <col min="6148" max="6148" width="13.28515625" style="162" customWidth="1"/>
    <col min="6149" max="6149" width="14.85546875" style="162" customWidth="1"/>
    <col min="6150" max="6156" width="13.7109375" style="162" customWidth="1"/>
    <col min="6157" max="6157" width="13" style="162" customWidth="1"/>
    <col min="6158" max="6158" width="12.140625" style="162" customWidth="1"/>
    <col min="6159" max="6185" width="10.140625" style="162" customWidth="1"/>
    <col min="6186" max="6195" width="10.85546875" style="162" customWidth="1"/>
    <col min="6196" max="6209" width="0" style="162" hidden="1" customWidth="1"/>
    <col min="6210" max="6236" width="10.85546875" style="162" customWidth="1"/>
    <col min="6237" max="6242" width="11.42578125" style="162" customWidth="1"/>
    <col min="6243" max="6400" width="11.42578125" style="162"/>
    <col min="6401" max="6401" width="30.7109375" style="162" customWidth="1"/>
    <col min="6402" max="6402" width="13.7109375" style="162" customWidth="1"/>
    <col min="6403" max="6403" width="14.28515625" style="162" customWidth="1"/>
    <col min="6404" max="6404" width="13.28515625" style="162" customWidth="1"/>
    <col min="6405" max="6405" width="14.85546875" style="162" customWidth="1"/>
    <col min="6406" max="6412" width="13.7109375" style="162" customWidth="1"/>
    <col min="6413" max="6413" width="13" style="162" customWidth="1"/>
    <col min="6414" max="6414" width="12.140625" style="162" customWidth="1"/>
    <col min="6415" max="6441" width="10.140625" style="162" customWidth="1"/>
    <col min="6442" max="6451" width="10.85546875" style="162" customWidth="1"/>
    <col min="6452" max="6465" width="0" style="162" hidden="1" customWidth="1"/>
    <col min="6466" max="6492" width="10.85546875" style="162" customWidth="1"/>
    <col min="6493" max="6498" width="11.42578125" style="162" customWidth="1"/>
    <col min="6499" max="6656" width="11.42578125" style="162"/>
    <col min="6657" max="6657" width="30.7109375" style="162" customWidth="1"/>
    <col min="6658" max="6658" width="13.7109375" style="162" customWidth="1"/>
    <col min="6659" max="6659" width="14.28515625" style="162" customWidth="1"/>
    <col min="6660" max="6660" width="13.28515625" style="162" customWidth="1"/>
    <col min="6661" max="6661" width="14.85546875" style="162" customWidth="1"/>
    <col min="6662" max="6668" width="13.7109375" style="162" customWidth="1"/>
    <col min="6669" max="6669" width="13" style="162" customWidth="1"/>
    <col min="6670" max="6670" width="12.140625" style="162" customWidth="1"/>
    <col min="6671" max="6697" width="10.140625" style="162" customWidth="1"/>
    <col min="6698" max="6707" width="10.85546875" style="162" customWidth="1"/>
    <col min="6708" max="6721" width="0" style="162" hidden="1" customWidth="1"/>
    <col min="6722" max="6748" width="10.85546875" style="162" customWidth="1"/>
    <col min="6749" max="6754" width="11.42578125" style="162" customWidth="1"/>
    <col min="6755" max="6912" width="11.42578125" style="162"/>
    <col min="6913" max="6913" width="30.7109375" style="162" customWidth="1"/>
    <col min="6914" max="6914" width="13.7109375" style="162" customWidth="1"/>
    <col min="6915" max="6915" width="14.28515625" style="162" customWidth="1"/>
    <col min="6916" max="6916" width="13.28515625" style="162" customWidth="1"/>
    <col min="6917" max="6917" width="14.85546875" style="162" customWidth="1"/>
    <col min="6918" max="6924" width="13.7109375" style="162" customWidth="1"/>
    <col min="6925" max="6925" width="13" style="162" customWidth="1"/>
    <col min="6926" max="6926" width="12.140625" style="162" customWidth="1"/>
    <col min="6927" max="6953" width="10.140625" style="162" customWidth="1"/>
    <col min="6954" max="6963" width="10.85546875" style="162" customWidth="1"/>
    <col min="6964" max="6977" width="0" style="162" hidden="1" customWidth="1"/>
    <col min="6978" max="7004" width="10.85546875" style="162" customWidth="1"/>
    <col min="7005" max="7010" width="11.42578125" style="162" customWidth="1"/>
    <col min="7011" max="7168" width="11.42578125" style="162"/>
    <col min="7169" max="7169" width="30.7109375" style="162" customWidth="1"/>
    <col min="7170" max="7170" width="13.7109375" style="162" customWidth="1"/>
    <col min="7171" max="7171" width="14.28515625" style="162" customWidth="1"/>
    <col min="7172" max="7172" width="13.28515625" style="162" customWidth="1"/>
    <col min="7173" max="7173" width="14.85546875" style="162" customWidth="1"/>
    <col min="7174" max="7180" width="13.7109375" style="162" customWidth="1"/>
    <col min="7181" max="7181" width="13" style="162" customWidth="1"/>
    <col min="7182" max="7182" width="12.140625" style="162" customWidth="1"/>
    <col min="7183" max="7209" width="10.140625" style="162" customWidth="1"/>
    <col min="7210" max="7219" width="10.85546875" style="162" customWidth="1"/>
    <col min="7220" max="7233" width="0" style="162" hidden="1" customWidth="1"/>
    <col min="7234" max="7260" width="10.85546875" style="162" customWidth="1"/>
    <col min="7261" max="7266" width="11.42578125" style="162" customWidth="1"/>
    <col min="7267" max="7424" width="11.42578125" style="162"/>
    <col min="7425" max="7425" width="30.7109375" style="162" customWidth="1"/>
    <col min="7426" max="7426" width="13.7109375" style="162" customWidth="1"/>
    <col min="7427" max="7427" width="14.28515625" style="162" customWidth="1"/>
    <col min="7428" max="7428" width="13.28515625" style="162" customWidth="1"/>
    <col min="7429" max="7429" width="14.85546875" style="162" customWidth="1"/>
    <col min="7430" max="7436" width="13.7109375" style="162" customWidth="1"/>
    <col min="7437" max="7437" width="13" style="162" customWidth="1"/>
    <col min="7438" max="7438" width="12.140625" style="162" customWidth="1"/>
    <col min="7439" max="7465" width="10.140625" style="162" customWidth="1"/>
    <col min="7466" max="7475" width="10.85546875" style="162" customWidth="1"/>
    <col min="7476" max="7489" width="0" style="162" hidden="1" customWidth="1"/>
    <col min="7490" max="7516" width="10.85546875" style="162" customWidth="1"/>
    <col min="7517" max="7522" width="11.42578125" style="162" customWidth="1"/>
    <col min="7523" max="7680" width="11.42578125" style="162"/>
    <col min="7681" max="7681" width="30.7109375" style="162" customWidth="1"/>
    <col min="7682" max="7682" width="13.7109375" style="162" customWidth="1"/>
    <col min="7683" max="7683" width="14.28515625" style="162" customWidth="1"/>
    <col min="7684" max="7684" width="13.28515625" style="162" customWidth="1"/>
    <col min="7685" max="7685" width="14.85546875" style="162" customWidth="1"/>
    <col min="7686" max="7692" width="13.7109375" style="162" customWidth="1"/>
    <col min="7693" max="7693" width="13" style="162" customWidth="1"/>
    <col min="7694" max="7694" width="12.140625" style="162" customWidth="1"/>
    <col min="7695" max="7721" width="10.140625" style="162" customWidth="1"/>
    <col min="7722" max="7731" width="10.85546875" style="162" customWidth="1"/>
    <col min="7732" max="7745" width="0" style="162" hidden="1" customWidth="1"/>
    <col min="7746" max="7772" width="10.85546875" style="162" customWidth="1"/>
    <col min="7773" max="7778" width="11.42578125" style="162" customWidth="1"/>
    <col min="7779" max="7936" width="11.42578125" style="162"/>
    <col min="7937" max="7937" width="30.7109375" style="162" customWidth="1"/>
    <col min="7938" max="7938" width="13.7109375" style="162" customWidth="1"/>
    <col min="7939" max="7939" width="14.28515625" style="162" customWidth="1"/>
    <col min="7940" max="7940" width="13.28515625" style="162" customWidth="1"/>
    <col min="7941" max="7941" width="14.85546875" style="162" customWidth="1"/>
    <col min="7942" max="7948" width="13.7109375" style="162" customWidth="1"/>
    <col min="7949" max="7949" width="13" style="162" customWidth="1"/>
    <col min="7950" max="7950" width="12.140625" style="162" customWidth="1"/>
    <col min="7951" max="7977" width="10.140625" style="162" customWidth="1"/>
    <col min="7978" max="7987" width="10.85546875" style="162" customWidth="1"/>
    <col min="7988" max="8001" width="0" style="162" hidden="1" customWidth="1"/>
    <col min="8002" max="8028" width="10.85546875" style="162" customWidth="1"/>
    <col min="8029" max="8034" width="11.42578125" style="162" customWidth="1"/>
    <col min="8035" max="8192" width="11.42578125" style="162"/>
    <col min="8193" max="8193" width="30.7109375" style="162" customWidth="1"/>
    <col min="8194" max="8194" width="13.7109375" style="162" customWidth="1"/>
    <col min="8195" max="8195" width="14.28515625" style="162" customWidth="1"/>
    <col min="8196" max="8196" width="13.28515625" style="162" customWidth="1"/>
    <col min="8197" max="8197" width="14.85546875" style="162" customWidth="1"/>
    <col min="8198" max="8204" width="13.7109375" style="162" customWidth="1"/>
    <col min="8205" max="8205" width="13" style="162" customWidth="1"/>
    <col min="8206" max="8206" width="12.140625" style="162" customWidth="1"/>
    <col min="8207" max="8233" width="10.140625" style="162" customWidth="1"/>
    <col min="8234" max="8243" width="10.85546875" style="162" customWidth="1"/>
    <col min="8244" max="8257" width="0" style="162" hidden="1" customWidth="1"/>
    <col min="8258" max="8284" width="10.85546875" style="162" customWidth="1"/>
    <col min="8285" max="8290" width="11.42578125" style="162" customWidth="1"/>
    <col min="8291" max="8448" width="11.42578125" style="162"/>
    <col min="8449" max="8449" width="30.7109375" style="162" customWidth="1"/>
    <col min="8450" max="8450" width="13.7109375" style="162" customWidth="1"/>
    <col min="8451" max="8451" width="14.28515625" style="162" customWidth="1"/>
    <col min="8452" max="8452" width="13.28515625" style="162" customWidth="1"/>
    <col min="8453" max="8453" width="14.85546875" style="162" customWidth="1"/>
    <col min="8454" max="8460" width="13.7109375" style="162" customWidth="1"/>
    <col min="8461" max="8461" width="13" style="162" customWidth="1"/>
    <col min="8462" max="8462" width="12.140625" style="162" customWidth="1"/>
    <col min="8463" max="8489" width="10.140625" style="162" customWidth="1"/>
    <col min="8490" max="8499" width="10.85546875" style="162" customWidth="1"/>
    <col min="8500" max="8513" width="0" style="162" hidden="1" customWidth="1"/>
    <col min="8514" max="8540" width="10.85546875" style="162" customWidth="1"/>
    <col min="8541" max="8546" width="11.42578125" style="162" customWidth="1"/>
    <col min="8547" max="8704" width="11.42578125" style="162"/>
    <col min="8705" max="8705" width="30.7109375" style="162" customWidth="1"/>
    <col min="8706" max="8706" width="13.7109375" style="162" customWidth="1"/>
    <col min="8707" max="8707" width="14.28515625" style="162" customWidth="1"/>
    <col min="8708" max="8708" width="13.28515625" style="162" customWidth="1"/>
    <col min="8709" max="8709" width="14.85546875" style="162" customWidth="1"/>
    <col min="8710" max="8716" width="13.7109375" style="162" customWidth="1"/>
    <col min="8717" max="8717" width="13" style="162" customWidth="1"/>
    <col min="8718" max="8718" width="12.140625" style="162" customWidth="1"/>
    <col min="8719" max="8745" width="10.140625" style="162" customWidth="1"/>
    <col min="8746" max="8755" width="10.85546875" style="162" customWidth="1"/>
    <col min="8756" max="8769" width="0" style="162" hidden="1" customWidth="1"/>
    <col min="8770" max="8796" width="10.85546875" style="162" customWidth="1"/>
    <col min="8797" max="8802" width="11.42578125" style="162" customWidth="1"/>
    <col min="8803" max="8960" width="11.42578125" style="162"/>
    <col min="8961" max="8961" width="30.7109375" style="162" customWidth="1"/>
    <col min="8962" max="8962" width="13.7109375" style="162" customWidth="1"/>
    <col min="8963" max="8963" width="14.28515625" style="162" customWidth="1"/>
    <col min="8964" max="8964" width="13.28515625" style="162" customWidth="1"/>
    <col min="8965" max="8965" width="14.85546875" style="162" customWidth="1"/>
    <col min="8966" max="8972" width="13.7109375" style="162" customWidth="1"/>
    <col min="8973" max="8973" width="13" style="162" customWidth="1"/>
    <col min="8974" max="8974" width="12.140625" style="162" customWidth="1"/>
    <col min="8975" max="9001" width="10.140625" style="162" customWidth="1"/>
    <col min="9002" max="9011" width="10.85546875" style="162" customWidth="1"/>
    <col min="9012" max="9025" width="0" style="162" hidden="1" customWidth="1"/>
    <col min="9026" max="9052" width="10.85546875" style="162" customWidth="1"/>
    <col min="9053" max="9058" width="11.42578125" style="162" customWidth="1"/>
    <col min="9059" max="9216" width="11.42578125" style="162"/>
    <col min="9217" max="9217" width="30.7109375" style="162" customWidth="1"/>
    <col min="9218" max="9218" width="13.7109375" style="162" customWidth="1"/>
    <col min="9219" max="9219" width="14.28515625" style="162" customWidth="1"/>
    <col min="9220" max="9220" width="13.28515625" style="162" customWidth="1"/>
    <col min="9221" max="9221" width="14.85546875" style="162" customWidth="1"/>
    <col min="9222" max="9228" width="13.7109375" style="162" customWidth="1"/>
    <col min="9229" max="9229" width="13" style="162" customWidth="1"/>
    <col min="9230" max="9230" width="12.140625" style="162" customWidth="1"/>
    <col min="9231" max="9257" width="10.140625" style="162" customWidth="1"/>
    <col min="9258" max="9267" width="10.85546875" style="162" customWidth="1"/>
    <col min="9268" max="9281" width="0" style="162" hidden="1" customWidth="1"/>
    <col min="9282" max="9308" width="10.85546875" style="162" customWidth="1"/>
    <col min="9309" max="9314" width="11.42578125" style="162" customWidth="1"/>
    <col min="9315" max="9472" width="11.42578125" style="162"/>
    <col min="9473" max="9473" width="30.7109375" style="162" customWidth="1"/>
    <col min="9474" max="9474" width="13.7109375" style="162" customWidth="1"/>
    <col min="9475" max="9475" width="14.28515625" style="162" customWidth="1"/>
    <col min="9476" max="9476" width="13.28515625" style="162" customWidth="1"/>
    <col min="9477" max="9477" width="14.85546875" style="162" customWidth="1"/>
    <col min="9478" max="9484" width="13.7109375" style="162" customWidth="1"/>
    <col min="9485" max="9485" width="13" style="162" customWidth="1"/>
    <col min="9486" max="9486" width="12.140625" style="162" customWidth="1"/>
    <col min="9487" max="9513" width="10.140625" style="162" customWidth="1"/>
    <col min="9514" max="9523" width="10.85546875" style="162" customWidth="1"/>
    <col min="9524" max="9537" width="0" style="162" hidden="1" customWidth="1"/>
    <col min="9538" max="9564" width="10.85546875" style="162" customWidth="1"/>
    <col min="9565" max="9570" width="11.42578125" style="162" customWidth="1"/>
    <col min="9571" max="9728" width="11.42578125" style="162"/>
    <col min="9729" max="9729" width="30.7109375" style="162" customWidth="1"/>
    <col min="9730" max="9730" width="13.7109375" style="162" customWidth="1"/>
    <col min="9731" max="9731" width="14.28515625" style="162" customWidth="1"/>
    <col min="9732" max="9732" width="13.28515625" style="162" customWidth="1"/>
    <col min="9733" max="9733" width="14.85546875" style="162" customWidth="1"/>
    <col min="9734" max="9740" width="13.7109375" style="162" customWidth="1"/>
    <col min="9741" max="9741" width="13" style="162" customWidth="1"/>
    <col min="9742" max="9742" width="12.140625" style="162" customWidth="1"/>
    <col min="9743" max="9769" width="10.140625" style="162" customWidth="1"/>
    <col min="9770" max="9779" width="10.85546875" style="162" customWidth="1"/>
    <col min="9780" max="9793" width="0" style="162" hidden="1" customWidth="1"/>
    <col min="9794" max="9820" width="10.85546875" style="162" customWidth="1"/>
    <col min="9821" max="9826" width="11.42578125" style="162" customWidth="1"/>
    <col min="9827" max="9984" width="11.42578125" style="162"/>
    <col min="9985" max="9985" width="30.7109375" style="162" customWidth="1"/>
    <col min="9986" max="9986" width="13.7109375" style="162" customWidth="1"/>
    <col min="9987" max="9987" width="14.28515625" style="162" customWidth="1"/>
    <col min="9988" max="9988" width="13.28515625" style="162" customWidth="1"/>
    <col min="9989" max="9989" width="14.85546875" style="162" customWidth="1"/>
    <col min="9990" max="9996" width="13.7109375" style="162" customWidth="1"/>
    <col min="9997" max="9997" width="13" style="162" customWidth="1"/>
    <col min="9998" max="9998" width="12.140625" style="162" customWidth="1"/>
    <col min="9999" max="10025" width="10.140625" style="162" customWidth="1"/>
    <col min="10026" max="10035" width="10.85546875" style="162" customWidth="1"/>
    <col min="10036" max="10049" width="0" style="162" hidden="1" customWidth="1"/>
    <col min="10050" max="10076" width="10.85546875" style="162" customWidth="1"/>
    <col min="10077" max="10082" width="11.42578125" style="162" customWidth="1"/>
    <col min="10083" max="10240" width="11.42578125" style="162"/>
    <col min="10241" max="10241" width="30.7109375" style="162" customWidth="1"/>
    <col min="10242" max="10242" width="13.7109375" style="162" customWidth="1"/>
    <col min="10243" max="10243" width="14.28515625" style="162" customWidth="1"/>
    <col min="10244" max="10244" width="13.28515625" style="162" customWidth="1"/>
    <col min="10245" max="10245" width="14.85546875" style="162" customWidth="1"/>
    <col min="10246" max="10252" width="13.7109375" style="162" customWidth="1"/>
    <col min="10253" max="10253" width="13" style="162" customWidth="1"/>
    <col min="10254" max="10254" width="12.140625" style="162" customWidth="1"/>
    <col min="10255" max="10281" width="10.140625" style="162" customWidth="1"/>
    <col min="10282" max="10291" width="10.85546875" style="162" customWidth="1"/>
    <col min="10292" max="10305" width="0" style="162" hidden="1" customWidth="1"/>
    <col min="10306" max="10332" width="10.85546875" style="162" customWidth="1"/>
    <col min="10333" max="10338" width="11.42578125" style="162" customWidth="1"/>
    <col min="10339" max="10496" width="11.42578125" style="162"/>
    <col min="10497" max="10497" width="30.7109375" style="162" customWidth="1"/>
    <col min="10498" max="10498" width="13.7109375" style="162" customWidth="1"/>
    <col min="10499" max="10499" width="14.28515625" style="162" customWidth="1"/>
    <col min="10500" max="10500" width="13.28515625" style="162" customWidth="1"/>
    <col min="10501" max="10501" width="14.85546875" style="162" customWidth="1"/>
    <col min="10502" max="10508" width="13.7109375" style="162" customWidth="1"/>
    <col min="10509" max="10509" width="13" style="162" customWidth="1"/>
    <col min="10510" max="10510" width="12.140625" style="162" customWidth="1"/>
    <col min="10511" max="10537" width="10.140625" style="162" customWidth="1"/>
    <col min="10538" max="10547" width="10.85546875" style="162" customWidth="1"/>
    <col min="10548" max="10561" width="0" style="162" hidden="1" customWidth="1"/>
    <col min="10562" max="10588" width="10.85546875" style="162" customWidth="1"/>
    <col min="10589" max="10594" width="11.42578125" style="162" customWidth="1"/>
    <col min="10595" max="10752" width="11.42578125" style="162"/>
    <col min="10753" max="10753" width="30.7109375" style="162" customWidth="1"/>
    <col min="10754" max="10754" width="13.7109375" style="162" customWidth="1"/>
    <col min="10755" max="10755" width="14.28515625" style="162" customWidth="1"/>
    <col min="10756" max="10756" width="13.28515625" style="162" customWidth="1"/>
    <col min="10757" max="10757" width="14.85546875" style="162" customWidth="1"/>
    <col min="10758" max="10764" width="13.7109375" style="162" customWidth="1"/>
    <col min="10765" max="10765" width="13" style="162" customWidth="1"/>
    <col min="10766" max="10766" width="12.140625" style="162" customWidth="1"/>
    <col min="10767" max="10793" width="10.140625" style="162" customWidth="1"/>
    <col min="10794" max="10803" width="10.85546875" style="162" customWidth="1"/>
    <col min="10804" max="10817" width="0" style="162" hidden="1" customWidth="1"/>
    <col min="10818" max="10844" width="10.85546875" style="162" customWidth="1"/>
    <col min="10845" max="10850" width="11.42578125" style="162" customWidth="1"/>
    <col min="10851" max="11008" width="11.42578125" style="162"/>
    <col min="11009" max="11009" width="30.7109375" style="162" customWidth="1"/>
    <col min="11010" max="11010" width="13.7109375" style="162" customWidth="1"/>
    <col min="11011" max="11011" width="14.28515625" style="162" customWidth="1"/>
    <col min="11012" max="11012" width="13.28515625" style="162" customWidth="1"/>
    <col min="11013" max="11013" width="14.85546875" style="162" customWidth="1"/>
    <col min="11014" max="11020" width="13.7109375" style="162" customWidth="1"/>
    <col min="11021" max="11021" width="13" style="162" customWidth="1"/>
    <col min="11022" max="11022" width="12.140625" style="162" customWidth="1"/>
    <col min="11023" max="11049" width="10.140625" style="162" customWidth="1"/>
    <col min="11050" max="11059" width="10.85546875" style="162" customWidth="1"/>
    <col min="11060" max="11073" width="0" style="162" hidden="1" customWidth="1"/>
    <col min="11074" max="11100" width="10.85546875" style="162" customWidth="1"/>
    <col min="11101" max="11106" width="11.42578125" style="162" customWidth="1"/>
    <col min="11107" max="11264" width="11.42578125" style="162"/>
    <col min="11265" max="11265" width="30.7109375" style="162" customWidth="1"/>
    <col min="11266" max="11266" width="13.7109375" style="162" customWidth="1"/>
    <col min="11267" max="11267" width="14.28515625" style="162" customWidth="1"/>
    <col min="11268" max="11268" width="13.28515625" style="162" customWidth="1"/>
    <col min="11269" max="11269" width="14.85546875" style="162" customWidth="1"/>
    <col min="11270" max="11276" width="13.7109375" style="162" customWidth="1"/>
    <col min="11277" max="11277" width="13" style="162" customWidth="1"/>
    <col min="11278" max="11278" width="12.140625" style="162" customWidth="1"/>
    <col min="11279" max="11305" width="10.140625" style="162" customWidth="1"/>
    <col min="11306" max="11315" width="10.85546875" style="162" customWidth="1"/>
    <col min="11316" max="11329" width="0" style="162" hidden="1" customWidth="1"/>
    <col min="11330" max="11356" width="10.85546875" style="162" customWidth="1"/>
    <col min="11357" max="11362" width="11.42578125" style="162" customWidth="1"/>
    <col min="11363" max="11520" width="11.42578125" style="162"/>
    <col min="11521" max="11521" width="30.7109375" style="162" customWidth="1"/>
    <col min="11522" max="11522" width="13.7109375" style="162" customWidth="1"/>
    <col min="11523" max="11523" width="14.28515625" style="162" customWidth="1"/>
    <col min="11524" max="11524" width="13.28515625" style="162" customWidth="1"/>
    <col min="11525" max="11525" width="14.85546875" style="162" customWidth="1"/>
    <col min="11526" max="11532" width="13.7109375" style="162" customWidth="1"/>
    <col min="11533" max="11533" width="13" style="162" customWidth="1"/>
    <col min="11534" max="11534" width="12.140625" style="162" customWidth="1"/>
    <col min="11535" max="11561" width="10.140625" style="162" customWidth="1"/>
    <col min="11562" max="11571" width="10.85546875" style="162" customWidth="1"/>
    <col min="11572" max="11585" width="0" style="162" hidden="1" customWidth="1"/>
    <col min="11586" max="11612" width="10.85546875" style="162" customWidth="1"/>
    <col min="11613" max="11618" width="11.42578125" style="162" customWidth="1"/>
    <col min="11619" max="11776" width="11.42578125" style="162"/>
    <col min="11777" max="11777" width="30.7109375" style="162" customWidth="1"/>
    <col min="11778" max="11778" width="13.7109375" style="162" customWidth="1"/>
    <col min="11779" max="11779" width="14.28515625" style="162" customWidth="1"/>
    <col min="11780" max="11780" width="13.28515625" style="162" customWidth="1"/>
    <col min="11781" max="11781" width="14.85546875" style="162" customWidth="1"/>
    <col min="11782" max="11788" width="13.7109375" style="162" customWidth="1"/>
    <col min="11789" max="11789" width="13" style="162" customWidth="1"/>
    <col min="11790" max="11790" width="12.140625" style="162" customWidth="1"/>
    <col min="11791" max="11817" width="10.140625" style="162" customWidth="1"/>
    <col min="11818" max="11827" width="10.85546875" style="162" customWidth="1"/>
    <col min="11828" max="11841" width="0" style="162" hidden="1" customWidth="1"/>
    <col min="11842" max="11868" width="10.85546875" style="162" customWidth="1"/>
    <col min="11869" max="11874" width="11.42578125" style="162" customWidth="1"/>
    <col min="11875" max="12032" width="11.42578125" style="162"/>
    <col min="12033" max="12033" width="30.7109375" style="162" customWidth="1"/>
    <col min="12034" max="12034" width="13.7109375" style="162" customWidth="1"/>
    <col min="12035" max="12035" width="14.28515625" style="162" customWidth="1"/>
    <col min="12036" max="12036" width="13.28515625" style="162" customWidth="1"/>
    <col min="12037" max="12037" width="14.85546875" style="162" customWidth="1"/>
    <col min="12038" max="12044" width="13.7109375" style="162" customWidth="1"/>
    <col min="12045" max="12045" width="13" style="162" customWidth="1"/>
    <col min="12046" max="12046" width="12.140625" style="162" customWidth="1"/>
    <col min="12047" max="12073" width="10.140625" style="162" customWidth="1"/>
    <col min="12074" max="12083" width="10.85546875" style="162" customWidth="1"/>
    <col min="12084" max="12097" width="0" style="162" hidden="1" customWidth="1"/>
    <col min="12098" max="12124" width="10.85546875" style="162" customWidth="1"/>
    <col min="12125" max="12130" width="11.42578125" style="162" customWidth="1"/>
    <col min="12131" max="12288" width="11.42578125" style="162"/>
    <col min="12289" max="12289" width="30.7109375" style="162" customWidth="1"/>
    <col min="12290" max="12290" width="13.7109375" style="162" customWidth="1"/>
    <col min="12291" max="12291" width="14.28515625" style="162" customWidth="1"/>
    <col min="12292" max="12292" width="13.28515625" style="162" customWidth="1"/>
    <col min="12293" max="12293" width="14.85546875" style="162" customWidth="1"/>
    <col min="12294" max="12300" width="13.7109375" style="162" customWidth="1"/>
    <col min="12301" max="12301" width="13" style="162" customWidth="1"/>
    <col min="12302" max="12302" width="12.140625" style="162" customWidth="1"/>
    <col min="12303" max="12329" width="10.140625" style="162" customWidth="1"/>
    <col min="12330" max="12339" width="10.85546875" style="162" customWidth="1"/>
    <col min="12340" max="12353" width="0" style="162" hidden="1" customWidth="1"/>
    <col min="12354" max="12380" width="10.85546875" style="162" customWidth="1"/>
    <col min="12381" max="12386" width="11.42578125" style="162" customWidth="1"/>
    <col min="12387" max="12544" width="11.42578125" style="162"/>
    <col min="12545" max="12545" width="30.7109375" style="162" customWidth="1"/>
    <col min="12546" max="12546" width="13.7109375" style="162" customWidth="1"/>
    <col min="12547" max="12547" width="14.28515625" style="162" customWidth="1"/>
    <col min="12548" max="12548" width="13.28515625" style="162" customWidth="1"/>
    <col min="12549" max="12549" width="14.85546875" style="162" customWidth="1"/>
    <col min="12550" max="12556" width="13.7109375" style="162" customWidth="1"/>
    <col min="12557" max="12557" width="13" style="162" customWidth="1"/>
    <col min="12558" max="12558" width="12.140625" style="162" customWidth="1"/>
    <col min="12559" max="12585" width="10.140625" style="162" customWidth="1"/>
    <col min="12586" max="12595" width="10.85546875" style="162" customWidth="1"/>
    <col min="12596" max="12609" width="0" style="162" hidden="1" customWidth="1"/>
    <col min="12610" max="12636" width="10.85546875" style="162" customWidth="1"/>
    <col min="12637" max="12642" width="11.42578125" style="162" customWidth="1"/>
    <col min="12643" max="12800" width="11.42578125" style="162"/>
    <col min="12801" max="12801" width="30.7109375" style="162" customWidth="1"/>
    <col min="12802" max="12802" width="13.7109375" style="162" customWidth="1"/>
    <col min="12803" max="12803" width="14.28515625" style="162" customWidth="1"/>
    <col min="12804" max="12804" width="13.28515625" style="162" customWidth="1"/>
    <col min="12805" max="12805" width="14.85546875" style="162" customWidth="1"/>
    <col min="12806" max="12812" width="13.7109375" style="162" customWidth="1"/>
    <col min="12813" max="12813" width="13" style="162" customWidth="1"/>
    <col min="12814" max="12814" width="12.140625" style="162" customWidth="1"/>
    <col min="12815" max="12841" width="10.140625" style="162" customWidth="1"/>
    <col min="12842" max="12851" width="10.85546875" style="162" customWidth="1"/>
    <col min="12852" max="12865" width="0" style="162" hidden="1" customWidth="1"/>
    <col min="12866" max="12892" width="10.85546875" style="162" customWidth="1"/>
    <col min="12893" max="12898" width="11.42578125" style="162" customWidth="1"/>
    <col min="12899" max="13056" width="11.42578125" style="162"/>
    <col min="13057" max="13057" width="30.7109375" style="162" customWidth="1"/>
    <col min="13058" max="13058" width="13.7109375" style="162" customWidth="1"/>
    <col min="13059" max="13059" width="14.28515625" style="162" customWidth="1"/>
    <col min="13060" max="13060" width="13.28515625" style="162" customWidth="1"/>
    <col min="13061" max="13061" width="14.85546875" style="162" customWidth="1"/>
    <col min="13062" max="13068" width="13.7109375" style="162" customWidth="1"/>
    <col min="13069" max="13069" width="13" style="162" customWidth="1"/>
    <col min="13070" max="13070" width="12.140625" style="162" customWidth="1"/>
    <col min="13071" max="13097" width="10.140625" style="162" customWidth="1"/>
    <col min="13098" max="13107" width="10.85546875" style="162" customWidth="1"/>
    <col min="13108" max="13121" width="0" style="162" hidden="1" customWidth="1"/>
    <col min="13122" max="13148" width="10.85546875" style="162" customWidth="1"/>
    <col min="13149" max="13154" width="11.42578125" style="162" customWidth="1"/>
    <col min="13155" max="13312" width="11.42578125" style="162"/>
    <col min="13313" max="13313" width="30.7109375" style="162" customWidth="1"/>
    <col min="13314" max="13314" width="13.7109375" style="162" customWidth="1"/>
    <col min="13315" max="13315" width="14.28515625" style="162" customWidth="1"/>
    <col min="13316" max="13316" width="13.28515625" style="162" customWidth="1"/>
    <col min="13317" max="13317" width="14.85546875" style="162" customWidth="1"/>
    <col min="13318" max="13324" width="13.7109375" style="162" customWidth="1"/>
    <col min="13325" max="13325" width="13" style="162" customWidth="1"/>
    <col min="13326" max="13326" width="12.140625" style="162" customWidth="1"/>
    <col min="13327" max="13353" width="10.140625" style="162" customWidth="1"/>
    <col min="13354" max="13363" width="10.85546875" style="162" customWidth="1"/>
    <col min="13364" max="13377" width="0" style="162" hidden="1" customWidth="1"/>
    <col min="13378" max="13404" width="10.85546875" style="162" customWidth="1"/>
    <col min="13405" max="13410" width="11.42578125" style="162" customWidth="1"/>
    <col min="13411" max="13568" width="11.42578125" style="162"/>
    <col min="13569" max="13569" width="30.7109375" style="162" customWidth="1"/>
    <col min="13570" max="13570" width="13.7109375" style="162" customWidth="1"/>
    <col min="13571" max="13571" width="14.28515625" style="162" customWidth="1"/>
    <col min="13572" max="13572" width="13.28515625" style="162" customWidth="1"/>
    <col min="13573" max="13573" width="14.85546875" style="162" customWidth="1"/>
    <col min="13574" max="13580" width="13.7109375" style="162" customWidth="1"/>
    <col min="13581" max="13581" width="13" style="162" customWidth="1"/>
    <col min="13582" max="13582" width="12.140625" style="162" customWidth="1"/>
    <col min="13583" max="13609" width="10.140625" style="162" customWidth="1"/>
    <col min="13610" max="13619" width="10.85546875" style="162" customWidth="1"/>
    <col min="13620" max="13633" width="0" style="162" hidden="1" customWidth="1"/>
    <col min="13634" max="13660" width="10.85546875" style="162" customWidth="1"/>
    <col min="13661" max="13666" width="11.42578125" style="162" customWidth="1"/>
    <col min="13667" max="13824" width="11.42578125" style="162"/>
    <col min="13825" max="13825" width="30.7109375" style="162" customWidth="1"/>
    <col min="13826" max="13826" width="13.7109375" style="162" customWidth="1"/>
    <col min="13827" max="13827" width="14.28515625" style="162" customWidth="1"/>
    <col min="13828" max="13828" width="13.28515625" style="162" customWidth="1"/>
    <col min="13829" max="13829" width="14.85546875" style="162" customWidth="1"/>
    <col min="13830" max="13836" width="13.7109375" style="162" customWidth="1"/>
    <col min="13837" max="13837" width="13" style="162" customWidth="1"/>
    <col min="13838" max="13838" width="12.140625" style="162" customWidth="1"/>
    <col min="13839" max="13865" width="10.140625" style="162" customWidth="1"/>
    <col min="13866" max="13875" width="10.85546875" style="162" customWidth="1"/>
    <col min="13876" max="13889" width="0" style="162" hidden="1" customWidth="1"/>
    <col min="13890" max="13916" width="10.85546875" style="162" customWidth="1"/>
    <col min="13917" max="13922" width="11.42578125" style="162" customWidth="1"/>
    <col min="13923" max="14080" width="11.42578125" style="162"/>
    <col min="14081" max="14081" width="30.7109375" style="162" customWidth="1"/>
    <col min="14082" max="14082" width="13.7109375" style="162" customWidth="1"/>
    <col min="14083" max="14083" width="14.28515625" style="162" customWidth="1"/>
    <col min="14084" max="14084" width="13.28515625" style="162" customWidth="1"/>
    <col min="14085" max="14085" width="14.85546875" style="162" customWidth="1"/>
    <col min="14086" max="14092" width="13.7109375" style="162" customWidth="1"/>
    <col min="14093" max="14093" width="13" style="162" customWidth="1"/>
    <col min="14094" max="14094" width="12.140625" style="162" customWidth="1"/>
    <col min="14095" max="14121" width="10.140625" style="162" customWidth="1"/>
    <col min="14122" max="14131" width="10.85546875" style="162" customWidth="1"/>
    <col min="14132" max="14145" width="0" style="162" hidden="1" customWidth="1"/>
    <col min="14146" max="14172" width="10.85546875" style="162" customWidth="1"/>
    <col min="14173" max="14178" width="11.42578125" style="162" customWidth="1"/>
    <col min="14179" max="14336" width="11.42578125" style="162"/>
    <col min="14337" max="14337" width="30.7109375" style="162" customWidth="1"/>
    <col min="14338" max="14338" width="13.7109375" style="162" customWidth="1"/>
    <col min="14339" max="14339" width="14.28515625" style="162" customWidth="1"/>
    <col min="14340" max="14340" width="13.28515625" style="162" customWidth="1"/>
    <col min="14341" max="14341" width="14.85546875" style="162" customWidth="1"/>
    <col min="14342" max="14348" width="13.7109375" style="162" customWidth="1"/>
    <col min="14349" max="14349" width="13" style="162" customWidth="1"/>
    <col min="14350" max="14350" width="12.140625" style="162" customWidth="1"/>
    <col min="14351" max="14377" width="10.140625" style="162" customWidth="1"/>
    <col min="14378" max="14387" width="10.85546875" style="162" customWidth="1"/>
    <col min="14388" max="14401" width="0" style="162" hidden="1" customWidth="1"/>
    <col min="14402" max="14428" width="10.85546875" style="162" customWidth="1"/>
    <col min="14429" max="14434" width="11.42578125" style="162" customWidth="1"/>
    <col min="14435" max="14592" width="11.42578125" style="162"/>
    <col min="14593" max="14593" width="30.7109375" style="162" customWidth="1"/>
    <col min="14594" max="14594" width="13.7109375" style="162" customWidth="1"/>
    <col min="14595" max="14595" width="14.28515625" style="162" customWidth="1"/>
    <col min="14596" max="14596" width="13.28515625" style="162" customWidth="1"/>
    <col min="14597" max="14597" width="14.85546875" style="162" customWidth="1"/>
    <col min="14598" max="14604" width="13.7109375" style="162" customWidth="1"/>
    <col min="14605" max="14605" width="13" style="162" customWidth="1"/>
    <col min="14606" max="14606" width="12.140625" style="162" customWidth="1"/>
    <col min="14607" max="14633" width="10.140625" style="162" customWidth="1"/>
    <col min="14634" max="14643" width="10.85546875" style="162" customWidth="1"/>
    <col min="14644" max="14657" width="0" style="162" hidden="1" customWidth="1"/>
    <col min="14658" max="14684" width="10.85546875" style="162" customWidth="1"/>
    <col min="14685" max="14690" width="11.42578125" style="162" customWidth="1"/>
    <col min="14691" max="14848" width="11.42578125" style="162"/>
    <col min="14849" max="14849" width="30.7109375" style="162" customWidth="1"/>
    <col min="14850" max="14850" width="13.7109375" style="162" customWidth="1"/>
    <col min="14851" max="14851" width="14.28515625" style="162" customWidth="1"/>
    <col min="14852" max="14852" width="13.28515625" style="162" customWidth="1"/>
    <col min="14853" max="14853" width="14.85546875" style="162" customWidth="1"/>
    <col min="14854" max="14860" width="13.7109375" style="162" customWidth="1"/>
    <col min="14861" max="14861" width="13" style="162" customWidth="1"/>
    <col min="14862" max="14862" width="12.140625" style="162" customWidth="1"/>
    <col min="14863" max="14889" width="10.140625" style="162" customWidth="1"/>
    <col min="14890" max="14899" width="10.85546875" style="162" customWidth="1"/>
    <col min="14900" max="14913" width="0" style="162" hidden="1" customWidth="1"/>
    <col min="14914" max="14940" width="10.85546875" style="162" customWidth="1"/>
    <col min="14941" max="14946" width="11.42578125" style="162" customWidth="1"/>
    <col min="14947" max="15104" width="11.42578125" style="162"/>
    <col min="15105" max="15105" width="30.7109375" style="162" customWidth="1"/>
    <col min="15106" max="15106" width="13.7109375" style="162" customWidth="1"/>
    <col min="15107" max="15107" width="14.28515625" style="162" customWidth="1"/>
    <col min="15108" max="15108" width="13.28515625" style="162" customWidth="1"/>
    <col min="15109" max="15109" width="14.85546875" style="162" customWidth="1"/>
    <col min="15110" max="15116" width="13.7109375" style="162" customWidth="1"/>
    <col min="15117" max="15117" width="13" style="162" customWidth="1"/>
    <col min="15118" max="15118" width="12.140625" style="162" customWidth="1"/>
    <col min="15119" max="15145" width="10.140625" style="162" customWidth="1"/>
    <col min="15146" max="15155" width="10.85546875" style="162" customWidth="1"/>
    <col min="15156" max="15169" width="0" style="162" hidden="1" customWidth="1"/>
    <col min="15170" max="15196" width="10.85546875" style="162" customWidth="1"/>
    <col min="15197" max="15202" width="11.42578125" style="162" customWidth="1"/>
    <col min="15203" max="15360" width="11.42578125" style="162"/>
    <col min="15361" max="15361" width="30.7109375" style="162" customWidth="1"/>
    <col min="15362" max="15362" width="13.7109375" style="162" customWidth="1"/>
    <col min="15363" max="15363" width="14.28515625" style="162" customWidth="1"/>
    <col min="15364" max="15364" width="13.28515625" style="162" customWidth="1"/>
    <col min="15365" max="15365" width="14.85546875" style="162" customWidth="1"/>
    <col min="15366" max="15372" width="13.7109375" style="162" customWidth="1"/>
    <col min="15373" max="15373" width="13" style="162" customWidth="1"/>
    <col min="15374" max="15374" width="12.140625" style="162" customWidth="1"/>
    <col min="15375" max="15401" width="10.140625" style="162" customWidth="1"/>
    <col min="15402" max="15411" width="10.85546875" style="162" customWidth="1"/>
    <col min="15412" max="15425" width="0" style="162" hidden="1" customWidth="1"/>
    <col min="15426" max="15452" width="10.85546875" style="162" customWidth="1"/>
    <col min="15453" max="15458" width="11.42578125" style="162" customWidth="1"/>
    <col min="15459" max="15616" width="11.42578125" style="162"/>
    <col min="15617" max="15617" width="30.7109375" style="162" customWidth="1"/>
    <col min="15618" max="15618" width="13.7109375" style="162" customWidth="1"/>
    <col min="15619" max="15619" width="14.28515625" style="162" customWidth="1"/>
    <col min="15620" max="15620" width="13.28515625" style="162" customWidth="1"/>
    <col min="15621" max="15621" width="14.85546875" style="162" customWidth="1"/>
    <col min="15622" max="15628" width="13.7109375" style="162" customWidth="1"/>
    <col min="15629" max="15629" width="13" style="162" customWidth="1"/>
    <col min="15630" max="15630" width="12.140625" style="162" customWidth="1"/>
    <col min="15631" max="15657" width="10.140625" style="162" customWidth="1"/>
    <col min="15658" max="15667" width="10.85546875" style="162" customWidth="1"/>
    <col min="15668" max="15681" width="0" style="162" hidden="1" customWidth="1"/>
    <col min="15682" max="15708" width="10.85546875" style="162" customWidth="1"/>
    <col min="15709" max="15714" width="11.42578125" style="162" customWidth="1"/>
    <col min="15715" max="15872" width="11.42578125" style="162"/>
    <col min="15873" max="15873" width="30.7109375" style="162" customWidth="1"/>
    <col min="15874" max="15874" width="13.7109375" style="162" customWidth="1"/>
    <col min="15875" max="15875" width="14.28515625" style="162" customWidth="1"/>
    <col min="15876" max="15876" width="13.28515625" style="162" customWidth="1"/>
    <col min="15877" max="15877" width="14.85546875" style="162" customWidth="1"/>
    <col min="15878" max="15884" width="13.7109375" style="162" customWidth="1"/>
    <col min="15885" max="15885" width="13" style="162" customWidth="1"/>
    <col min="15886" max="15886" width="12.140625" style="162" customWidth="1"/>
    <col min="15887" max="15913" width="10.140625" style="162" customWidth="1"/>
    <col min="15914" max="15923" width="10.85546875" style="162" customWidth="1"/>
    <col min="15924" max="15937" width="0" style="162" hidden="1" customWidth="1"/>
    <col min="15938" max="15964" width="10.85546875" style="162" customWidth="1"/>
    <col min="15965" max="15970" width="11.42578125" style="162" customWidth="1"/>
    <col min="15971" max="16128" width="11.42578125" style="162"/>
    <col min="16129" max="16129" width="30.7109375" style="162" customWidth="1"/>
    <col min="16130" max="16130" width="13.7109375" style="162" customWidth="1"/>
    <col min="16131" max="16131" width="14.28515625" style="162" customWidth="1"/>
    <col min="16132" max="16132" width="13.28515625" style="162" customWidth="1"/>
    <col min="16133" max="16133" width="14.85546875" style="162" customWidth="1"/>
    <col min="16134" max="16140" width="13.7109375" style="162" customWidth="1"/>
    <col min="16141" max="16141" width="13" style="162" customWidth="1"/>
    <col min="16142" max="16142" width="12.140625" style="162" customWidth="1"/>
    <col min="16143" max="16169" width="10.140625" style="162" customWidth="1"/>
    <col min="16170" max="16179" width="10.85546875" style="162" customWidth="1"/>
    <col min="16180" max="16193" width="0" style="162" hidden="1" customWidth="1"/>
    <col min="16194" max="16220" width="10.85546875" style="162" customWidth="1"/>
    <col min="16221" max="16226" width="11.42578125" style="162" customWidth="1"/>
    <col min="16227" max="16384" width="11.42578125" style="162"/>
  </cols>
  <sheetData>
    <row r="1" spans="1:74" s="3" customFormat="1" ht="12.75" customHeight="1" x14ac:dyDescent="0.15">
      <c r="A1" s="1"/>
      <c r="B1" s="2"/>
      <c r="C1" s="2"/>
      <c r="D1" s="2"/>
      <c r="E1" s="2"/>
      <c r="F1" s="2"/>
      <c r="G1" s="2"/>
      <c r="H1" s="2"/>
      <c r="I1" s="2"/>
      <c r="J1" s="2"/>
      <c r="K1" s="2"/>
      <c r="P1" s="167"/>
      <c r="AZ1" s="168"/>
      <c r="BM1" s="168"/>
    </row>
    <row r="2" spans="1:74" s="3" customFormat="1" ht="12.75" customHeight="1" x14ac:dyDescent="0.15">
      <c r="A2" s="1"/>
      <c r="B2" s="2"/>
      <c r="C2" s="2"/>
      <c r="D2" s="2"/>
      <c r="E2" s="2"/>
      <c r="F2" s="2"/>
      <c r="G2" s="2"/>
      <c r="H2" s="2"/>
      <c r="I2" s="2"/>
      <c r="J2" s="2"/>
      <c r="K2" s="2"/>
      <c r="P2" s="167"/>
      <c r="AZ2" s="168"/>
      <c r="BM2" s="168"/>
    </row>
    <row r="3" spans="1:74" s="3" customFormat="1" ht="12.75" customHeight="1" x14ac:dyDescent="0.2">
      <c r="A3" s="1"/>
      <c r="B3" s="2"/>
      <c r="C3" s="2"/>
      <c r="D3" s="4"/>
      <c r="E3" s="2"/>
      <c r="F3" s="2"/>
      <c r="G3" s="2"/>
      <c r="H3" s="2"/>
      <c r="I3" s="2"/>
      <c r="J3" s="2"/>
      <c r="K3" s="2"/>
      <c r="P3" s="167"/>
      <c r="AZ3" s="168"/>
      <c r="BM3" s="168"/>
    </row>
    <row r="4" spans="1:74" s="3" customFormat="1" ht="12.75" customHeight="1" x14ac:dyDescent="0.15">
      <c r="A4" s="1"/>
      <c r="B4" s="2"/>
      <c r="C4" s="2"/>
      <c r="D4" s="2"/>
      <c r="E4" s="2"/>
      <c r="F4" s="2"/>
      <c r="G4" s="2"/>
      <c r="H4" s="2"/>
      <c r="I4" s="2"/>
      <c r="J4" s="2"/>
      <c r="K4" s="2"/>
      <c r="P4" s="167"/>
      <c r="AZ4" s="168"/>
      <c r="BM4" s="168"/>
    </row>
    <row r="5" spans="1:74" s="3" customFormat="1" ht="12.75" customHeight="1" x14ac:dyDescent="0.15">
      <c r="A5" s="5"/>
      <c r="B5" s="2"/>
      <c r="C5" s="2"/>
      <c r="D5" s="2"/>
      <c r="E5" s="2"/>
      <c r="F5" s="2"/>
      <c r="G5" s="2"/>
      <c r="H5" s="2"/>
      <c r="I5" s="2"/>
      <c r="J5" s="2"/>
      <c r="K5" s="2"/>
      <c r="P5" s="167"/>
      <c r="AZ5" s="168"/>
      <c r="BM5" s="168"/>
    </row>
    <row r="6" spans="1:74" s="3" customFormat="1" ht="39.75" customHeight="1" x14ac:dyDescent="0.15">
      <c r="A6" s="491"/>
      <c r="B6" s="491"/>
      <c r="C6" s="491"/>
      <c r="D6" s="491"/>
      <c r="E6" s="491"/>
      <c r="F6" s="491"/>
      <c r="G6" s="491"/>
      <c r="H6" s="491"/>
      <c r="I6" s="491"/>
      <c r="J6" s="491"/>
      <c r="K6" s="491"/>
      <c r="L6" s="491"/>
      <c r="M6" s="6"/>
      <c r="N6" s="7"/>
      <c r="P6" s="167"/>
      <c r="AZ6" s="168"/>
      <c r="BM6" s="168"/>
    </row>
    <row r="7" spans="1:74" s="3" customFormat="1" ht="30" customHeight="1" x14ac:dyDescent="0.2">
      <c r="A7" s="8"/>
      <c r="B7" s="9"/>
      <c r="C7" s="9"/>
      <c r="D7" s="9"/>
      <c r="E7" s="9"/>
      <c r="F7" s="9"/>
      <c r="G7" s="9"/>
      <c r="H7" s="9"/>
      <c r="I7" s="9"/>
      <c r="J7" s="9"/>
      <c r="K7" s="9"/>
      <c r="L7" s="9"/>
      <c r="M7" s="10"/>
      <c r="N7" s="10"/>
      <c r="P7" s="167"/>
      <c r="AZ7" s="168"/>
      <c r="BM7" s="168"/>
    </row>
    <row r="8" spans="1:74" s="13" customFormat="1" ht="21" customHeight="1" x14ac:dyDescent="0.2">
      <c r="A8" s="456"/>
      <c r="B8" s="492"/>
      <c r="C8" s="493"/>
      <c r="D8" s="492"/>
      <c r="E8" s="493"/>
      <c r="F8" s="492"/>
      <c r="G8" s="494"/>
      <c r="H8" s="494"/>
      <c r="I8" s="494"/>
      <c r="J8" s="495"/>
      <c r="K8" s="492"/>
      <c r="L8" s="494"/>
      <c r="M8" s="495"/>
      <c r="N8" s="489"/>
      <c r="O8" s="490"/>
      <c r="P8" s="20"/>
      <c r="Q8" s="11"/>
      <c r="R8" s="3"/>
      <c r="S8" s="3"/>
      <c r="T8" s="3"/>
      <c r="U8" s="3"/>
      <c r="V8" s="3"/>
      <c r="W8" s="3"/>
      <c r="X8" s="3"/>
      <c r="Y8" s="3"/>
      <c r="Z8" s="3"/>
      <c r="AA8" s="3"/>
      <c r="AB8" s="3"/>
      <c r="AC8" s="3"/>
      <c r="AD8" s="3"/>
      <c r="AE8" s="3"/>
      <c r="AF8" s="3"/>
      <c r="AG8" s="3"/>
      <c r="AH8" s="12"/>
      <c r="AI8" s="12"/>
      <c r="AJ8" s="12"/>
      <c r="AK8" s="12"/>
      <c r="AL8" s="12"/>
      <c r="AM8" s="12"/>
      <c r="AN8" s="12"/>
      <c r="AO8" s="12"/>
      <c r="AP8" s="12"/>
      <c r="AQ8" s="12"/>
      <c r="AR8" s="12"/>
      <c r="AS8" s="12"/>
      <c r="AT8" s="12"/>
      <c r="AU8" s="12"/>
      <c r="AV8" s="12"/>
      <c r="AW8" s="12"/>
      <c r="AX8" s="12"/>
      <c r="AY8" s="12"/>
      <c r="AZ8" s="168"/>
      <c r="BA8" s="12"/>
      <c r="BB8" s="12"/>
      <c r="BC8" s="12"/>
      <c r="BD8" s="12"/>
      <c r="BE8" s="12"/>
      <c r="BF8" s="12"/>
      <c r="BG8" s="12"/>
      <c r="BH8" s="12"/>
      <c r="BI8" s="12"/>
      <c r="BJ8" s="12"/>
      <c r="BK8" s="12"/>
      <c r="BL8" s="12"/>
      <c r="BM8" s="168"/>
      <c r="BN8" s="12"/>
      <c r="BO8" s="12"/>
      <c r="BP8" s="12"/>
      <c r="BQ8" s="12"/>
      <c r="BR8" s="12"/>
      <c r="BS8" s="12"/>
      <c r="BT8" s="12"/>
      <c r="BU8" s="12"/>
    </row>
    <row r="9" spans="1:74" s="13" customFormat="1" x14ac:dyDescent="0.2">
      <c r="A9" s="483"/>
      <c r="B9" s="14"/>
      <c r="C9" s="15"/>
      <c r="D9" s="169"/>
      <c r="E9" s="15"/>
      <c r="F9" s="16"/>
      <c r="G9" s="17"/>
      <c r="H9" s="17"/>
      <c r="I9" s="17"/>
      <c r="J9" s="18"/>
      <c r="K9" s="19"/>
      <c r="L9" s="17"/>
      <c r="M9" s="18"/>
      <c r="N9" s="186"/>
      <c r="O9" s="186"/>
      <c r="P9" s="20"/>
      <c r="Q9" s="20"/>
      <c r="R9" s="3"/>
      <c r="S9" s="3"/>
      <c r="T9" s="3"/>
      <c r="U9" s="3"/>
      <c r="V9" s="3"/>
      <c r="W9" s="3"/>
      <c r="X9" s="3"/>
      <c r="Y9" s="3"/>
      <c r="Z9" s="3"/>
      <c r="AA9" s="3"/>
      <c r="AB9" s="3"/>
      <c r="AC9" s="3"/>
      <c r="AD9" s="3"/>
      <c r="AE9" s="3"/>
      <c r="AF9" s="3"/>
      <c r="AG9" s="3"/>
      <c r="AH9" s="3"/>
      <c r="AI9" s="12"/>
      <c r="AJ9" s="12"/>
      <c r="AK9" s="12"/>
      <c r="AL9" s="12"/>
      <c r="AM9" s="12"/>
      <c r="AN9" s="12"/>
      <c r="AO9" s="12"/>
      <c r="AP9" s="12"/>
      <c r="AQ9" s="12"/>
      <c r="AR9" s="12"/>
      <c r="AS9" s="12"/>
      <c r="AT9" s="12"/>
      <c r="AU9" s="12"/>
      <c r="AV9" s="12"/>
      <c r="AW9" s="12"/>
      <c r="AX9" s="12"/>
      <c r="AY9" s="12"/>
      <c r="AZ9" s="168"/>
      <c r="BA9" s="12"/>
      <c r="BB9" s="12"/>
      <c r="BC9" s="12"/>
      <c r="BD9" s="12"/>
      <c r="BE9" s="12"/>
      <c r="BF9" s="12"/>
      <c r="BG9" s="12"/>
      <c r="BH9" s="12"/>
      <c r="BI9" s="12"/>
      <c r="BJ9" s="12"/>
      <c r="BK9" s="12"/>
      <c r="BL9" s="12"/>
      <c r="BM9" s="168"/>
      <c r="BN9" s="12"/>
      <c r="BO9" s="12"/>
      <c r="BP9" s="12"/>
      <c r="BQ9" s="12"/>
      <c r="BR9" s="12"/>
      <c r="BS9" s="12"/>
      <c r="BT9" s="12"/>
      <c r="BU9" s="12"/>
      <c r="BV9" s="12"/>
    </row>
    <row r="10" spans="1:74" s="13" customFormat="1" ht="15.75" customHeight="1" x14ac:dyDescent="0.2">
      <c r="A10" s="21"/>
      <c r="B10" s="22"/>
      <c r="C10" s="23"/>
      <c r="D10" s="24"/>
      <c r="E10" s="23"/>
      <c r="F10" s="25"/>
      <c r="G10" s="22"/>
      <c r="H10" s="22"/>
      <c r="I10" s="22"/>
      <c r="J10" s="23"/>
      <c r="K10" s="24"/>
      <c r="L10" s="22"/>
      <c r="M10" s="23"/>
      <c r="N10" s="26"/>
      <c r="O10" s="26"/>
      <c r="P10" s="165"/>
      <c r="Q10" s="27"/>
      <c r="R10" s="28"/>
      <c r="S10" s="28"/>
      <c r="T10" s="28"/>
      <c r="U10" s="28"/>
      <c r="V10" s="28"/>
      <c r="W10" s="28"/>
      <c r="X10" s="28"/>
      <c r="Y10" s="28"/>
      <c r="Z10" s="3"/>
      <c r="AA10" s="29"/>
      <c r="AB10" s="29"/>
      <c r="AC10" s="3"/>
      <c r="AD10" s="3"/>
      <c r="AE10" s="3"/>
      <c r="AF10" s="3"/>
      <c r="AG10" s="3"/>
      <c r="AH10" s="3"/>
      <c r="AI10" s="12"/>
      <c r="AJ10" s="12"/>
      <c r="AK10" s="12"/>
      <c r="AL10" s="12"/>
      <c r="AM10" s="12"/>
      <c r="AN10" s="12"/>
      <c r="AO10" s="12"/>
      <c r="AP10" s="12"/>
      <c r="AQ10" s="12"/>
      <c r="AR10" s="12"/>
      <c r="AS10" s="12"/>
      <c r="AT10" s="12"/>
      <c r="AU10" s="12"/>
      <c r="AV10" s="12"/>
      <c r="AW10" s="12"/>
      <c r="AX10" s="12"/>
      <c r="AY10" s="12"/>
      <c r="AZ10" s="168"/>
      <c r="BA10" s="12"/>
      <c r="BB10" s="12"/>
      <c r="BC10" s="12"/>
      <c r="BD10" s="12"/>
      <c r="BE10" s="12"/>
      <c r="BF10" s="12"/>
      <c r="BG10" s="12"/>
      <c r="BH10" s="12"/>
      <c r="BI10" s="12"/>
      <c r="BJ10" s="12"/>
      <c r="BK10" s="12"/>
      <c r="BL10" s="12"/>
      <c r="BM10" s="168"/>
      <c r="BN10" s="12"/>
      <c r="BO10" s="12"/>
      <c r="BP10" s="12"/>
      <c r="BQ10" s="12"/>
      <c r="BR10" s="12"/>
      <c r="BS10" s="12"/>
      <c r="BT10" s="12"/>
      <c r="BU10" s="12"/>
      <c r="BV10" s="12"/>
    </row>
    <row r="11" spans="1:74" s="13" customFormat="1" ht="15.75" customHeight="1" x14ac:dyDescent="0.2">
      <c r="A11" s="30"/>
      <c r="B11" s="31"/>
      <c r="C11" s="32"/>
      <c r="D11" s="31"/>
      <c r="E11" s="33"/>
      <c r="F11" s="34"/>
      <c r="G11" s="35"/>
      <c r="H11" s="35"/>
      <c r="I11" s="35"/>
      <c r="J11" s="33"/>
      <c r="K11" s="36"/>
      <c r="L11" s="35"/>
      <c r="M11" s="33"/>
      <c r="N11" s="32"/>
      <c r="O11" s="32"/>
      <c r="P11" s="166"/>
      <c r="Q11" s="27"/>
      <c r="R11" s="28"/>
      <c r="S11" s="28"/>
      <c r="T11" s="28"/>
      <c r="U11" s="28"/>
      <c r="V11" s="28"/>
      <c r="W11" s="28"/>
      <c r="X11" s="28"/>
      <c r="Y11" s="28"/>
      <c r="Z11" s="3"/>
      <c r="AE11" s="3"/>
      <c r="AF11" s="3"/>
      <c r="AG11" s="3"/>
      <c r="AH11" s="3"/>
      <c r="AI11" s="12"/>
      <c r="AJ11" s="12"/>
      <c r="AK11" s="12"/>
      <c r="AL11" s="12"/>
      <c r="AM11" s="12"/>
      <c r="AN11" s="12"/>
      <c r="AO11" s="12"/>
      <c r="AP11" s="12"/>
      <c r="AQ11" s="12"/>
      <c r="AR11" s="12"/>
      <c r="AS11" s="12"/>
      <c r="AT11" s="12"/>
      <c r="AU11" s="12"/>
      <c r="AV11" s="12"/>
      <c r="AW11" s="12"/>
      <c r="AX11" s="12"/>
      <c r="AY11" s="12"/>
      <c r="AZ11" s="168"/>
      <c r="BA11" s="12"/>
      <c r="BB11" s="37"/>
      <c r="BC11" s="37"/>
      <c r="BD11" s="37"/>
      <c r="BE11" s="37"/>
      <c r="BG11" s="38"/>
      <c r="BH11" s="38"/>
      <c r="BI11" s="38"/>
      <c r="BJ11" s="38"/>
      <c r="BK11" s="12"/>
      <c r="BL11" s="12"/>
      <c r="BM11" s="168"/>
      <c r="BN11" s="12"/>
      <c r="BO11" s="12"/>
      <c r="BP11" s="12"/>
      <c r="BQ11" s="12"/>
      <c r="BR11" s="12"/>
      <c r="BS11" s="12"/>
      <c r="BT11" s="12"/>
      <c r="BU11" s="12"/>
    </row>
    <row r="12" spans="1:74" s="13" customFormat="1" ht="15.75" customHeight="1" x14ac:dyDescent="0.2">
      <c r="A12" s="39"/>
      <c r="B12" s="40"/>
      <c r="C12" s="41"/>
      <c r="D12" s="40"/>
      <c r="E12" s="42"/>
      <c r="F12" s="43"/>
      <c r="G12" s="44"/>
      <c r="H12" s="44"/>
      <c r="I12" s="44"/>
      <c r="J12" s="42"/>
      <c r="K12" s="45"/>
      <c r="L12" s="44"/>
      <c r="M12" s="42"/>
      <c r="N12" s="41"/>
      <c r="O12" s="41"/>
      <c r="P12" s="166"/>
      <c r="Q12" s="27"/>
      <c r="R12" s="28"/>
      <c r="S12" s="28"/>
      <c r="T12" s="28"/>
      <c r="U12" s="28"/>
      <c r="V12" s="28"/>
      <c r="W12" s="28"/>
      <c r="X12" s="28"/>
      <c r="Y12" s="28"/>
      <c r="Z12" s="3"/>
      <c r="AE12" s="3"/>
      <c r="AF12" s="3"/>
      <c r="AG12" s="3"/>
      <c r="AH12" s="3"/>
      <c r="AI12" s="12"/>
      <c r="AJ12" s="12"/>
      <c r="AK12" s="12"/>
      <c r="AL12" s="12"/>
      <c r="AM12" s="12"/>
      <c r="AN12" s="12"/>
      <c r="AO12" s="12"/>
      <c r="AP12" s="12"/>
      <c r="AQ12" s="12"/>
      <c r="AR12" s="12"/>
      <c r="AS12" s="12"/>
      <c r="AT12" s="12"/>
      <c r="AU12" s="12"/>
      <c r="AV12" s="12"/>
      <c r="AW12" s="12"/>
      <c r="AX12" s="12"/>
      <c r="AY12" s="12"/>
      <c r="AZ12" s="168"/>
      <c r="BA12" s="12"/>
      <c r="BB12" s="37"/>
      <c r="BC12" s="37"/>
      <c r="BD12" s="37"/>
      <c r="BE12" s="37"/>
      <c r="BG12" s="38"/>
      <c r="BH12" s="38"/>
      <c r="BI12" s="38"/>
      <c r="BJ12" s="38"/>
      <c r="BK12" s="12"/>
      <c r="BL12" s="12"/>
      <c r="BM12" s="168"/>
      <c r="BN12" s="12"/>
      <c r="BO12" s="12"/>
      <c r="BP12" s="12"/>
      <c r="BQ12" s="12"/>
      <c r="BR12" s="12"/>
      <c r="BS12" s="12"/>
      <c r="BT12" s="12"/>
      <c r="BU12" s="12"/>
    </row>
    <row r="13" spans="1:74" s="13" customFormat="1" ht="15.75" customHeight="1" x14ac:dyDescent="0.2">
      <c r="A13" s="39"/>
      <c r="B13" s="40"/>
      <c r="C13" s="41"/>
      <c r="D13" s="40"/>
      <c r="E13" s="42"/>
      <c r="F13" s="43"/>
      <c r="G13" s="44"/>
      <c r="H13" s="44"/>
      <c r="I13" s="44"/>
      <c r="J13" s="42"/>
      <c r="K13" s="45"/>
      <c r="L13" s="44"/>
      <c r="M13" s="42"/>
      <c r="N13" s="41"/>
      <c r="O13" s="41"/>
      <c r="P13" s="166"/>
      <c r="Q13" s="27"/>
      <c r="R13" s="28"/>
      <c r="S13" s="28"/>
      <c r="T13" s="28"/>
      <c r="U13" s="28"/>
      <c r="V13" s="28"/>
      <c r="W13" s="28"/>
      <c r="X13" s="28"/>
      <c r="Y13" s="28"/>
      <c r="Z13" s="3"/>
      <c r="AE13" s="3"/>
      <c r="AF13" s="3"/>
      <c r="AG13" s="3"/>
      <c r="AH13" s="3"/>
      <c r="AI13" s="12"/>
      <c r="AJ13" s="12"/>
      <c r="AK13" s="12"/>
      <c r="AL13" s="12"/>
      <c r="AM13" s="12"/>
      <c r="AN13" s="12"/>
      <c r="AO13" s="12"/>
      <c r="AP13" s="12"/>
      <c r="AQ13" s="12"/>
      <c r="AR13" s="12"/>
      <c r="AS13" s="12"/>
      <c r="AT13" s="12"/>
      <c r="AU13" s="12"/>
      <c r="AV13" s="12"/>
      <c r="AW13" s="12"/>
      <c r="AX13" s="12"/>
      <c r="AY13" s="12"/>
      <c r="AZ13" s="168"/>
      <c r="BA13" s="12"/>
      <c r="BB13" s="37"/>
      <c r="BC13" s="37"/>
      <c r="BD13" s="37"/>
      <c r="BE13" s="37"/>
      <c r="BG13" s="38"/>
      <c r="BH13" s="38"/>
      <c r="BI13" s="38"/>
      <c r="BJ13" s="38"/>
      <c r="BK13" s="12"/>
      <c r="BL13" s="12"/>
      <c r="BM13" s="168"/>
      <c r="BN13" s="12"/>
      <c r="BO13" s="12"/>
      <c r="BP13" s="12"/>
      <c r="BQ13" s="12"/>
      <c r="BR13" s="12"/>
      <c r="BS13" s="12"/>
      <c r="BT13" s="12"/>
      <c r="BU13" s="12"/>
    </row>
    <row r="14" spans="1:74" s="13" customFormat="1" ht="15.75" customHeight="1" thickBot="1" x14ac:dyDescent="0.25">
      <c r="A14" s="46"/>
      <c r="B14" s="47"/>
      <c r="C14" s="48"/>
      <c r="D14" s="47"/>
      <c r="E14" s="49"/>
      <c r="F14" s="50"/>
      <c r="G14" s="51"/>
      <c r="H14" s="51"/>
      <c r="I14" s="51"/>
      <c r="J14" s="49"/>
      <c r="K14" s="52"/>
      <c r="L14" s="51"/>
      <c r="M14" s="49"/>
      <c r="N14" s="48"/>
      <c r="O14" s="48"/>
      <c r="P14" s="166"/>
      <c r="Q14" s="27"/>
      <c r="R14" s="28"/>
      <c r="S14" s="28"/>
      <c r="T14" s="28"/>
      <c r="U14" s="28"/>
      <c r="V14" s="28"/>
      <c r="W14" s="28"/>
      <c r="X14" s="28"/>
      <c r="Y14" s="28"/>
      <c r="Z14" s="3"/>
      <c r="AE14" s="3"/>
      <c r="AF14" s="3"/>
      <c r="AG14" s="3"/>
      <c r="AH14" s="3"/>
      <c r="AI14" s="12"/>
      <c r="AJ14" s="12"/>
      <c r="AK14" s="12"/>
      <c r="AL14" s="12"/>
      <c r="AM14" s="12"/>
      <c r="AN14" s="12"/>
      <c r="AO14" s="12"/>
      <c r="AP14" s="12"/>
      <c r="AQ14" s="12"/>
      <c r="AR14" s="12"/>
      <c r="AS14" s="12"/>
      <c r="AT14" s="12"/>
      <c r="AU14" s="12"/>
      <c r="AV14" s="12"/>
      <c r="AW14" s="12"/>
      <c r="AX14" s="12"/>
      <c r="AY14" s="12"/>
      <c r="AZ14" s="168"/>
      <c r="BA14" s="12"/>
      <c r="BB14" s="37"/>
      <c r="BC14" s="37"/>
      <c r="BD14" s="37"/>
      <c r="BE14" s="37"/>
      <c r="BG14" s="38"/>
      <c r="BH14" s="38"/>
      <c r="BI14" s="38"/>
      <c r="BJ14" s="38"/>
      <c r="BK14" s="12"/>
      <c r="BL14" s="12"/>
      <c r="BM14" s="168"/>
      <c r="BN14" s="12"/>
      <c r="BO14" s="12"/>
      <c r="BP14" s="12"/>
      <c r="BQ14" s="12"/>
      <c r="BR14" s="12"/>
      <c r="BS14" s="12"/>
      <c r="BT14" s="12"/>
      <c r="BU14" s="12"/>
    </row>
    <row r="15" spans="1:74" s="13" customFormat="1" ht="15.75" customHeight="1" thickTop="1" thickBot="1" x14ac:dyDescent="0.25">
      <c r="A15" s="53"/>
      <c r="B15" s="54"/>
      <c r="C15" s="55"/>
      <c r="D15" s="67"/>
      <c r="E15" s="66"/>
      <c r="F15" s="56"/>
      <c r="G15" s="57"/>
      <c r="H15" s="57"/>
      <c r="I15" s="57"/>
      <c r="J15" s="58"/>
      <c r="K15" s="59"/>
      <c r="L15" s="60"/>
      <c r="M15" s="61"/>
      <c r="N15" s="62"/>
      <c r="O15" s="63"/>
      <c r="P15" s="166"/>
      <c r="Q15" s="27"/>
      <c r="R15" s="28"/>
      <c r="S15" s="28"/>
      <c r="T15" s="28"/>
      <c r="U15" s="28"/>
      <c r="V15" s="28"/>
      <c r="W15" s="28"/>
      <c r="X15" s="28"/>
      <c r="Y15" s="28"/>
      <c r="Z15" s="3"/>
      <c r="AE15" s="3"/>
      <c r="AF15" s="3"/>
      <c r="AG15" s="3"/>
      <c r="AH15" s="3"/>
      <c r="AI15" s="12"/>
      <c r="AJ15" s="12"/>
      <c r="AK15" s="12"/>
      <c r="AL15" s="12"/>
      <c r="AM15" s="12"/>
      <c r="AN15" s="12"/>
      <c r="AO15" s="12"/>
      <c r="AP15" s="12"/>
      <c r="AQ15" s="12"/>
      <c r="AR15" s="12"/>
      <c r="AS15" s="12"/>
      <c r="AT15" s="12"/>
      <c r="AU15" s="12"/>
      <c r="AV15" s="12"/>
      <c r="AW15" s="12"/>
      <c r="AX15" s="12"/>
      <c r="AY15" s="12"/>
      <c r="AZ15" s="168"/>
      <c r="BA15" s="12"/>
      <c r="BB15" s="12"/>
      <c r="BC15" s="64"/>
      <c r="BD15" s="37"/>
      <c r="BE15" s="37"/>
      <c r="BI15" s="38"/>
      <c r="BJ15" s="38"/>
      <c r="BK15" s="12"/>
      <c r="BL15" s="12"/>
      <c r="BM15" s="168"/>
      <c r="BN15" s="12"/>
      <c r="BO15" s="12"/>
      <c r="BP15" s="12"/>
      <c r="BQ15" s="12"/>
      <c r="BR15" s="12"/>
      <c r="BS15" s="12"/>
      <c r="BT15" s="12"/>
      <c r="BU15" s="12"/>
    </row>
    <row r="16" spans="1:74" s="13" customFormat="1" ht="15.75" customHeight="1" thickTop="1" x14ac:dyDescent="0.2">
      <c r="A16" s="53"/>
      <c r="B16" s="65"/>
      <c r="C16" s="66"/>
      <c r="D16" s="67"/>
      <c r="E16" s="66"/>
      <c r="F16" s="68"/>
      <c r="G16" s="69"/>
      <c r="H16" s="69"/>
      <c r="I16" s="69"/>
      <c r="J16" s="66"/>
      <c r="K16" s="67"/>
      <c r="L16" s="69"/>
      <c r="M16" s="66"/>
      <c r="N16" s="70"/>
      <c r="O16" s="63"/>
      <c r="P16" s="166"/>
      <c r="Q16" s="27"/>
      <c r="R16" s="28"/>
      <c r="S16" s="28"/>
      <c r="T16" s="28"/>
      <c r="U16" s="28"/>
      <c r="V16" s="28"/>
      <c r="W16" s="28"/>
      <c r="X16" s="28"/>
      <c r="Y16" s="28"/>
      <c r="Z16" s="3"/>
      <c r="AE16" s="3"/>
      <c r="AF16" s="3"/>
      <c r="AG16" s="3"/>
      <c r="AH16" s="3"/>
      <c r="AI16" s="12"/>
      <c r="AJ16" s="12"/>
      <c r="AK16" s="12"/>
      <c r="AL16" s="12"/>
      <c r="AM16" s="12"/>
      <c r="AN16" s="12"/>
      <c r="AO16" s="12"/>
      <c r="AP16" s="12"/>
      <c r="AQ16" s="12"/>
      <c r="AR16" s="12"/>
      <c r="AS16" s="12"/>
      <c r="AT16" s="12"/>
      <c r="AU16" s="12"/>
      <c r="AV16" s="12"/>
      <c r="AW16" s="12"/>
      <c r="AX16" s="12"/>
      <c r="AY16" s="12"/>
      <c r="AZ16" s="168"/>
      <c r="BA16" s="12"/>
      <c r="BB16" s="12"/>
      <c r="BC16" s="64"/>
      <c r="BD16" s="37"/>
      <c r="BE16" s="64"/>
      <c r="BF16" s="12"/>
      <c r="BI16" s="38"/>
      <c r="BJ16" s="12"/>
      <c r="BK16" s="12"/>
      <c r="BL16" s="12"/>
      <c r="BM16" s="168"/>
      <c r="BN16" s="12"/>
      <c r="BO16" s="12"/>
      <c r="BP16" s="12"/>
      <c r="BQ16" s="12"/>
      <c r="BR16" s="12"/>
      <c r="BS16" s="12"/>
      <c r="BT16" s="12"/>
      <c r="BU16" s="12"/>
    </row>
    <row r="17" spans="1:73" s="13" customFormat="1" ht="36" customHeight="1" x14ac:dyDescent="0.2">
      <c r="A17" s="170"/>
      <c r="B17" s="71"/>
      <c r="C17" s="72"/>
      <c r="D17" s="73"/>
      <c r="E17" s="72"/>
      <c r="F17" s="74"/>
      <c r="G17" s="75"/>
      <c r="H17" s="75"/>
      <c r="I17" s="75"/>
      <c r="J17" s="72"/>
      <c r="K17" s="73"/>
      <c r="L17" s="75"/>
      <c r="M17" s="72"/>
      <c r="N17" s="76"/>
      <c r="O17" s="77"/>
      <c r="P17" s="166"/>
      <c r="Q17" s="27"/>
      <c r="R17" s="28"/>
      <c r="S17" s="28"/>
      <c r="T17" s="28"/>
      <c r="U17" s="28"/>
      <c r="V17" s="28"/>
      <c r="W17" s="28"/>
      <c r="X17" s="28"/>
      <c r="Y17" s="28"/>
      <c r="Z17" s="3"/>
      <c r="AE17" s="3"/>
      <c r="AF17" s="3"/>
      <c r="AG17" s="3"/>
      <c r="AH17" s="3"/>
      <c r="AI17" s="12"/>
      <c r="AJ17" s="12"/>
      <c r="AK17" s="12"/>
      <c r="AL17" s="12"/>
      <c r="AM17" s="12"/>
      <c r="AN17" s="12"/>
      <c r="AO17" s="12"/>
      <c r="AP17" s="12"/>
      <c r="AQ17" s="12"/>
      <c r="AR17" s="12"/>
      <c r="AS17" s="12"/>
      <c r="AT17" s="12"/>
      <c r="AU17" s="12"/>
      <c r="AV17" s="12"/>
      <c r="AW17" s="12"/>
      <c r="AX17" s="12"/>
      <c r="AY17" s="12"/>
      <c r="AZ17" s="168"/>
      <c r="BA17" s="12"/>
      <c r="BB17" s="12"/>
      <c r="BC17" s="64"/>
      <c r="BD17" s="37"/>
      <c r="BE17" s="64"/>
      <c r="BF17" s="12"/>
      <c r="BI17" s="38"/>
      <c r="BJ17" s="12"/>
      <c r="BK17" s="12"/>
      <c r="BL17" s="12"/>
      <c r="BM17" s="168"/>
      <c r="BN17" s="12"/>
      <c r="BO17" s="12"/>
      <c r="BP17" s="12"/>
      <c r="BQ17" s="12"/>
      <c r="BR17" s="12"/>
      <c r="BS17" s="12"/>
      <c r="BT17" s="12"/>
      <c r="BU17" s="12"/>
    </row>
    <row r="18" spans="1:73" s="13" customFormat="1" ht="24" customHeight="1" x14ac:dyDescent="0.2">
      <c r="A18" s="78"/>
      <c r="B18" s="79"/>
      <c r="C18" s="80"/>
      <c r="D18" s="81"/>
      <c r="E18" s="80"/>
      <c r="F18" s="82"/>
      <c r="G18" s="83"/>
      <c r="H18" s="83"/>
      <c r="I18" s="83"/>
      <c r="J18" s="80"/>
      <c r="K18" s="81"/>
      <c r="L18" s="83"/>
      <c r="M18" s="80"/>
      <c r="N18" s="84"/>
      <c r="O18" s="85"/>
      <c r="P18" s="166"/>
      <c r="Q18" s="27"/>
      <c r="R18" s="28"/>
      <c r="S18" s="28"/>
      <c r="T18" s="28"/>
      <c r="U18" s="28"/>
      <c r="V18" s="28"/>
      <c r="W18" s="28"/>
      <c r="X18" s="28"/>
      <c r="Y18" s="28"/>
      <c r="Z18" s="3"/>
      <c r="AE18" s="3"/>
      <c r="AF18" s="3"/>
      <c r="AG18" s="3"/>
      <c r="AH18" s="3"/>
      <c r="AI18" s="12"/>
      <c r="AJ18" s="12"/>
      <c r="AK18" s="12"/>
      <c r="AL18" s="12"/>
      <c r="AM18" s="12"/>
      <c r="AN18" s="12"/>
      <c r="AO18" s="12"/>
      <c r="AP18" s="12"/>
      <c r="AQ18" s="12"/>
      <c r="AR18" s="12"/>
      <c r="AS18" s="12"/>
      <c r="AT18" s="12"/>
      <c r="AU18" s="12"/>
      <c r="AV18" s="12"/>
      <c r="AW18" s="12"/>
      <c r="AX18" s="12"/>
      <c r="AY18" s="12"/>
      <c r="AZ18" s="168"/>
      <c r="BA18" s="12"/>
      <c r="BB18" s="12"/>
      <c r="BC18" s="12"/>
      <c r="BD18" s="64"/>
      <c r="BE18" s="64"/>
      <c r="BF18" s="12"/>
      <c r="BG18" s="3"/>
      <c r="BH18" s="12"/>
      <c r="BI18" s="12"/>
      <c r="BJ18" s="12"/>
      <c r="BK18" s="12"/>
      <c r="BL18" s="12"/>
      <c r="BM18" s="168"/>
      <c r="BN18" s="12"/>
      <c r="BO18" s="12"/>
      <c r="BP18" s="12"/>
      <c r="BQ18" s="12"/>
      <c r="BR18" s="12"/>
      <c r="BS18" s="12"/>
      <c r="BT18" s="12"/>
      <c r="BU18" s="12"/>
    </row>
    <row r="19" spans="1:73" s="13" customFormat="1" ht="15.75" customHeight="1" x14ac:dyDescent="0.2">
      <c r="A19" s="86"/>
      <c r="B19" s="79"/>
      <c r="C19" s="80"/>
      <c r="D19" s="81"/>
      <c r="E19" s="80"/>
      <c r="F19" s="82"/>
      <c r="G19" s="83"/>
      <c r="H19" s="83"/>
      <c r="I19" s="83"/>
      <c r="J19" s="80"/>
      <c r="K19" s="81"/>
      <c r="L19" s="83"/>
      <c r="M19" s="80"/>
      <c r="N19" s="84"/>
      <c r="O19" s="85"/>
      <c r="P19" s="166"/>
      <c r="Q19" s="27"/>
      <c r="R19" s="28"/>
      <c r="S19" s="28"/>
      <c r="T19" s="28"/>
      <c r="U19" s="28"/>
      <c r="V19" s="28"/>
      <c r="W19" s="28"/>
      <c r="X19" s="28"/>
      <c r="Y19" s="28"/>
      <c r="Z19" s="3"/>
      <c r="AE19" s="3"/>
      <c r="AF19" s="3"/>
      <c r="AG19" s="3"/>
      <c r="AH19" s="3"/>
      <c r="AI19" s="12"/>
      <c r="AJ19" s="12"/>
      <c r="AK19" s="12"/>
      <c r="AL19" s="12"/>
      <c r="AM19" s="12"/>
      <c r="AN19" s="12"/>
      <c r="AO19" s="12"/>
      <c r="AP19" s="12"/>
      <c r="AQ19" s="12"/>
      <c r="AR19" s="12"/>
      <c r="AS19" s="12"/>
      <c r="AT19" s="12"/>
      <c r="AU19" s="12"/>
      <c r="AV19" s="12"/>
      <c r="AW19" s="12"/>
      <c r="AX19" s="12"/>
      <c r="AY19" s="12"/>
      <c r="AZ19" s="168"/>
      <c r="BA19" s="12"/>
      <c r="BB19" s="12"/>
      <c r="BC19" s="12"/>
      <c r="BD19" s="64"/>
      <c r="BE19" s="64"/>
      <c r="BF19" s="12"/>
      <c r="BG19" s="3"/>
      <c r="BH19" s="12"/>
      <c r="BI19" s="12"/>
      <c r="BJ19" s="12"/>
      <c r="BK19" s="12"/>
      <c r="BL19" s="12"/>
      <c r="BM19" s="168"/>
      <c r="BN19" s="12"/>
      <c r="BO19" s="12"/>
      <c r="BP19" s="12"/>
      <c r="BQ19" s="12"/>
      <c r="BR19" s="12"/>
      <c r="BS19" s="12"/>
      <c r="BT19" s="12"/>
      <c r="BU19" s="12"/>
    </row>
    <row r="20" spans="1:73" s="3" customFormat="1" ht="18" customHeight="1" x14ac:dyDescent="0.15">
      <c r="A20" s="87"/>
      <c r="B20" s="171"/>
      <c r="C20" s="88"/>
      <c r="D20" s="88"/>
      <c r="E20" s="89"/>
      <c r="F20" s="88"/>
      <c r="G20" s="88"/>
      <c r="H20" s="88"/>
      <c r="I20" s="88"/>
      <c r="J20" s="89"/>
      <c r="K20" s="88"/>
      <c r="L20" s="88"/>
      <c r="M20" s="90"/>
      <c r="N20" s="28"/>
      <c r="O20" s="28"/>
      <c r="P20" s="172"/>
      <c r="Q20" s="28"/>
      <c r="R20" s="28"/>
      <c r="S20" s="28"/>
      <c r="T20" s="28"/>
      <c r="U20" s="28"/>
      <c r="V20" s="28"/>
      <c r="AZ20" s="168"/>
      <c r="BA20" s="29"/>
      <c r="BB20" s="29"/>
      <c r="BC20" s="29"/>
      <c r="BM20" s="168"/>
    </row>
    <row r="21" spans="1:73" s="3" customFormat="1" ht="30" customHeight="1" x14ac:dyDescent="0.2">
      <c r="A21" s="91"/>
      <c r="B21" s="92"/>
      <c r="C21" s="92"/>
      <c r="D21" s="93"/>
      <c r="E21" s="94"/>
      <c r="F21" s="94"/>
      <c r="G21" s="94"/>
      <c r="H21" s="94"/>
      <c r="I21" s="95"/>
      <c r="J21" s="95"/>
      <c r="K21" s="95"/>
      <c r="L21" s="95"/>
      <c r="M21" s="96"/>
      <c r="N21" s="96"/>
      <c r="P21" s="167"/>
      <c r="AZ21" s="168"/>
      <c r="BM21" s="168"/>
    </row>
    <row r="22" spans="1:73" s="13" customFormat="1" ht="29.25" customHeight="1" x14ac:dyDescent="0.15">
      <c r="A22" s="97"/>
      <c r="B22" s="98"/>
      <c r="C22" s="98"/>
      <c r="D22" s="99"/>
      <c r="E22" s="99"/>
      <c r="F22" s="2"/>
      <c r="G22" s="2"/>
      <c r="H22" s="2"/>
      <c r="I22" s="2"/>
      <c r="J22" s="2"/>
      <c r="K22" s="2"/>
      <c r="L22" s="2"/>
      <c r="M22" s="3"/>
      <c r="N22" s="3"/>
      <c r="O22" s="3"/>
      <c r="P22" s="167"/>
      <c r="Q22" s="3"/>
      <c r="R22" s="3"/>
      <c r="S22" s="3"/>
      <c r="T22" s="3"/>
      <c r="U22" s="3"/>
      <c r="V22" s="3"/>
      <c r="W22" s="3"/>
      <c r="AB22" s="3"/>
      <c r="AC22" s="3"/>
      <c r="AD22" s="3"/>
      <c r="AE22" s="3"/>
      <c r="AF22" s="12"/>
      <c r="AG22" s="12"/>
      <c r="AH22" s="12"/>
      <c r="AI22" s="12"/>
      <c r="AJ22" s="12"/>
      <c r="AK22" s="12"/>
      <c r="AL22" s="12"/>
      <c r="AM22" s="12"/>
      <c r="AN22" s="12"/>
      <c r="AO22" s="12"/>
      <c r="AP22" s="12"/>
      <c r="AQ22" s="12"/>
      <c r="AR22" s="12"/>
      <c r="AS22" s="12"/>
      <c r="AT22" s="12"/>
      <c r="AU22" s="12"/>
      <c r="AV22" s="12"/>
      <c r="AW22" s="12"/>
      <c r="AX22" s="12"/>
      <c r="AY22" s="12"/>
      <c r="AZ22" s="168"/>
      <c r="BA22" s="3"/>
      <c r="BB22" s="3"/>
      <c r="BC22" s="3"/>
      <c r="BD22" s="3"/>
      <c r="BE22" s="3"/>
      <c r="BF22" s="12"/>
      <c r="BG22" s="12"/>
      <c r="BH22" s="12"/>
      <c r="BI22" s="12"/>
      <c r="BJ22" s="12"/>
      <c r="BK22" s="12"/>
      <c r="BL22" s="12"/>
      <c r="BM22" s="168"/>
      <c r="BN22" s="12"/>
      <c r="BO22" s="12"/>
      <c r="BP22" s="12"/>
      <c r="BQ22" s="12"/>
    </row>
    <row r="23" spans="1:73" s="13" customFormat="1" ht="15.75" customHeight="1" x14ac:dyDescent="0.15">
      <c r="A23" s="100"/>
      <c r="B23" s="101"/>
      <c r="C23" s="101"/>
      <c r="D23" s="173"/>
      <c r="E23" s="102"/>
      <c r="F23" s="2"/>
      <c r="G23" s="103"/>
      <c r="H23" s="103"/>
      <c r="I23" s="104"/>
      <c r="J23" s="2"/>
      <c r="K23" s="2"/>
      <c r="L23" s="2"/>
      <c r="M23" s="3"/>
      <c r="N23" s="3"/>
      <c r="O23" s="3"/>
      <c r="P23" s="167"/>
      <c r="Q23" s="3"/>
      <c r="R23" s="3"/>
      <c r="S23" s="3"/>
      <c r="T23" s="3"/>
      <c r="U23" s="3"/>
      <c r="V23" s="29"/>
      <c r="W23" s="29"/>
      <c r="AB23" s="3"/>
      <c r="AC23" s="3"/>
      <c r="AD23" s="3"/>
      <c r="AE23" s="3"/>
      <c r="AF23" s="12"/>
      <c r="AG23" s="12"/>
      <c r="AH23" s="12"/>
      <c r="AI23" s="12"/>
      <c r="AJ23" s="12"/>
      <c r="AK23" s="12"/>
      <c r="AL23" s="12"/>
      <c r="AM23" s="12"/>
      <c r="AN23" s="12"/>
      <c r="AO23" s="12"/>
      <c r="AP23" s="12"/>
      <c r="AQ23" s="12"/>
      <c r="AR23" s="12"/>
      <c r="AS23" s="12"/>
      <c r="AT23" s="12"/>
      <c r="AU23" s="12"/>
      <c r="AV23" s="12"/>
      <c r="AW23" s="12"/>
      <c r="AX23" s="12"/>
      <c r="AY23" s="12"/>
      <c r="AZ23" s="168"/>
      <c r="BA23" s="37"/>
      <c r="BB23" s="37"/>
      <c r="BC23" s="37"/>
      <c r="BD23" s="3"/>
      <c r="BE23" s="38"/>
      <c r="BF23" s="38"/>
      <c r="BG23" s="12"/>
      <c r="BH23" s="12"/>
      <c r="BI23" s="12"/>
      <c r="BJ23" s="12"/>
      <c r="BK23" s="12"/>
      <c r="BL23" s="12"/>
      <c r="BM23" s="168"/>
      <c r="BN23" s="12"/>
      <c r="BO23" s="12"/>
      <c r="BP23" s="12"/>
      <c r="BQ23" s="12"/>
    </row>
    <row r="24" spans="1:73" s="13" customFormat="1" ht="15.75" customHeight="1" x14ac:dyDescent="0.15">
      <c r="A24" s="105"/>
      <c r="B24" s="106"/>
      <c r="C24" s="106"/>
      <c r="D24" s="173"/>
      <c r="E24" s="107"/>
      <c r="F24" s="3"/>
      <c r="G24" s="3"/>
      <c r="H24" s="3"/>
      <c r="I24" s="2"/>
      <c r="J24" s="2"/>
      <c r="K24" s="2"/>
      <c r="L24" s="2"/>
      <c r="M24" s="3"/>
      <c r="N24" s="3"/>
      <c r="O24" s="3"/>
      <c r="P24" s="167"/>
      <c r="Q24" s="3"/>
      <c r="R24" s="3"/>
      <c r="S24" s="3"/>
      <c r="T24" s="3"/>
      <c r="U24" s="3"/>
      <c r="V24" s="29"/>
      <c r="W24" s="29"/>
      <c r="AB24" s="3"/>
      <c r="AC24" s="3"/>
      <c r="AD24" s="3"/>
      <c r="AE24" s="3"/>
      <c r="AF24" s="12"/>
      <c r="AG24" s="12"/>
      <c r="AH24" s="12"/>
      <c r="AI24" s="12"/>
      <c r="AJ24" s="12"/>
      <c r="AK24" s="12"/>
      <c r="AL24" s="12"/>
      <c r="AM24" s="12"/>
      <c r="AN24" s="12"/>
      <c r="AO24" s="12"/>
      <c r="AP24" s="12"/>
      <c r="AQ24" s="12"/>
      <c r="AR24" s="12"/>
      <c r="AS24" s="12"/>
      <c r="AT24" s="12"/>
      <c r="AU24" s="12"/>
      <c r="AV24" s="12"/>
      <c r="AW24" s="12"/>
      <c r="AX24" s="12"/>
      <c r="AY24" s="12"/>
      <c r="AZ24" s="168"/>
      <c r="BA24" s="37"/>
      <c r="BB24" s="37"/>
      <c r="BC24" s="37"/>
      <c r="BD24" s="37"/>
      <c r="BE24" s="38"/>
      <c r="BF24" s="38"/>
      <c r="BG24" s="38"/>
      <c r="BH24" s="12"/>
      <c r="BI24" s="12"/>
      <c r="BJ24" s="12"/>
      <c r="BK24" s="12"/>
      <c r="BL24" s="12"/>
      <c r="BM24" s="168"/>
      <c r="BN24" s="12"/>
      <c r="BO24" s="12"/>
      <c r="BP24" s="12"/>
      <c r="BQ24" s="12"/>
    </row>
    <row r="25" spans="1:73" s="3" customFormat="1" ht="30" customHeight="1" x14ac:dyDescent="0.2">
      <c r="A25" s="480"/>
      <c r="B25" s="481"/>
      <c r="C25" s="481"/>
      <c r="D25" s="481"/>
      <c r="E25" s="481"/>
      <c r="F25" s="481"/>
      <c r="G25" s="481"/>
      <c r="H25" s="481"/>
      <c r="I25" s="481"/>
      <c r="J25" s="481"/>
      <c r="K25" s="95"/>
      <c r="L25" s="108"/>
      <c r="M25" s="109"/>
      <c r="N25" s="109"/>
      <c r="P25" s="167"/>
      <c r="AZ25" s="168"/>
      <c r="BM25" s="168"/>
    </row>
    <row r="26" spans="1:73" s="3" customFormat="1" ht="30" customHeight="1" x14ac:dyDescent="0.2">
      <c r="A26" s="480"/>
      <c r="B26" s="481"/>
      <c r="C26" s="481"/>
      <c r="D26" s="481"/>
      <c r="E26" s="481"/>
      <c r="F26" s="481"/>
      <c r="G26" s="481"/>
      <c r="H26" s="481"/>
      <c r="I26" s="481"/>
      <c r="J26" s="481"/>
      <c r="K26" s="95"/>
      <c r="L26" s="108"/>
      <c r="M26" s="109"/>
      <c r="N26" s="109"/>
      <c r="P26" s="167"/>
      <c r="AZ26" s="168"/>
      <c r="BM26" s="168"/>
    </row>
    <row r="27" spans="1:73" s="13" customFormat="1" ht="31.5" customHeight="1" x14ac:dyDescent="0.15">
      <c r="A27" s="458"/>
      <c r="B27" s="482"/>
      <c r="C27" s="484"/>
      <c r="D27" s="485"/>
      <c r="E27" s="485"/>
      <c r="F27" s="485"/>
      <c r="G27" s="485"/>
      <c r="H27" s="485"/>
      <c r="I27" s="486"/>
      <c r="J27" s="487"/>
      <c r="K27" s="488"/>
      <c r="L27" s="3"/>
      <c r="M27" s="3"/>
      <c r="N27" s="3"/>
      <c r="O27" s="3"/>
      <c r="P27" s="167"/>
      <c r="Q27" s="3"/>
      <c r="R27" s="3"/>
      <c r="S27" s="3"/>
      <c r="T27" s="3"/>
      <c r="U27" s="3"/>
      <c r="V27" s="3"/>
      <c r="W27" s="3"/>
      <c r="AB27" s="3"/>
      <c r="AC27" s="3"/>
      <c r="AD27" s="3"/>
      <c r="AE27" s="3"/>
      <c r="AF27" s="12"/>
      <c r="AG27" s="12"/>
      <c r="AH27" s="12"/>
      <c r="AI27" s="12"/>
      <c r="AJ27" s="12"/>
      <c r="AK27" s="12"/>
      <c r="AL27" s="12"/>
      <c r="AM27" s="12"/>
      <c r="AN27" s="12"/>
      <c r="AO27" s="12"/>
      <c r="AP27" s="12"/>
      <c r="AQ27" s="12"/>
      <c r="AR27" s="12"/>
      <c r="AS27" s="12"/>
      <c r="AT27" s="12"/>
      <c r="AU27" s="12"/>
      <c r="AV27" s="12"/>
      <c r="AW27" s="12"/>
      <c r="AX27" s="12"/>
      <c r="AY27" s="12"/>
      <c r="AZ27" s="168"/>
      <c r="BA27" s="3"/>
      <c r="BB27" s="3"/>
      <c r="BC27" s="3"/>
      <c r="BD27" s="3"/>
      <c r="BE27" s="3"/>
      <c r="BF27" s="12"/>
      <c r="BG27" s="12"/>
      <c r="BH27" s="12"/>
      <c r="BI27" s="12"/>
      <c r="BJ27" s="12"/>
      <c r="BK27" s="12"/>
      <c r="BL27" s="12"/>
      <c r="BM27" s="168"/>
      <c r="BN27" s="12"/>
      <c r="BO27" s="12"/>
      <c r="BP27" s="12"/>
      <c r="BQ27" s="12"/>
      <c r="BR27" s="12"/>
      <c r="BS27" s="12"/>
    </row>
    <row r="28" spans="1:73" s="13" customFormat="1" ht="26.25" customHeight="1" x14ac:dyDescent="0.15">
      <c r="A28" s="459"/>
      <c r="B28" s="483"/>
      <c r="C28" s="110"/>
      <c r="D28" s="111"/>
      <c r="E28" s="17"/>
      <c r="F28" s="17"/>
      <c r="G28" s="17"/>
      <c r="H28" s="111"/>
      <c r="I28" s="18"/>
      <c r="J28" s="111"/>
      <c r="K28" s="18"/>
      <c r="L28" s="3"/>
      <c r="M28" s="3"/>
      <c r="N28" s="3"/>
      <c r="O28" s="3"/>
      <c r="P28" s="167"/>
      <c r="Q28" s="3"/>
      <c r="R28" s="3"/>
      <c r="S28" s="3"/>
      <c r="T28" s="3"/>
      <c r="U28" s="3"/>
      <c r="V28" s="3"/>
      <c r="W28" s="3"/>
      <c r="AB28" s="3"/>
      <c r="AC28" s="3"/>
      <c r="AD28" s="3"/>
      <c r="AE28" s="3"/>
      <c r="AF28" s="12"/>
      <c r="AG28" s="12"/>
      <c r="AH28" s="12"/>
      <c r="AI28" s="12"/>
      <c r="AJ28" s="12"/>
      <c r="AK28" s="12"/>
      <c r="AL28" s="12"/>
      <c r="AM28" s="12"/>
      <c r="AN28" s="12"/>
      <c r="AO28" s="12"/>
      <c r="AP28" s="12"/>
      <c r="AQ28" s="12"/>
      <c r="AR28" s="12"/>
      <c r="AS28" s="12"/>
      <c r="AT28" s="12"/>
      <c r="AU28" s="12"/>
      <c r="AV28" s="12"/>
      <c r="AW28" s="12"/>
      <c r="AX28" s="12"/>
      <c r="AY28" s="12"/>
      <c r="AZ28" s="168"/>
      <c r="BA28" s="3"/>
      <c r="BB28" s="3"/>
      <c r="BC28" s="3"/>
      <c r="BD28" s="3"/>
      <c r="BE28" s="3"/>
      <c r="BF28" s="12"/>
      <c r="BG28" s="12"/>
      <c r="BH28" s="12"/>
      <c r="BI28" s="12"/>
      <c r="BJ28" s="12"/>
      <c r="BK28" s="12"/>
      <c r="BL28" s="12"/>
      <c r="BM28" s="168"/>
      <c r="BN28" s="12"/>
      <c r="BO28" s="12"/>
      <c r="BP28" s="12"/>
      <c r="BQ28" s="12"/>
      <c r="BR28" s="12"/>
      <c r="BS28" s="12"/>
    </row>
    <row r="29" spans="1:73" s="13" customFormat="1" ht="16.5" customHeight="1" x14ac:dyDescent="0.15">
      <c r="A29" s="112"/>
      <c r="B29" s="113"/>
      <c r="C29" s="79"/>
      <c r="D29" s="114"/>
      <c r="E29" s="114"/>
      <c r="F29" s="114"/>
      <c r="G29" s="114"/>
      <c r="H29" s="114"/>
      <c r="I29" s="115"/>
      <c r="J29" s="114"/>
      <c r="K29" s="115"/>
      <c r="L29" s="167"/>
      <c r="M29" s="3"/>
      <c r="N29" s="3"/>
      <c r="O29" s="3"/>
      <c r="P29" s="167"/>
      <c r="Q29" s="3"/>
      <c r="R29" s="3"/>
      <c r="S29" s="3"/>
      <c r="T29" s="3"/>
      <c r="U29" s="3"/>
      <c r="V29" s="3"/>
      <c r="W29" s="3"/>
      <c r="AB29" s="3"/>
      <c r="AC29" s="3"/>
      <c r="AD29" s="3"/>
      <c r="AE29" s="3"/>
      <c r="AF29" s="12"/>
      <c r="AG29" s="12"/>
      <c r="AH29" s="12"/>
      <c r="AI29" s="12"/>
      <c r="AJ29" s="12"/>
      <c r="AK29" s="12"/>
      <c r="AL29" s="12"/>
      <c r="AM29" s="12"/>
      <c r="AN29" s="12"/>
      <c r="AO29" s="12"/>
      <c r="AP29" s="12"/>
      <c r="AQ29" s="12"/>
      <c r="AR29" s="12"/>
      <c r="AS29" s="12"/>
      <c r="AT29" s="12"/>
      <c r="AU29" s="12"/>
      <c r="AV29" s="12"/>
      <c r="AW29" s="12"/>
      <c r="AX29" s="12"/>
      <c r="AY29" s="12"/>
      <c r="AZ29" s="168"/>
      <c r="BA29" s="3"/>
      <c r="BB29" s="3"/>
      <c r="BC29" s="3"/>
      <c r="BD29" s="3"/>
      <c r="BE29" s="3"/>
      <c r="BF29" s="12"/>
      <c r="BG29" s="12"/>
      <c r="BH29" s="12"/>
      <c r="BI29" s="12"/>
      <c r="BJ29" s="12"/>
      <c r="BK29" s="12"/>
      <c r="BL29" s="12"/>
      <c r="BM29" s="168"/>
      <c r="BN29" s="12"/>
      <c r="BO29" s="12"/>
      <c r="BP29" s="12"/>
      <c r="BQ29" s="12"/>
      <c r="BR29" s="12"/>
      <c r="BS29" s="12"/>
    </row>
    <row r="30" spans="1:73" s="13" customFormat="1" ht="17.25" customHeight="1" x14ac:dyDescent="0.15">
      <c r="A30" s="112"/>
      <c r="B30" s="113"/>
      <c r="C30" s="79"/>
      <c r="D30" s="114"/>
      <c r="E30" s="114"/>
      <c r="F30" s="114"/>
      <c r="G30" s="114"/>
      <c r="H30" s="114"/>
      <c r="I30" s="115"/>
      <c r="J30" s="174"/>
      <c r="K30" s="175"/>
      <c r="L30" s="3"/>
      <c r="M30" s="3"/>
      <c r="N30" s="3"/>
      <c r="O30" s="3"/>
      <c r="P30" s="167"/>
      <c r="Q30" s="3"/>
      <c r="R30" s="3"/>
      <c r="S30" s="3"/>
      <c r="T30" s="3"/>
      <c r="U30" s="3"/>
      <c r="V30" s="3"/>
      <c r="W30" s="3"/>
      <c r="AB30" s="3"/>
      <c r="AC30" s="3"/>
      <c r="AD30" s="3"/>
      <c r="AE30" s="3"/>
      <c r="AF30" s="12"/>
      <c r="AG30" s="12"/>
      <c r="AH30" s="12"/>
      <c r="AI30" s="12"/>
      <c r="AJ30" s="12"/>
      <c r="AK30" s="12"/>
      <c r="AL30" s="12"/>
      <c r="AM30" s="12"/>
      <c r="AN30" s="12"/>
      <c r="AO30" s="12"/>
      <c r="AP30" s="12"/>
      <c r="AQ30" s="12"/>
      <c r="AR30" s="12"/>
      <c r="AS30" s="12"/>
      <c r="AT30" s="12"/>
      <c r="AU30" s="12"/>
      <c r="AV30" s="12"/>
      <c r="AW30" s="12"/>
      <c r="AX30" s="12"/>
      <c r="AY30" s="12"/>
      <c r="AZ30" s="168"/>
      <c r="BA30" s="37"/>
      <c r="BB30" s="37"/>
      <c r="BC30" s="64"/>
      <c r="BD30" s="3"/>
      <c r="BE30" s="38"/>
      <c r="BF30" s="38"/>
      <c r="BG30" s="12"/>
      <c r="BH30" s="12"/>
      <c r="BI30" s="12"/>
      <c r="BJ30" s="12"/>
      <c r="BK30" s="12"/>
      <c r="BL30" s="12"/>
      <c r="BM30" s="168"/>
      <c r="BN30" s="12"/>
      <c r="BO30" s="12"/>
      <c r="BP30" s="12"/>
      <c r="BQ30" s="12"/>
      <c r="BR30" s="12"/>
      <c r="BS30" s="12"/>
    </row>
    <row r="31" spans="1:73" s="3" customFormat="1" ht="30" customHeight="1" x14ac:dyDescent="0.2">
      <c r="A31" s="116"/>
      <c r="B31" s="117"/>
      <c r="C31" s="117"/>
      <c r="D31" s="117"/>
      <c r="E31" s="117"/>
      <c r="F31" s="117"/>
      <c r="G31" s="117"/>
      <c r="H31" s="117"/>
      <c r="I31" s="117"/>
      <c r="J31" s="117"/>
      <c r="K31" s="95"/>
      <c r="L31" s="108"/>
      <c r="M31" s="109"/>
      <c r="N31" s="109"/>
      <c r="P31" s="167"/>
      <c r="AZ31" s="168"/>
      <c r="BM31" s="168"/>
    </row>
    <row r="32" spans="1:73" s="13" customFormat="1" ht="21" customHeight="1" x14ac:dyDescent="0.15">
      <c r="A32" s="458"/>
      <c r="B32" s="482"/>
      <c r="C32" s="3"/>
      <c r="D32" s="2"/>
      <c r="E32" s="3"/>
      <c r="F32" s="3"/>
      <c r="G32" s="3"/>
      <c r="H32" s="3"/>
      <c r="I32" s="3"/>
      <c r="J32" s="3"/>
      <c r="K32" s="3"/>
      <c r="L32" s="3"/>
      <c r="M32" s="3"/>
      <c r="N32" s="3"/>
      <c r="O32" s="3"/>
      <c r="P32" s="167"/>
      <c r="Q32" s="3"/>
      <c r="R32" s="3"/>
      <c r="S32" s="3"/>
      <c r="T32" s="3"/>
      <c r="U32" s="3"/>
      <c r="V32" s="3"/>
      <c r="W32" s="3"/>
      <c r="AB32" s="3"/>
      <c r="AC32" s="3"/>
      <c r="AD32" s="3"/>
      <c r="AE32" s="3"/>
      <c r="AF32" s="12"/>
      <c r="AG32" s="12"/>
      <c r="AH32" s="12"/>
      <c r="AI32" s="12"/>
      <c r="AJ32" s="12"/>
      <c r="AK32" s="12"/>
      <c r="AL32" s="12"/>
      <c r="AM32" s="12"/>
      <c r="AN32" s="12"/>
      <c r="AO32" s="12"/>
      <c r="AP32" s="12"/>
      <c r="AQ32" s="12"/>
      <c r="AR32" s="12"/>
      <c r="AS32" s="12"/>
      <c r="AT32" s="12"/>
      <c r="AU32" s="12"/>
      <c r="AV32" s="12"/>
      <c r="AW32" s="12"/>
      <c r="AX32" s="12"/>
      <c r="AY32" s="12"/>
      <c r="AZ32" s="168"/>
      <c r="BA32" s="3"/>
      <c r="BB32" s="3"/>
      <c r="BC32" s="3"/>
      <c r="BD32" s="3"/>
      <c r="BE32" s="3"/>
      <c r="BF32" s="12"/>
      <c r="BG32" s="12"/>
      <c r="BH32" s="12"/>
      <c r="BI32" s="12"/>
      <c r="BJ32" s="12"/>
      <c r="BK32" s="12"/>
      <c r="BL32" s="12"/>
      <c r="BM32" s="168"/>
    </row>
    <row r="33" spans="1:71" s="13" customFormat="1" ht="26.25" customHeight="1" x14ac:dyDescent="0.15">
      <c r="A33" s="459"/>
      <c r="B33" s="483"/>
      <c r="C33" s="3"/>
      <c r="D33" s="3"/>
      <c r="E33" s="3"/>
      <c r="F33" s="3"/>
      <c r="G33" s="3"/>
      <c r="H33" s="3"/>
      <c r="I33" s="3"/>
      <c r="J33" s="3"/>
      <c r="K33" s="3"/>
      <c r="L33" s="3"/>
      <c r="M33" s="3"/>
      <c r="N33" s="3"/>
      <c r="O33" s="3"/>
      <c r="P33" s="167"/>
      <c r="Q33" s="3"/>
      <c r="R33" s="3"/>
      <c r="S33" s="3"/>
      <c r="T33" s="3"/>
      <c r="U33" s="3"/>
      <c r="V33" s="3"/>
      <c r="W33" s="3"/>
      <c r="AB33" s="3"/>
      <c r="AC33" s="3"/>
      <c r="AD33" s="3"/>
      <c r="AE33" s="3"/>
      <c r="AF33" s="12"/>
      <c r="AG33" s="12"/>
      <c r="AH33" s="12"/>
      <c r="AI33" s="12"/>
      <c r="AJ33" s="12"/>
      <c r="AK33" s="12"/>
      <c r="AL33" s="12"/>
      <c r="AM33" s="12"/>
      <c r="AN33" s="12"/>
      <c r="AO33" s="12"/>
      <c r="AP33" s="12"/>
      <c r="AQ33" s="12"/>
      <c r="AR33" s="12"/>
      <c r="AS33" s="12"/>
      <c r="AT33" s="12"/>
      <c r="AU33" s="12"/>
      <c r="AV33" s="12"/>
      <c r="AW33" s="12"/>
      <c r="AX33" s="12"/>
      <c r="AY33" s="12"/>
      <c r="AZ33" s="168"/>
      <c r="BA33" s="3"/>
      <c r="BB33" s="3"/>
      <c r="BC33" s="3"/>
      <c r="BD33" s="3"/>
      <c r="BE33" s="3"/>
      <c r="BF33" s="12"/>
      <c r="BG33" s="12"/>
      <c r="BH33" s="12"/>
      <c r="BI33" s="12"/>
      <c r="BJ33" s="12"/>
      <c r="BK33" s="12"/>
      <c r="BL33" s="12"/>
      <c r="BM33" s="168"/>
    </row>
    <row r="34" spans="1:71" s="13" customFormat="1" ht="15.75" customHeight="1" x14ac:dyDescent="0.15">
      <c r="A34" s="118"/>
      <c r="B34" s="101"/>
      <c r="C34" s="176"/>
      <c r="D34" s="119"/>
      <c r="E34" s="120"/>
      <c r="F34" s="120"/>
      <c r="G34" s="121"/>
      <c r="H34" s="121"/>
      <c r="I34" s="3"/>
      <c r="J34" s="3"/>
      <c r="K34" s="3"/>
      <c r="L34" s="3"/>
      <c r="M34" s="3"/>
      <c r="N34" s="3"/>
      <c r="O34" s="3"/>
      <c r="P34" s="167"/>
      <c r="Q34" s="3"/>
      <c r="R34" s="3"/>
      <c r="S34" s="3"/>
      <c r="T34" s="3"/>
      <c r="U34" s="3"/>
      <c r="V34" s="3"/>
      <c r="W34" s="3"/>
      <c r="AB34" s="3"/>
      <c r="AC34" s="3"/>
      <c r="AD34" s="3"/>
      <c r="AE34" s="3"/>
      <c r="AF34" s="12"/>
      <c r="AG34" s="12"/>
      <c r="AH34" s="12"/>
      <c r="AI34" s="12"/>
      <c r="AJ34" s="12"/>
      <c r="AK34" s="12"/>
      <c r="AL34" s="12"/>
      <c r="AM34" s="12"/>
      <c r="AN34" s="12"/>
      <c r="AO34" s="12"/>
      <c r="AP34" s="12"/>
      <c r="AQ34" s="12"/>
      <c r="AR34" s="12"/>
      <c r="AS34" s="12"/>
      <c r="AT34" s="12"/>
      <c r="AU34" s="12"/>
      <c r="AV34" s="12"/>
      <c r="AW34" s="12"/>
      <c r="AX34" s="12"/>
      <c r="AY34" s="12"/>
      <c r="AZ34" s="168"/>
      <c r="BA34" s="37"/>
      <c r="BB34" s="37"/>
      <c r="BD34" s="3"/>
      <c r="BE34" s="38"/>
      <c r="BF34" s="38"/>
      <c r="BG34" s="12"/>
      <c r="BH34" s="12"/>
      <c r="BI34" s="12"/>
      <c r="BJ34" s="12"/>
      <c r="BK34" s="12"/>
      <c r="BL34" s="12"/>
      <c r="BM34" s="168"/>
    </row>
    <row r="35" spans="1:71" s="13" customFormat="1" ht="15.75" customHeight="1" x14ac:dyDescent="0.15">
      <c r="A35" s="122"/>
      <c r="B35" s="123"/>
      <c r="C35" s="177"/>
      <c r="D35" s="124"/>
      <c r="E35" s="124"/>
      <c r="F35" s="125"/>
      <c r="G35" s="124"/>
      <c r="H35" s="124"/>
      <c r="I35" s="124"/>
      <c r="J35" s="3"/>
      <c r="K35" s="107"/>
      <c r="L35" s="3"/>
      <c r="M35" s="3"/>
      <c r="N35" s="3"/>
      <c r="O35" s="3"/>
      <c r="P35" s="167"/>
      <c r="Q35" s="3"/>
      <c r="R35" s="3"/>
      <c r="S35" s="3"/>
      <c r="T35" s="3"/>
      <c r="U35" s="3"/>
      <c r="V35" s="3"/>
      <c r="W35" s="3"/>
      <c r="AB35" s="3"/>
      <c r="AC35" s="3"/>
      <c r="AD35" s="3"/>
      <c r="AE35" s="3"/>
      <c r="AF35" s="12"/>
      <c r="AG35" s="12"/>
      <c r="AH35" s="12"/>
      <c r="AI35" s="12"/>
      <c r="AJ35" s="12"/>
      <c r="AK35" s="12"/>
      <c r="AL35" s="12"/>
      <c r="AM35" s="12"/>
      <c r="AN35" s="12"/>
      <c r="AO35" s="12"/>
      <c r="AP35" s="12"/>
      <c r="AQ35" s="12"/>
      <c r="AR35" s="12"/>
      <c r="AS35" s="12"/>
      <c r="AT35" s="12"/>
      <c r="AU35" s="12"/>
      <c r="AV35" s="12"/>
      <c r="AW35" s="12"/>
      <c r="AX35" s="12"/>
      <c r="AY35" s="12"/>
      <c r="AZ35" s="168"/>
      <c r="BA35" s="3"/>
      <c r="BB35" s="3"/>
      <c r="BC35" s="3"/>
      <c r="BD35" s="3"/>
      <c r="BE35" s="3"/>
      <c r="BF35" s="12"/>
      <c r="BG35" s="12"/>
      <c r="BH35" s="12"/>
      <c r="BI35" s="12"/>
      <c r="BJ35" s="12"/>
      <c r="BK35" s="12"/>
      <c r="BL35" s="12"/>
      <c r="BM35" s="168"/>
      <c r="BN35" s="12"/>
      <c r="BO35" s="12"/>
      <c r="BP35" s="12"/>
      <c r="BQ35" s="12"/>
      <c r="BR35" s="12"/>
      <c r="BS35" s="12"/>
    </row>
    <row r="36" spans="1:71" s="3" customFormat="1" ht="30" customHeight="1" x14ac:dyDescent="0.2">
      <c r="A36" s="9"/>
      <c r="B36" s="126"/>
      <c r="C36" s="127"/>
      <c r="D36" s="127"/>
      <c r="E36" s="127"/>
      <c r="F36" s="128"/>
      <c r="G36" s="127"/>
      <c r="H36" s="127"/>
      <c r="I36" s="127"/>
      <c r="J36" s="127"/>
      <c r="K36" s="9"/>
      <c r="L36" s="108"/>
      <c r="M36" s="109"/>
      <c r="N36" s="109"/>
      <c r="P36" s="167"/>
      <c r="AZ36" s="168"/>
      <c r="BM36" s="168"/>
    </row>
    <row r="37" spans="1:71" s="13" customFormat="1" ht="10.5" x14ac:dyDescent="0.15">
      <c r="A37" s="21"/>
      <c r="B37" s="185"/>
      <c r="C37" s="186"/>
      <c r="D37" s="129"/>
      <c r="E37" s="129"/>
      <c r="F37" s="130"/>
      <c r="G37" s="129"/>
      <c r="H37" s="129"/>
      <c r="I37" s="129"/>
      <c r="J37" s="129"/>
      <c r="K37" s="107"/>
      <c r="L37" s="3"/>
      <c r="M37" s="3"/>
      <c r="N37" s="3"/>
      <c r="O37" s="3"/>
      <c r="P37" s="167"/>
      <c r="Q37" s="3"/>
      <c r="R37" s="3"/>
      <c r="S37" s="3"/>
      <c r="T37" s="3"/>
      <c r="U37" s="3"/>
      <c r="V37" s="3"/>
      <c r="W37" s="3"/>
      <c r="AB37" s="3"/>
      <c r="AC37" s="3"/>
      <c r="AD37" s="3"/>
      <c r="AE37" s="3"/>
      <c r="AF37" s="12"/>
      <c r="AG37" s="12"/>
      <c r="AH37" s="12"/>
      <c r="AI37" s="12"/>
      <c r="AJ37" s="12"/>
      <c r="AK37" s="12"/>
      <c r="AL37" s="12"/>
      <c r="AM37" s="12"/>
      <c r="AN37" s="12"/>
      <c r="AO37" s="12"/>
      <c r="AP37" s="12"/>
      <c r="AQ37" s="12"/>
      <c r="AR37" s="12"/>
      <c r="AS37" s="12"/>
      <c r="AT37" s="12"/>
      <c r="AU37" s="12"/>
      <c r="AV37" s="12"/>
      <c r="AW37" s="12"/>
      <c r="AX37" s="12"/>
      <c r="AY37" s="12"/>
      <c r="AZ37" s="168"/>
      <c r="BA37" s="3"/>
      <c r="BB37" s="3"/>
      <c r="BC37" s="3"/>
      <c r="BD37" s="3"/>
      <c r="BE37" s="3"/>
      <c r="BF37" s="12"/>
      <c r="BG37" s="12"/>
      <c r="BH37" s="12"/>
      <c r="BI37" s="12"/>
      <c r="BJ37" s="12"/>
      <c r="BK37" s="12"/>
      <c r="BL37" s="12"/>
      <c r="BM37" s="168"/>
      <c r="BN37" s="12"/>
      <c r="BO37" s="12"/>
      <c r="BP37" s="12"/>
      <c r="BQ37" s="12"/>
      <c r="BR37" s="12"/>
      <c r="BS37" s="12"/>
    </row>
    <row r="38" spans="1:71" s="13" customFormat="1" ht="15.75" customHeight="1" x14ac:dyDescent="0.15">
      <c r="A38" s="112"/>
      <c r="B38" s="131"/>
      <c r="C38" s="132"/>
      <c r="D38" s="178"/>
      <c r="E38" s="129"/>
      <c r="F38" s="130"/>
      <c r="G38" s="129"/>
      <c r="H38" s="129"/>
      <c r="I38" s="129"/>
      <c r="J38" s="129"/>
      <c r="K38" s="107"/>
      <c r="L38" s="3"/>
      <c r="M38" s="3"/>
      <c r="N38" s="3"/>
      <c r="O38" s="3"/>
      <c r="P38" s="167"/>
      <c r="Q38" s="3"/>
      <c r="R38" s="3"/>
      <c r="S38" s="3"/>
      <c r="T38" s="3"/>
      <c r="U38" s="3"/>
      <c r="V38" s="3"/>
      <c r="W38" s="3"/>
      <c r="AB38" s="3"/>
      <c r="AC38" s="3"/>
      <c r="AD38" s="3"/>
      <c r="AE38" s="3"/>
      <c r="AF38" s="12"/>
      <c r="AG38" s="12"/>
      <c r="AH38" s="12"/>
      <c r="AI38" s="12"/>
      <c r="AJ38" s="12"/>
      <c r="AK38" s="12"/>
      <c r="AL38" s="12"/>
      <c r="AM38" s="12"/>
      <c r="AN38" s="12"/>
      <c r="AO38" s="12"/>
      <c r="AP38" s="12"/>
      <c r="AQ38" s="12"/>
      <c r="AR38" s="12"/>
      <c r="AS38" s="12"/>
      <c r="AT38" s="12"/>
      <c r="AU38" s="12"/>
      <c r="AV38" s="12"/>
      <c r="AW38" s="12"/>
      <c r="AX38" s="12"/>
      <c r="AY38" s="12"/>
      <c r="AZ38" s="168"/>
      <c r="BA38" s="3"/>
      <c r="BB38" s="3"/>
      <c r="BC38" s="3"/>
      <c r="BD38" s="3"/>
      <c r="BE38" s="3"/>
      <c r="BF38" s="12"/>
      <c r="BG38" s="12"/>
      <c r="BH38" s="12"/>
      <c r="BI38" s="12"/>
      <c r="BJ38" s="12"/>
      <c r="BK38" s="12"/>
      <c r="BL38" s="12"/>
      <c r="BM38" s="168"/>
      <c r="BN38" s="12"/>
      <c r="BO38" s="12"/>
      <c r="BP38" s="12"/>
      <c r="BQ38" s="12"/>
      <c r="BR38" s="12"/>
      <c r="BS38" s="12"/>
    </row>
    <row r="39" spans="1:71" s="3" customFormat="1" ht="30" customHeight="1" x14ac:dyDescent="0.2">
      <c r="A39" s="9"/>
      <c r="B39" s="108"/>
      <c r="C39" s="108"/>
      <c r="D39" s="108"/>
      <c r="E39" s="108"/>
      <c r="F39" s="108"/>
      <c r="G39" s="108"/>
      <c r="H39" s="108"/>
      <c r="I39" s="108"/>
      <c r="J39" s="108"/>
      <c r="K39" s="108"/>
      <c r="L39" s="108"/>
      <c r="M39" s="109"/>
      <c r="N39" s="109"/>
      <c r="P39" s="167"/>
      <c r="AZ39" s="168"/>
      <c r="BM39" s="168"/>
    </row>
    <row r="40" spans="1:71" s="13" customFormat="1" ht="14.25" customHeight="1" x14ac:dyDescent="0.15">
      <c r="A40" s="456"/>
      <c r="B40" s="458"/>
      <c r="C40" s="460"/>
      <c r="D40" s="461"/>
      <c r="E40" s="462"/>
      <c r="F40" s="463"/>
      <c r="G40" s="3"/>
      <c r="H40" s="3"/>
      <c r="I40" s="3"/>
      <c r="J40" s="3"/>
      <c r="K40" s="3"/>
      <c r="L40" s="3"/>
      <c r="M40" s="3"/>
      <c r="N40" s="3"/>
      <c r="O40" s="3"/>
      <c r="P40" s="167"/>
      <c r="Q40" s="3"/>
      <c r="R40" s="3"/>
      <c r="S40" s="3"/>
      <c r="T40" s="3"/>
      <c r="U40" s="3"/>
      <c r="V40" s="3"/>
      <c r="W40" s="3"/>
      <c r="AB40" s="3"/>
      <c r="AC40" s="3"/>
      <c r="AD40" s="3"/>
      <c r="AE40" s="3"/>
      <c r="AF40" s="12"/>
      <c r="AG40" s="12"/>
      <c r="AH40" s="12"/>
      <c r="AI40" s="12"/>
      <c r="AJ40" s="12"/>
      <c r="AK40" s="12"/>
      <c r="AL40" s="12"/>
      <c r="AM40" s="12"/>
      <c r="AN40" s="12"/>
      <c r="AO40" s="12"/>
      <c r="AP40" s="12"/>
      <c r="AQ40" s="12"/>
      <c r="AR40" s="12"/>
      <c r="AS40" s="12"/>
      <c r="AT40" s="12"/>
      <c r="AU40" s="12"/>
      <c r="AV40" s="12"/>
      <c r="AW40" s="12"/>
      <c r="AX40" s="12"/>
      <c r="AY40" s="12"/>
      <c r="AZ40" s="168"/>
      <c r="BA40" s="3"/>
      <c r="BB40" s="3"/>
      <c r="BC40" s="3"/>
      <c r="BD40" s="3"/>
      <c r="BE40" s="3"/>
      <c r="BF40" s="12"/>
      <c r="BG40" s="12"/>
      <c r="BH40" s="12"/>
      <c r="BI40" s="12"/>
      <c r="BJ40" s="12"/>
      <c r="BK40" s="12"/>
      <c r="BL40" s="12"/>
      <c r="BM40" s="168"/>
      <c r="BN40" s="12"/>
      <c r="BO40" s="12"/>
      <c r="BP40" s="12"/>
      <c r="BQ40" s="12"/>
      <c r="BR40" s="12"/>
      <c r="BS40" s="12"/>
    </row>
    <row r="41" spans="1:71" s="13" customFormat="1" ht="10.5" x14ac:dyDescent="0.15">
      <c r="A41" s="457"/>
      <c r="B41" s="459"/>
      <c r="C41" s="19"/>
      <c r="D41" s="133"/>
      <c r="E41" s="134"/>
      <c r="F41" s="463"/>
      <c r="G41" s="3"/>
      <c r="H41" s="3"/>
      <c r="I41" s="3"/>
      <c r="J41" s="3"/>
      <c r="K41" s="3"/>
      <c r="L41" s="3"/>
      <c r="M41" s="3"/>
      <c r="N41" s="3"/>
      <c r="O41" s="3"/>
      <c r="P41" s="167"/>
      <c r="Q41" s="3"/>
      <c r="R41" s="3"/>
      <c r="S41" s="3"/>
      <c r="T41" s="3"/>
      <c r="U41" s="3"/>
      <c r="V41" s="3"/>
      <c r="W41" s="3"/>
      <c r="AB41" s="3"/>
      <c r="AC41" s="3"/>
      <c r="AD41" s="3"/>
      <c r="AE41" s="3"/>
      <c r="AF41" s="12"/>
      <c r="AG41" s="12"/>
      <c r="AH41" s="12"/>
      <c r="AI41" s="12"/>
      <c r="AJ41" s="12"/>
      <c r="AK41" s="12"/>
      <c r="AL41" s="12"/>
      <c r="AM41" s="12"/>
      <c r="AN41" s="12"/>
      <c r="AO41" s="12"/>
      <c r="AP41" s="12"/>
      <c r="AQ41" s="12"/>
      <c r="AR41" s="12"/>
      <c r="AS41" s="12"/>
      <c r="AT41" s="12"/>
      <c r="AU41" s="12"/>
      <c r="AV41" s="12"/>
      <c r="AW41" s="12"/>
      <c r="AX41" s="12"/>
      <c r="AY41" s="12"/>
      <c r="AZ41" s="168"/>
      <c r="BA41" s="12"/>
      <c r="BB41" s="12"/>
      <c r="BC41" s="12"/>
      <c r="BD41" s="12"/>
      <c r="BE41" s="12"/>
      <c r="BF41" s="12"/>
      <c r="BG41" s="12"/>
      <c r="BH41" s="12"/>
      <c r="BI41" s="12"/>
      <c r="BJ41" s="12"/>
      <c r="BK41" s="12"/>
      <c r="BL41" s="12"/>
      <c r="BM41" s="168"/>
      <c r="BN41" s="12"/>
      <c r="BO41" s="12"/>
      <c r="BP41" s="12"/>
      <c r="BQ41" s="12"/>
      <c r="BR41" s="12"/>
      <c r="BS41" s="12"/>
    </row>
    <row r="42" spans="1:71" s="13" customFormat="1" ht="15.75" customHeight="1" x14ac:dyDescent="0.15">
      <c r="A42" s="135"/>
      <c r="B42" s="136"/>
      <c r="C42" s="137"/>
      <c r="D42" s="138"/>
      <c r="E42" s="139"/>
      <c r="F42" s="179"/>
      <c r="G42" s="140"/>
      <c r="H42" s="3"/>
      <c r="I42" s="3"/>
      <c r="J42" s="3"/>
      <c r="K42" s="3"/>
      <c r="L42" s="3"/>
      <c r="M42" s="3"/>
      <c r="N42" s="3"/>
      <c r="O42" s="3"/>
      <c r="P42" s="167"/>
      <c r="Q42" s="3"/>
      <c r="R42" s="3"/>
      <c r="S42" s="3"/>
      <c r="T42" s="3"/>
      <c r="U42" s="3"/>
      <c r="V42" s="3"/>
      <c r="W42" s="3"/>
      <c r="AB42" s="3"/>
      <c r="AC42" s="3"/>
      <c r="AD42" s="3"/>
      <c r="AE42" s="3"/>
      <c r="AF42" s="12"/>
      <c r="AG42" s="12"/>
      <c r="AH42" s="12"/>
      <c r="AI42" s="12"/>
      <c r="AJ42" s="12"/>
      <c r="AK42" s="12"/>
      <c r="AL42" s="12"/>
      <c r="AM42" s="12"/>
      <c r="AN42" s="12"/>
      <c r="AO42" s="12"/>
      <c r="AP42" s="12"/>
      <c r="AQ42" s="12"/>
      <c r="AR42" s="12"/>
      <c r="AS42" s="12"/>
      <c r="AT42" s="12"/>
      <c r="AU42" s="12"/>
      <c r="AV42" s="12"/>
      <c r="AW42" s="12"/>
      <c r="AX42" s="12"/>
      <c r="AY42" s="12"/>
      <c r="AZ42" s="168"/>
      <c r="BA42" s="12"/>
      <c r="BB42" s="12"/>
      <c r="BC42" s="12"/>
      <c r="BD42" s="12"/>
      <c r="BE42" s="12"/>
      <c r="BF42" s="12"/>
      <c r="BG42" s="12"/>
      <c r="BH42" s="12"/>
      <c r="BI42" s="12"/>
      <c r="BJ42" s="12"/>
      <c r="BK42" s="12"/>
      <c r="BL42" s="12"/>
      <c r="BM42" s="168"/>
      <c r="BN42" s="12"/>
      <c r="BO42" s="12"/>
      <c r="BP42" s="12"/>
      <c r="BQ42" s="12"/>
      <c r="BR42" s="12"/>
      <c r="BS42" s="12"/>
    </row>
    <row r="43" spans="1:71" s="13" customFormat="1" ht="15.75" customHeight="1" x14ac:dyDescent="0.15">
      <c r="A43" s="141"/>
      <c r="B43" s="142"/>
      <c r="C43" s="143"/>
      <c r="D43" s="144"/>
      <c r="E43" s="145"/>
      <c r="F43" s="179"/>
      <c r="G43" s="140"/>
      <c r="H43" s="3"/>
      <c r="I43" s="3"/>
      <c r="J43" s="3"/>
      <c r="K43" s="3"/>
      <c r="L43" s="3"/>
      <c r="M43" s="3"/>
      <c r="N43" s="3"/>
      <c r="O43" s="3"/>
      <c r="P43" s="167"/>
      <c r="Q43" s="3"/>
      <c r="R43" s="3"/>
      <c r="S43" s="3"/>
      <c r="T43" s="3"/>
      <c r="U43" s="3"/>
      <c r="V43" s="3"/>
      <c r="W43" s="3"/>
      <c r="AB43" s="3"/>
      <c r="AC43" s="3"/>
      <c r="AD43" s="3"/>
      <c r="AE43" s="3"/>
      <c r="AF43" s="12"/>
      <c r="AG43" s="12"/>
      <c r="AH43" s="12"/>
      <c r="AI43" s="12"/>
      <c r="AJ43" s="12"/>
      <c r="AK43" s="12"/>
      <c r="AL43" s="12"/>
      <c r="AM43" s="12"/>
      <c r="AN43" s="12"/>
      <c r="AO43" s="12"/>
      <c r="AP43" s="12"/>
      <c r="AQ43" s="12"/>
      <c r="AR43" s="12"/>
      <c r="AS43" s="12"/>
      <c r="AT43" s="12"/>
      <c r="AU43" s="12"/>
      <c r="AV43" s="12"/>
      <c r="AW43" s="12"/>
      <c r="AX43" s="12"/>
      <c r="AY43" s="12"/>
      <c r="AZ43" s="168"/>
      <c r="BA43" s="12"/>
      <c r="BB43" s="12"/>
      <c r="BC43" s="12"/>
      <c r="BD43" s="12"/>
      <c r="BE43" s="12"/>
      <c r="BF43" s="12"/>
      <c r="BG43" s="12"/>
      <c r="BH43" s="12"/>
      <c r="BI43" s="12"/>
      <c r="BJ43" s="12"/>
      <c r="BK43" s="12"/>
      <c r="BL43" s="12"/>
      <c r="BM43" s="168"/>
      <c r="BN43" s="12"/>
      <c r="BO43" s="12"/>
      <c r="BP43" s="12"/>
      <c r="BQ43" s="12"/>
      <c r="BR43" s="12"/>
      <c r="BS43" s="12"/>
    </row>
    <row r="44" spans="1:71" s="3" customFormat="1" ht="30" customHeight="1" x14ac:dyDescent="0.2">
      <c r="A44" s="146"/>
      <c r="B44" s="147"/>
      <c r="C44" s="147"/>
      <c r="D44" s="148"/>
      <c r="E44" s="147"/>
      <c r="P44" s="167"/>
      <c r="AZ44" s="168"/>
      <c r="BM44" s="168"/>
    </row>
    <row r="45" spans="1:71" s="13" customFormat="1" ht="38.25" customHeight="1" x14ac:dyDescent="0.2">
      <c r="A45" s="149"/>
      <c r="B45" s="150"/>
      <c r="C45" s="150"/>
      <c r="D45" s="147"/>
      <c r="E45" s="147"/>
      <c r="F45" s="3"/>
      <c r="G45" s="3"/>
      <c r="H45" s="3"/>
      <c r="I45" s="3"/>
      <c r="J45" s="3"/>
      <c r="K45" s="3"/>
      <c r="L45" s="3"/>
      <c r="M45" s="3"/>
      <c r="N45" s="3"/>
      <c r="O45" s="3"/>
      <c r="P45" s="167"/>
      <c r="Q45" s="3"/>
      <c r="R45" s="3"/>
      <c r="S45" s="3"/>
      <c r="T45" s="3"/>
      <c r="U45" s="3"/>
      <c r="V45" s="3"/>
      <c r="W45" s="3"/>
      <c r="AB45" s="3"/>
      <c r="AC45" s="3"/>
      <c r="AD45" s="3"/>
      <c r="AE45" s="3"/>
      <c r="AF45" s="12"/>
      <c r="AG45" s="12"/>
      <c r="AH45" s="12"/>
      <c r="AI45" s="12"/>
      <c r="AJ45" s="12"/>
      <c r="AK45" s="12"/>
      <c r="AL45" s="12"/>
      <c r="AM45" s="12"/>
      <c r="AN45" s="12"/>
      <c r="AO45" s="12"/>
      <c r="AP45" s="12"/>
      <c r="AQ45" s="12"/>
      <c r="AR45" s="12"/>
      <c r="AS45" s="12"/>
      <c r="AT45" s="12"/>
      <c r="AU45" s="12"/>
      <c r="AV45" s="12"/>
      <c r="AW45" s="12"/>
      <c r="AX45" s="12"/>
      <c r="AY45" s="12"/>
      <c r="AZ45" s="168"/>
      <c r="BA45" s="3"/>
      <c r="BB45" s="3"/>
      <c r="BC45" s="3"/>
      <c r="BD45" s="3"/>
      <c r="BE45" s="3"/>
      <c r="BF45" s="12"/>
      <c r="BG45" s="12"/>
      <c r="BH45" s="12"/>
      <c r="BI45" s="12"/>
      <c r="BJ45" s="12"/>
      <c r="BK45" s="12"/>
      <c r="BL45" s="12"/>
      <c r="BM45" s="168"/>
      <c r="BN45" s="12"/>
      <c r="BO45" s="12"/>
      <c r="BP45" s="12"/>
      <c r="BQ45" s="12"/>
      <c r="BR45" s="12"/>
      <c r="BS45" s="12"/>
    </row>
    <row r="46" spans="1:71" s="13" customFormat="1" ht="15" customHeight="1" x14ac:dyDescent="0.2">
      <c r="A46" s="151"/>
      <c r="B46" s="101"/>
      <c r="C46" s="152"/>
      <c r="D46" s="180"/>
      <c r="E46" s="147"/>
      <c r="F46" s="3"/>
      <c r="G46" s="3"/>
      <c r="H46" s="3"/>
      <c r="I46" s="3"/>
      <c r="J46" s="3"/>
      <c r="K46" s="3"/>
      <c r="L46" s="3"/>
      <c r="M46" s="3"/>
      <c r="N46" s="3"/>
      <c r="O46" s="3"/>
      <c r="P46" s="167"/>
      <c r="Q46" s="3"/>
      <c r="R46" s="3"/>
      <c r="S46" s="3"/>
      <c r="T46" s="3"/>
      <c r="U46" s="3"/>
      <c r="V46" s="3"/>
      <c r="W46" s="3"/>
      <c r="AB46" s="3"/>
      <c r="AC46" s="3"/>
      <c r="AD46" s="3"/>
      <c r="AE46" s="3"/>
      <c r="AF46" s="12"/>
      <c r="AG46" s="12"/>
      <c r="AH46" s="12"/>
      <c r="AI46" s="12"/>
      <c r="AJ46" s="12"/>
      <c r="AK46" s="12"/>
      <c r="AL46" s="12"/>
      <c r="AM46" s="12"/>
      <c r="AN46" s="12"/>
      <c r="AO46" s="12"/>
      <c r="AP46" s="12"/>
      <c r="AQ46" s="12"/>
      <c r="AR46" s="12"/>
      <c r="AS46" s="12"/>
      <c r="AT46" s="12"/>
      <c r="AU46" s="12"/>
      <c r="AV46" s="12"/>
      <c r="AW46" s="12"/>
      <c r="AX46" s="12"/>
      <c r="AY46" s="12"/>
      <c r="AZ46" s="168"/>
      <c r="BA46" s="3"/>
      <c r="BB46" s="3"/>
      <c r="BC46" s="3"/>
      <c r="BD46" s="3"/>
      <c r="BE46" s="3"/>
      <c r="BF46" s="12"/>
      <c r="BG46" s="12"/>
      <c r="BH46" s="12"/>
      <c r="BI46" s="12"/>
      <c r="BJ46" s="12"/>
      <c r="BK46" s="12"/>
      <c r="BL46" s="12"/>
      <c r="BM46" s="168"/>
      <c r="BN46" s="12"/>
      <c r="BO46" s="12"/>
      <c r="BP46" s="12"/>
      <c r="BQ46" s="12"/>
      <c r="BR46" s="12"/>
      <c r="BS46" s="12"/>
    </row>
    <row r="47" spans="1:71" s="13" customFormat="1" ht="23.25" customHeight="1" x14ac:dyDescent="0.2">
      <c r="A47" s="153"/>
      <c r="B47" s="154"/>
      <c r="C47" s="155"/>
      <c r="D47" s="173"/>
      <c r="E47" s="147"/>
      <c r="F47" s="156"/>
      <c r="G47" s="156"/>
      <c r="H47" s="156"/>
      <c r="I47" s="156"/>
      <c r="J47" s="156"/>
      <c r="K47" s="156"/>
      <c r="L47" s="156"/>
      <c r="M47" s="3"/>
      <c r="N47" s="3"/>
      <c r="O47" s="3"/>
      <c r="P47" s="167"/>
      <c r="Q47" s="3"/>
      <c r="R47" s="3"/>
      <c r="S47" s="3"/>
      <c r="T47" s="3"/>
      <c r="U47" s="3"/>
      <c r="V47" s="3"/>
      <c r="W47" s="3"/>
      <c r="AB47" s="3"/>
      <c r="AC47" s="3"/>
      <c r="AD47" s="3"/>
      <c r="AE47" s="3"/>
      <c r="AZ47" s="168"/>
      <c r="BA47" s="37"/>
      <c r="BB47" s="37"/>
      <c r="BD47" s="3"/>
      <c r="BE47" s="38"/>
      <c r="BF47" s="12"/>
      <c r="BM47" s="168"/>
    </row>
    <row r="48" spans="1:71" s="159" customFormat="1" x14ac:dyDescent="0.2">
      <c r="A48" s="157"/>
      <c r="B48" s="123"/>
      <c r="C48" s="158"/>
      <c r="D48" s="181"/>
      <c r="F48" s="160"/>
      <c r="G48" s="160"/>
      <c r="H48" s="160"/>
      <c r="I48" s="160"/>
      <c r="J48" s="160"/>
      <c r="K48" s="160"/>
      <c r="L48" s="160"/>
      <c r="P48" s="181"/>
      <c r="AZ48" s="182"/>
      <c r="BM48" s="182"/>
    </row>
    <row r="49" spans="1:5" x14ac:dyDescent="0.2">
      <c r="A49" s="159"/>
      <c r="B49" s="159"/>
      <c r="C49" s="159"/>
      <c r="D49" s="159"/>
      <c r="E49" s="159"/>
    </row>
    <row r="50" spans="1:5" x14ac:dyDescent="0.2">
      <c r="A50" s="159"/>
      <c r="B50" s="159"/>
      <c r="C50" s="159"/>
      <c r="D50" s="159"/>
      <c r="E50" s="159"/>
    </row>
    <row r="51" spans="1:5" x14ac:dyDescent="0.2">
      <c r="A51" s="159"/>
      <c r="B51" s="159"/>
      <c r="C51" s="159"/>
      <c r="D51" s="159"/>
      <c r="E51" s="159"/>
    </row>
    <row r="52" spans="1:5" x14ac:dyDescent="0.2">
      <c r="A52" s="159"/>
      <c r="B52" s="159"/>
      <c r="C52" s="159"/>
      <c r="D52" s="159"/>
      <c r="E52" s="159"/>
    </row>
    <row r="53" spans="1:5" x14ac:dyDescent="0.2">
      <c r="A53" s="159"/>
      <c r="B53" s="159"/>
      <c r="C53" s="159"/>
      <c r="D53" s="159"/>
      <c r="E53" s="159"/>
    </row>
    <row r="54" spans="1:5" x14ac:dyDescent="0.2">
      <c r="A54" s="159"/>
      <c r="B54" s="159"/>
      <c r="C54" s="159"/>
      <c r="D54" s="159"/>
      <c r="E54" s="159"/>
    </row>
    <row r="55" spans="1:5" x14ac:dyDescent="0.2">
      <c r="A55" s="159"/>
      <c r="B55" s="159"/>
      <c r="C55" s="159"/>
      <c r="D55" s="159"/>
      <c r="E55" s="159"/>
    </row>
    <row r="201" spans="1:57" ht="15.75" customHeight="1" x14ac:dyDescent="0.2"/>
    <row r="202" spans="1:57" ht="15.75" customHeight="1" x14ac:dyDescent="0.2">
      <c r="A202" s="163"/>
      <c r="BE202" s="164"/>
    </row>
    <row r="203" spans="1:57" ht="15.75" customHeight="1" x14ac:dyDescent="0.2"/>
  </sheetData>
  <mergeCells count="19">
    <mergeCell ref="B40:B41"/>
    <mergeCell ref="C40:E40"/>
    <mergeCell ref="F40:F41"/>
    <mergeCell ref="N8:O8"/>
    <mergeCell ref="A25:J25"/>
    <mergeCell ref="A26:J26"/>
    <mergeCell ref="A27:A28"/>
    <mergeCell ref="B27:B28"/>
    <mergeCell ref="C27:I27"/>
    <mergeCell ref="J27:K27"/>
    <mergeCell ref="A32:A33"/>
    <mergeCell ref="B32:B33"/>
    <mergeCell ref="A40:A41"/>
    <mergeCell ref="A6:L6"/>
    <mergeCell ref="A8:A9"/>
    <mergeCell ref="B8:C8"/>
    <mergeCell ref="D8:E8"/>
    <mergeCell ref="F8:J8"/>
    <mergeCell ref="K8:M8"/>
  </mergeCells>
  <dataValidations count="1">
    <dataValidation allowBlank="1" showInputMessage="1" showErrorMessage="1" errorTitle="Error" error="Por favor ingrese números enteros" sqref="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71 IY65571 SU65571 ACQ65571 AMM65571 AWI65571 BGE65571 BQA65571 BZW65571 CJS65571 CTO65571 DDK65571 DNG65571 DXC65571 EGY65571 EQU65571 FAQ65571 FKM65571 FUI65571 GEE65571 GOA65571 GXW65571 HHS65571 HRO65571 IBK65571 ILG65571 IVC65571 JEY65571 JOU65571 JYQ65571 KIM65571 KSI65571 LCE65571 LMA65571 LVW65571 MFS65571 MPO65571 MZK65571 NJG65571 NTC65571 OCY65571 OMU65571 OWQ65571 PGM65571 PQI65571 QAE65571 QKA65571 QTW65571 RDS65571 RNO65571 RXK65571 SHG65571 SRC65571 TAY65571 TKU65571 TUQ65571 UEM65571 UOI65571 UYE65571 VIA65571 VRW65571 WBS65571 WLO65571 WVK65571 C131107 IY131107 SU131107 ACQ131107 AMM131107 AWI131107 BGE131107 BQA131107 BZW131107 CJS131107 CTO131107 DDK131107 DNG131107 DXC131107 EGY131107 EQU131107 FAQ131107 FKM131107 FUI131107 GEE131107 GOA131107 GXW131107 HHS131107 HRO131107 IBK131107 ILG131107 IVC131107 JEY131107 JOU131107 JYQ131107 KIM131107 KSI131107 LCE131107 LMA131107 LVW131107 MFS131107 MPO131107 MZK131107 NJG131107 NTC131107 OCY131107 OMU131107 OWQ131107 PGM131107 PQI131107 QAE131107 QKA131107 QTW131107 RDS131107 RNO131107 RXK131107 SHG131107 SRC131107 TAY131107 TKU131107 TUQ131107 UEM131107 UOI131107 UYE131107 VIA131107 VRW131107 WBS131107 WLO131107 WVK131107 C196643 IY196643 SU196643 ACQ196643 AMM196643 AWI196643 BGE196643 BQA196643 BZW196643 CJS196643 CTO196643 DDK196643 DNG196643 DXC196643 EGY196643 EQU196643 FAQ196643 FKM196643 FUI196643 GEE196643 GOA196643 GXW196643 HHS196643 HRO196643 IBK196643 ILG196643 IVC196643 JEY196643 JOU196643 JYQ196643 KIM196643 KSI196643 LCE196643 LMA196643 LVW196643 MFS196643 MPO196643 MZK196643 NJG196643 NTC196643 OCY196643 OMU196643 OWQ196643 PGM196643 PQI196643 QAE196643 QKA196643 QTW196643 RDS196643 RNO196643 RXK196643 SHG196643 SRC196643 TAY196643 TKU196643 TUQ196643 UEM196643 UOI196643 UYE196643 VIA196643 VRW196643 WBS196643 WLO196643 WVK196643 C262179 IY262179 SU262179 ACQ262179 AMM262179 AWI262179 BGE262179 BQA262179 BZW262179 CJS262179 CTO262179 DDK262179 DNG262179 DXC262179 EGY262179 EQU262179 FAQ262179 FKM262179 FUI262179 GEE262179 GOA262179 GXW262179 HHS262179 HRO262179 IBK262179 ILG262179 IVC262179 JEY262179 JOU262179 JYQ262179 KIM262179 KSI262179 LCE262179 LMA262179 LVW262179 MFS262179 MPO262179 MZK262179 NJG262179 NTC262179 OCY262179 OMU262179 OWQ262179 PGM262179 PQI262179 QAE262179 QKA262179 QTW262179 RDS262179 RNO262179 RXK262179 SHG262179 SRC262179 TAY262179 TKU262179 TUQ262179 UEM262179 UOI262179 UYE262179 VIA262179 VRW262179 WBS262179 WLO262179 WVK262179 C327715 IY327715 SU327715 ACQ327715 AMM327715 AWI327715 BGE327715 BQA327715 BZW327715 CJS327715 CTO327715 DDK327715 DNG327715 DXC327715 EGY327715 EQU327715 FAQ327715 FKM327715 FUI327715 GEE327715 GOA327715 GXW327715 HHS327715 HRO327715 IBK327715 ILG327715 IVC327715 JEY327715 JOU327715 JYQ327715 KIM327715 KSI327715 LCE327715 LMA327715 LVW327715 MFS327715 MPO327715 MZK327715 NJG327715 NTC327715 OCY327715 OMU327715 OWQ327715 PGM327715 PQI327715 QAE327715 QKA327715 QTW327715 RDS327715 RNO327715 RXK327715 SHG327715 SRC327715 TAY327715 TKU327715 TUQ327715 UEM327715 UOI327715 UYE327715 VIA327715 VRW327715 WBS327715 WLO327715 WVK327715 C393251 IY393251 SU393251 ACQ393251 AMM393251 AWI393251 BGE393251 BQA393251 BZW393251 CJS393251 CTO393251 DDK393251 DNG393251 DXC393251 EGY393251 EQU393251 FAQ393251 FKM393251 FUI393251 GEE393251 GOA393251 GXW393251 HHS393251 HRO393251 IBK393251 ILG393251 IVC393251 JEY393251 JOU393251 JYQ393251 KIM393251 KSI393251 LCE393251 LMA393251 LVW393251 MFS393251 MPO393251 MZK393251 NJG393251 NTC393251 OCY393251 OMU393251 OWQ393251 PGM393251 PQI393251 QAE393251 QKA393251 QTW393251 RDS393251 RNO393251 RXK393251 SHG393251 SRC393251 TAY393251 TKU393251 TUQ393251 UEM393251 UOI393251 UYE393251 VIA393251 VRW393251 WBS393251 WLO393251 WVK393251 C458787 IY458787 SU458787 ACQ458787 AMM458787 AWI458787 BGE458787 BQA458787 BZW458787 CJS458787 CTO458787 DDK458787 DNG458787 DXC458787 EGY458787 EQU458787 FAQ458787 FKM458787 FUI458787 GEE458787 GOA458787 GXW458787 HHS458787 HRO458787 IBK458787 ILG458787 IVC458787 JEY458787 JOU458787 JYQ458787 KIM458787 KSI458787 LCE458787 LMA458787 LVW458787 MFS458787 MPO458787 MZK458787 NJG458787 NTC458787 OCY458787 OMU458787 OWQ458787 PGM458787 PQI458787 QAE458787 QKA458787 QTW458787 RDS458787 RNO458787 RXK458787 SHG458787 SRC458787 TAY458787 TKU458787 TUQ458787 UEM458787 UOI458787 UYE458787 VIA458787 VRW458787 WBS458787 WLO458787 WVK458787 C524323 IY524323 SU524323 ACQ524323 AMM524323 AWI524323 BGE524323 BQA524323 BZW524323 CJS524323 CTO524323 DDK524323 DNG524323 DXC524323 EGY524323 EQU524323 FAQ524323 FKM524323 FUI524323 GEE524323 GOA524323 GXW524323 HHS524323 HRO524323 IBK524323 ILG524323 IVC524323 JEY524323 JOU524323 JYQ524323 KIM524323 KSI524323 LCE524323 LMA524323 LVW524323 MFS524323 MPO524323 MZK524323 NJG524323 NTC524323 OCY524323 OMU524323 OWQ524323 PGM524323 PQI524323 QAE524323 QKA524323 QTW524323 RDS524323 RNO524323 RXK524323 SHG524323 SRC524323 TAY524323 TKU524323 TUQ524323 UEM524323 UOI524323 UYE524323 VIA524323 VRW524323 WBS524323 WLO524323 WVK524323 C589859 IY589859 SU589859 ACQ589859 AMM589859 AWI589859 BGE589859 BQA589859 BZW589859 CJS589859 CTO589859 DDK589859 DNG589859 DXC589859 EGY589859 EQU589859 FAQ589859 FKM589859 FUI589859 GEE589859 GOA589859 GXW589859 HHS589859 HRO589859 IBK589859 ILG589859 IVC589859 JEY589859 JOU589859 JYQ589859 KIM589859 KSI589859 LCE589859 LMA589859 LVW589859 MFS589859 MPO589859 MZK589859 NJG589859 NTC589859 OCY589859 OMU589859 OWQ589859 PGM589859 PQI589859 QAE589859 QKA589859 QTW589859 RDS589859 RNO589859 RXK589859 SHG589859 SRC589859 TAY589859 TKU589859 TUQ589859 UEM589859 UOI589859 UYE589859 VIA589859 VRW589859 WBS589859 WLO589859 WVK589859 C655395 IY655395 SU655395 ACQ655395 AMM655395 AWI655395 BGE655395 BQA655395 BZW655395 CJS655395 CTO655395 DDK655395 DNG655395 DXC655395 EGY655395 EQU655395 FAQ655395 FKM655395 FUI655395 GEE655395 GOA655395 GXW655395 HHS655395 HRO655395 IBK655395 ILG655395 IVC655395 JEY655395 JOU655395 JYQ655395 KIM655395 KSI655395 LCE655395 LMA655395 LVW655395 MFS655395 MPO655395 MZK655395 NJG655395 NTC655395 OCY655395 OMU655395 OWQ655395 PGM655395 PQI655395 QAE655395 QKA655395 QTW655395 RDS655395 RNO655395 RXK655395 SHG655395 SRC655395 TAY655395 TKU655395 TUQ655395 UEM655395 UOI655395 UYE655395 VIA655395 VRW655395 WBS655395 WLO655395 WVK655395 C720931 IY720931 SU720931 ACQ720931 AMM720931 AWI720931 BGE720931 BQA720931 BZW720931 CJS720931 CTO720931 DDK720931 DNG720931 DXC720931 EGY720931 EQU720931 FAQ720931 FKM720931 FUI720931 GEE720931 GOA720931 GXW720931 HHS720931 HRO720931 IBK720931 ILG720931 IVC720931 JEY720931 JOU720931 JYQ720931 KIM720931 KSI720931 LCE720931 LMA720931 LVW720931 MFS720931 MPO720931 MZK720931 NJG720931 NTC720931 OCY720931 OMU720931 OWQ720931 PGM720931 PQI720931 QAE720931 QKA720931 QTW720931 RDS720931 RNO720931 RXK720931 SHG720931 SRC720931 TAY720931 TKU720931 TUQ720931 UEM720931 UOI720931 UYE720931 VIA720931 VRW720931 WBS720931 WLO720931 WVK720931 C786467 IY786467 SU786467 ACQ786467 AMM786467 AWI786467 BGE786467 BQA786467 BZW786467 CJS786467 CTO786467 DDK786467 DNG786467 DXC786467 EGY786467 EQU786467 FAQ786467 FKM786467 FUI786467 GEE786467 GOA786467 GXW786467 HHS786467 HRO786467 IBK786467 ILG786467 IVC786467 JEY786467 JOU786467 JYQ786467 KIM786467 KSI786467 LCE786467 LMA786467 LVW786467 MFS786467 MPO786467 MZK786467 NJG786467 NTC786467 OCY786467 OMU786467 OWQ786467 PGM786467 PQI786467 QAE786467 QKA786467 QTW786467 RDS786467 RNO786467 RXK786467 SHG786467 SRC786467 TAY786467 TKU786467 TUQ786467 UEM786467 UOI786467 UYE786467 VIA786467 VRW786467 WBS786467 WLO786467 WVK786467 C852003 IY852003 SU852003 ACQ852003 AMM852003 AWI852003 BGE852003 BQA852003 BZW852003 CJS852003 CTO852003 DDK852003 DNG852003 DXC852003 EGY852003 EQU852003 FAQ852003 FKM852003 FUI852003 GEE852003 GOA852003 GXW852003 HHS852003 HRO852003 IBK852003 ILG852003 IVC852003 JEY852003 JOU852003 JYQ852003 KIM852003 KSI852003 LCE852003 LMA852003 LVW852003 MFS852003 MPO852003 MZK852003 NJG852003 NTC852003 OCY852003 OMU852003 OWQ852003 PGM852003 PQI852003 QAE852003 QKA852003 QTW852003 RDS852003 RNO852003 RXK852003 SHG852003 SRC852003 TAY852003 TKU852003 TUQ852003 UEM852003 UOI852003 UYE852003 VIA852003 VRW852003 WBS852003 WLO852003 WVK852003 C917539 IY917539 SU917539 ACQ917539 AMM917539 AWI917539 BGE917539 BQA917539 BZW917539 CJS917539 CTO917539 DDK917539 DNG917539 DXC917539 EGY917539 EQU917539 FAQ917539 FKM917539 FUI917539 GEE917539 GOA917539 GXW917539 HHS917539 HRO917539 IBK917539 ILG917539 IVC917539 JEY917539 JOU917539 JYQ917539 KIM917539 KSI917539 LCE917539 LMA917539 LVW917539 MFS917539 MPO917539 MZK917539 NJG917539 NTC917539 OCY917539 OMU917539 OWQ917539 PGM917539 PQI917539 QAE917539 QKA917539 QTW917539 RDS917539 RNO917539 RXK917539 SHG917539 SRC917539 TAY917539 TKU917539 TUQ917539 UEM917539 UOI917539 UYE917539 VIA917539 VRW917539 WBS917539 WLO917539 WVK917539 C983075 IY983075 SU983075 ACQ983075 AMM983075 AWI983075 BGE983075 BQA983075 BZW983075 CJS983075 CTO983075 DDK983075 DNG983075 DXC983075 EGY983075 EQU983075 FAQ983075 FKM983075 FUI983075 GEE983075 GOA983075 GXW983075 HHS983075 HRO983075 IBK983075 ILG983075 IVC983075 JEY983075 JOU983075 JYQ983075 KIM983075 KSI983075 LCE983075 LMA983075 LVW983075 MFS983075 MPO983075 MZK983075 NJG983075 NTC983075 OCY983075 OMU983075 OWQ983075 PGM983075 PQI983075 QAE983075 QKA983075 QTW983075 RDS983075 RNO983075 RXK983075 SHG983075 SRC983075 TAY983075 TKU983075 TUQ983075 UEM983075 UOI983075 UYE983075 VIA983075 VRW983075 WBS983075 WLO983075 WVK983075 B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A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L29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L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L131101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L196637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L262173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L327709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L393245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L458781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L524317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L589853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L655389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L720925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L786461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L851997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L917533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L983069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whole" allowBlank="1" showInputMessage="1" showErrorMessage="1" errorTitle="Error" error="Por favor ingrese números enteros">
          <x14:formula1>
            <xm:f>0</xm:f>
          </x14:formula1>
          <x14:formula2>
            <xm:f>10000000000</xm:f>
          </x14:formula2>
          <xm:sqref>C36:C48 IY36:IY48 SU36:SU48 ACQ36:ACQ48 AMM36:AMM48 AWI36:AWI48 BGE36:BGE48 BQA36:BQA48 BZW36:BZW48 CJS36:CJS48 CTO36:CTO48 DDK36:DDK48 DNG36:DNG48 DXC36:DXC48 EGY36:EGY48 EQU36:EQU48 FAQ36:FAQ48 FKM36:FKM48 FUI36:FUI48 GEE36:GEE48 GOA36:GOA48 GXW36:GXW48 HHS36:HHS48 HRO36:HRO48 IBK36:IBK48 ILG36:ILG48 IVC36:IVC48 JEY36:JEY48 JOU36:JOU48 JYQ36:JYQ48 KIM36:KIM48 KSI36:KSI48 LCE36:LCE48 LMA36:LMA48 LVW36:LVW48 MFS36:MFS48 MPO36:MPO48 MZK36:MZK48 NJG36:NJG48 NTC36:NTC48 OCY36:OCY48 OMU36:OMU48 OWQ36:OWQ48 PGM36:PGM48 PQI36:PQI48 QAE36:QAE48 QKA36:QKA48 QTW36:QTW48 RDS36:RDS48 RNO36:RNO48 RXK36:RXK48 SHG36:SHG48 SRC36:SRC48 TAY36:TAY48 TKU36:TKU48 TUQ36:TUQ48 UEM36:UEM48 UOI36:UOI48 UYE36:UYE48 VIA36:VIA48 VRW36:VRW48 WBS36:WBS48 WLO36:WLO48 WVK36:WVK48 C65572:C65584 IY65572:IY65584 SU65572:SU65584 ACQ65572:ACQ65584 AMM65572:AMM65584 AWI65572:AWI65584 BGE65572:BGE65584 BQA65572:BQA65584 BZW65572:BZW65584 CJS65572:CJS65584 CTO65572:CTO65584 DDK65572:DDK65584 DNG65572:DNG65584 DXC65572:DXC65584 EGY65572:EGY65584 EQU65572:EQU65584 FAQ65572:FAQ65584 FKM65572:FKM65584 FUI65572:FUI65584 GEE65572:GEE65584 GOA65572:GOA65584 GXW65572:GXW65584 HHS65572:HHS65584 HRO65572:HRO65584 IBK65572:IBK65584 ILG65572:ILG65584 IVC65572:IVC65584 JEY65572:JEY65584 JOU65572:JOU65584 JYQ65572:JYQ65584 KIM65572:KIM65584 KSI65572:KSI65584 LCE65572:LCE65584 LMA65572:LMA65584 LVW65572:LVW65584 MFS65572:MFS65584 MPO65572:MPO65584 MZK65572:MZK65584 NJG65572:NJG65584 NTC65572:NTC65584 OCY65572:OCY65584 OMU65572:OMU65584 OWQ65572:OWQ65584 PGM65572:PGM65584 PQI65572:PQI65584 QAE65572:QAE65584 QKA65572:QKA65584 QTW65572:QTW65584 RDS65572:RDS65584 RNO65572:RNO65584 RXK65572:RXK65584 SHG65572:SHG65584 SRC65572:SRC65584 TAY65572:TAY65584 TKU65572:TKU65584 TUQ65572:TUQ65584 UEM65572:UEM65584 UOI65572:UOI65584 UYE65572:UYE65584 VIA65572:VIA65584 VRW65572:VRW65584 WBS65572:WBS65584 WLO65572:WLO65584 WVK65572:WVK65584 C131108:C131120 IY131108:IY131120 SU131108:SU131120 ACQ131108:ACQ131120 AMM131108:AMM131120 AWI131108:AWI131120 BGE131108:BGE131120 BQA131108:BQA131120 BZW131108:BZW131120 CJS131108:CJS131120 CTO131108:CTO131120 DDK131108:DDK131120 DNG131108:DNG131120 DXC131108:DXC131120 EGY131108:EGY131120 EQU131108:EQU131120 FAQ131108:FAQ131120 FKM131108:FKM131120 FUI131108:FUI131120 GEE131108:GEE131120 GOA131108:GOA131120 GXW131108:GXW131120 HHS131108:HHS131120 HRO131108:HRO131120 IBK131108:IBK131120 ILG131108:ILG131120 IVC131108:IVC131120 JEY131108:JEY131120 JOU131108:JOU131120 JYQ131108:JYQ131120 KIM131108:KIM131120 KSI131108:KSI131120 LCE131108:LCE131120 LMA131108:LMA131120 LVW131108:LVW131120 MFS131108:MFS131120 MPO131108:MPO131120 MZK131108:MZK131120 NJG131108:NJG131120 NTC131108:NTC131120 OCY131108:OCY131120 OMU131108:OMU131120 OWQ131108:OWQ131120 PGM131108:PGM131120 PQI131108:PQI131120 QAE131108:QAE131120 QKA131108:QKA131120 QTW131108:QTW131120 RDS131108:RDS131120 RNO131108:RNO131120 RXK131108:RXK131120 SHG131108:SHG131120 SRC131108:SRC131120 TAY131108:TAY131120 TKU131108:TKU131120 TUQ131108:TUQ131120 UEM131108:UEM131120 UOI131108:UOI131120 UYE131108:UYE131120 VIA131108:VIA131120 VRW131108:VRW131120 WBS131108:WBS131120 WLO131108:WLO131120 WVK131108:WVK131120 C196644:C196656 IY196644:IY196656 SU196644:SU196656 ACQ196644:ACQ196656 AMM196644:AMM196656 AWI196644:AWI196656 BGE196644:BGE196656 BQA196644:BQA196656 BZW196644:BZW196656 CJS196644:CJS196656 CTO196644:CTO196656 DDK196644:DDK196656 DNG196644:DNG196656 DXC196644:DXC196656 EGY196644:EGY196656 EQU196644:EQU196656 FAQ196644:FAQ196656 FKM196644:FKM196656 FUI196644:FUI196656 GEE196644:GEE196656 GOA196644:GOA196656 GXW196644:GXW196656 HHS196644:HHS196656 HRO196644:HRO196656 IBK196644:IBK196656 ILG196644:ILG196656 IVC196644:IVC196656 JEY196644:JEY196656 JOU196644:JOU196656 JYQ196644:JYQ196656 KIM196644:KIM196656 KSI196644:KSI196656 LCE196644:LCE196656 LMA196644:LMA196656 LVW196644:LVW196656 MFS196644:MFS196656 MPO196644:MPO196656 MZK196644:MZK196656 NJG196644:NJG196656 NTC196644:NTC196656 OCY196644:OCY196656 OMU196644:OMU196656 OWQ196644:OWQ196656 PGM196644:PGM196656 PQI196644:PQI196656 QAE196644:QAE196656 QKA196644:QKA196656 QTW196644:QTW196656 RDS196644:RDS196656 RNO196644:RNO196656 RXK196644:RXK196656 SHG196644:SHG196656 SRC196644:SRC196656 TAY196644:TAY196656 TKU196644:TKU196656 TUQ196644:TUQ196656 UEM196644:UEM196656 UOI196644:UOI196656 UYE196644:UYE196656 VIA196644:VIA196656 VRW196644:VRW196656 WBS196644:WBS196656 WLO196644:WLO196656 WVK196644:WVK196656 C262180:C262192 IY262180:IY262192 SU262180:SU262192 ACQ262180:ACQ262192 AMM262180:AMM262192 AWI262180:AWI262192 BGE262180:BGE262192 BQA262180:BQA262192 BZW262180:BZW262192 CJS262180:CJS262192 CTO262180:CTO262192 DDK262180:DDK262192 DNG262180:DNG262192 DXC262180:DXC262192 EGY262180:EGY262192 EQU262180:EQU262192 FAQ262180:FAQ262192 FKM262180:FKM262192 FUI262180:FUI262192 GEE262180:GEE262192 GOA262180:GOA262192 GXW262180:GXW262192 HHS262180:HHS262192 HRO262180:HRO262192 IBK262180:IBK262192 ILG262180:ILG262192 IVC262180:IVC262192 JEY262180:JEY262192 JOU262180:JOU262192 JYQ262180:JYQ262192 KIM262180:KIM262192 KSI262180:KSI262192 LCE262180:LCE262192 LMA262180:LMA262192 LVW262180:LVW262192 MFS262180:MFS262192 MPO262180:MPO262192 MZK262180:MZK262192 NJG262180:NJG262192 NTC262180:NTC262192 OCY262180:OCY262192 OMU262180:OMU262192 OWQ262180:OWQ262192 PGM262180:PGM262192 PQI262180:PQI262192 QAE262180:QAE262192 QKA262180:QKA262192 QTW262180:QTW262192 RDS262180:RDS262192 RNO262180:RNO262192 RXK262180:RXK262192 SHG262180:SHG262192 SRC262180:SRC262192 TAY262180:TAY262192 TKU262180:TKU262192 TUQ262180:TUQ262192 UEM262180:UEM262192 UOI262180:UOI262192 UYE262180:UYE262192 VIA262180:VIA262192 VRW262180:VRW262192 WBS262180:WBS262192 WLO262180:WLO262192 WVK262180:WVK262192 C327716:C327728 IY327716:IY327728 SU327716:SU327728 ACQ327716:ACQ327728 AMM327716:AMM327728 AWI327716:AWI327728 BGE327716:BGE327728 BQA327716:BQA327728 BZW327716:BZW327728 CJS327716:CJS327728 CTO327716:CTO327728 DDK327716:DDK327728 DNG327716:DNG327728 DXC327716:DXC327728 EGY327716:EGY327728 EQU327716:EQU327728 FAQ327716:FAQ327728 FKM327716:FKM327728 FUI327716:FUI327728 GEE327716:GEE327728 GOA327716:GOA327728 GXW327716:GXW327728 HHS327716:HHS327728 HRO327716:HRO327728 IBK327716:IBK327728 ILG327716:ILG327728 IVC327716:IVC327728 JEY327716:JEY327728 JOU327716:JOU327728 JYQ327716:JYQ327728 KIM327716:KIM327728 KSI327716:KSI327728 LCE327716:LCE327728 LMA327716:LMA327728 LVW327716:LVW327728 MFS327716:MFS327728 MPO327716:MPO327728 MZK327716:MZK327728 NJG327716:NJG327728 NTC327716:NTC327728 OCY327716:OCY327728 OMU327716:OMU327728 OWQ327716:OWQ327728 PGM327716:PGM327728 PQI327716:PQI327728 QAE327716:QAE327728 QKA327716:QKA327728 QTW327716:QTW327728 RDS327716:RDS327728 RNO327716:RNO327728 RXK327716:RXK327728 SHG327716:SHG327728 SRC327716:SRC327728 TAY327716:TAY327728 TKU327716:TKU327728 TUQ327716:TUQ327728 UEM327716:UEM327728 UOI327716:UOI327728 UYE327716:UYE327728 VIA327716:VIA327728 VRW327716:VRW327728 WBS327716:WBS327728 WLO327716:WLO327728 WVK327716:WVK327728 C393252:C393264 IY393252:IY393264 SU393252:SU393264 ACQ393252:ACQ393264 AMM393252:AMM393264 AWI393252:AWI393264 BGE393252:BGE393264 BQA393252:BQA393264 BZW393252:BZW393264 CJS393252:CJS393264 CTO393252:CTO393264 DDK393252:DDK393264 DNG393252:DNG393264 DXC393252:DXC393264 EGY393252:EGY393264 EQU393252:EQU393264 FAQ393252:FAQ393264 FKM393252:FKM393264 FUI393252:FUI393264 GEE393252:GEE393264 GOA393252:GOA393264 GXW393252:GXW393264 HHS393252:HHS393264 HRO393252:HRO393264 IBK393252:IBK393264 ILG393252:ILG393264 IVC393252:IVC393264 JEY393252:JEY393264 JOU393252:JOU393264 JYQ393252:JYQ393264 KIM393252:KIM393264 KSI393252:KSI393264 LCE393252:LCE393264 LMA393252:LMA393264 LVW393252:LVW393264 MFS393252:MFS393264 MPO393252:MPO393264 MZK393252:MZK393264 NJG393252:NJG393264 NTC393252:NTC393264 OCY393252:OCY393264 OMU393252:OMU393264 OWQ393252:OWQ393264 PGM393252:PGM393264 PQI393252:PQI393264 QAE393252:QAE393264 QKA393252:QKA393264 QTW393252:QTW393264 RDS393252:RDS393264 RNO393252:RNO393264 RXK393252:RXK393264 SHG393252:SHG393264 SRC393252:SRC393264 TAY393252:TAY393264 TKU393252:TKU393264 TUQ393252:TUQ393264 UEM393252:UEM393264 UOI393252:UOI393264 UYE393252:UYE393264 VIA393252:VIA393264 VRW393252:VRW393264 WBS393252:WBS393264 WLO393252:WLO393264 WVK393252:WVK393264 C458788:C458800 IY458788:IY458800 SU458788:SU458800 ACQ458788:ACQ458800 AMM458788:AMM458800 AWI458788:AWI458800 BGE458788:BGE458800 BQA458788:BQA458800 BZW458788:BZW458800 CJS458788:CJS458800 CTO458788:CTO458800 DDK458788:DDK458800 DNG458788:DNG458800 DXC458788:DXC458800 EGY458788:EGY458800 EQU458788:EQU458800 FAQ458788:FAQ458800 FKM458788:FKM458800 FUI458788:FUI458800 GEE458788:GEE458800 GOA458788:GOA458800 GXW458788:GXW458800 HHS458788:HHS458800 HRO458788:HRO458800 IBK458788:IBK458800 ILG458788:ILG458800 IVC458788:IVC458800 JEY458788:JEY458800 JOU458788:JOU458800 JYQ458788:JYQ458800 KIM458788:KIM458800 KSI458788:KSI458800 LCE458788:LCE458800 LMA458788:LMA458800 LVW458788:LVW458800 MFS458788:MFS458800 MPO458788:MPO458800 MZK458788:MZK458800 NJG458788:NJG458800 NTC458788:NTC458800 OCY458788:OCY458800 OMU458788:OMU458800 OWQ458788:OWQ458800 PGM458788:PGM458800 PQI458788:PQI458800 QAE458788:QAE458800 QKA458788:QKA458800 QTW458788:QTW458800 RDS458788:RDS458800 RNO458788:RNO458800 RXK458788:RXK458800 SHG458788:SHG458800 SRC458788:SRC458800 TAY458788:TAY458800 TKU458788:TKU458800 TUQ458788:TUQ458800 UEM458788:UEM458800 UOI458788:UOI458800 UYE458788:UYE458800 VIA458788:VIA458800 VRW458788:VRW458800 WBS458788:WBS458800 WLO458788:WLO458800 WVK458788:WVK458800 C524324:C524336 IY524324:IY524336 SU524324:SU524336 ACQ524324:ACQ524336 AMM524324:AMM524336 AWI524324:AWI524336 BGE524324:BGE524336 BQA524324:BQA524336 BZW524324:BZW524336 CJS524324:CJS524336 CTO524324:CTO524336 DDK524324:DDK524336 DNG524324:DNG524336 DXC524324:DXC524336 EGY524324:EGY524336 EQU524324:EQU524336 FAQ524324:FAQ524336 FKM524324:FKM524336 FUI524324:FUI524336 GEE524324:GEE524336 GOA524324:GOA524336 GXW524324:GXW524336 HHS524324:HHS524336 HRO524324:HRO524336 IBK524324:IBK524336 ILG524324:ILG524336 IVC524324:IVC524336 JEY524324:JEY524336 JOU524324:JOU524336 JYQ524324:JYQ524336 KIM524324:KIM524336 KSI524324:KSI524336 LCE524324:LCE524336 LMA524324:LMA524336 LVW524324:LVW524336 MFS524324:MFS524336 MPO524324:MPO524336 MZK524324:MZK524336 NJG524324:NJG524336 NTC524324:NTC524336 OCY524324:OCY524336 OMU524324:OMU524336 OWQ524324:OWQ524336 PGM524324:PGM524336 PQI524324:PQI524336 QAE524324:QAE524336 QKA524324:QKA524336 QTW524324:QTW524336 RDS524324:RDS524336 RNO524324:RNO524336 RXK524324:RXK524336 SHG524324:SHG524336 SRC524324:SRC524336 TAY524324:TAY524336 TKU524324:TKU524336 TUQ524324:TUQ524336 UEM524324:UEM524336 UOI524324:UOI524336 UYE524324:UYE524336 VIA524324:VIA524336 VRW524324:VRW524336 WBS524324:WBS524336 WLO524324:WLO524336 WVK524324:WVK524336 C589860:C589872 IY589860:IY589872 SU589860:SU589872 ACQ589860:ACQ589872 AMM589860:AMM589872 AWI589860:AWI589872 BGE589860:BGE589872 BQA589860:BQA589872 BZW589860:BZW589872 CJS589860:CJS589872 CTO589860:CTO589872 DDK589860:DDK589872 DNG589860:DNG589872 DXC589860:DXC589872 EGY589860:EGY589872 EQU589860:EQU589872 FAQ589860:FAQ589872 FKM589860:FKM589872 FUI589860:FUI589872 GEE589860:GEE589872 GOA589860:GOA589872 GXW589860:GXW589872 HHS589860:HHS589872 HRO589860:HRO589872 IBK589860:IBK589872 ILG589860:ILG589872 IVC589860:IVC589872 JEY589860:JEY589872 JOU589860:JOU589872 JYQ589860:JYQ589872 KIM589860:KIM589872 KSI589860:KSI589872 LCE589860:LCE589872 LMA589860:LMA589872 LVW589860:LVW589872 MFS589860:MFS589872 MPO589860:MPO589872 MZK589860:MZK589872 NJG589860:NJG589872 NTC589860:NTC589872 OCY589860:OCY589872 OMU589860:OMU589872 OWQ589860:OWQ589872 PGM589860:PGM589872 PQI589860:PQI589872 QAE589860:QAE589872 QKA589860:QKA589872 QTW589860:QTW589872 RDS589860:RDS589872 RNO589860:RNO589872 RXK589860:RXK589872 SHG589860:SHG589872 SRC589860:SRC589872 TAY589860:TAY589872 TKU589860:TKU589872 TUQ589860:TUQ589872 UEM589860:UEM589872 UOI589860:UOI589872 UYE589860:UYE589872 VIA589860:VIA589872 VRW589860:VRW589872 WBS589860:WBS589872 WLO589860:WLO589872 WVK589860:WVK589872 C655396:C655408 IY655396:IY655408 SU655396:SU655408 ACQ655396:ACQ655408 AMM655396:AMM655408 AWI655396:AWI655408 BGE655396:BGE655408 BQA655396:BQA655408 BZW655396:BZW655408 CJS655396:CJS655408 CTO655396:CTO655408 DDK655396:DDK655408 DNG655396:DNG655408 DXC655396:DXC655408 EGY655396:EGY655408 EQU655396:EQU655408 FAQ655396:FAQ655408 FKM655396:FKM655408 FUI655396:FUI655408 GEE655396:GEE655408 GOA655396:GOA655408 GXW655396:GXW655408 HHS655396:HHS655408 HRO655396:HRO655408 IBK655396:IBK655408 ILG655396:ILG655408 IVC655396:IVC655408 JEY655396:JEY655408 JOU655396:JOU655408 JYQ655396:JYQ655408 KIM655396:KIM655408 KSI655396:KSI655408 LCE655396:LCE655408 LMA655396:LMA655408 LVW655396:LVW655408 MFS655396:MFS655408 MPO655396:MPO655408 MZK655396:MZK655408 NJG655396:NJG655408 NTC655396:NTC655408 OCY655396:OCY655408 OMU655396:OMU655408 OWQ655396:OWQ655408 PGM655396:PGM655408 PQI655396:PQI655408 QAE655396:QAE655408 QKA655396:QKA655408 QTW655396:QTW655408 RDS655396:RDS655408 RNO655396:RNO655408 RXK655396:RXK655408 SHG655396:SHG655408 SRC655396:SRC655408 TAY655396:TAY655408 TKU655396:TKU655408 TUQ655396:TUQ655408 UEM655396:UEM655408 UOI655396:UOI655408 UYE655396:UYE655408 VIA655396:VIA655408 VRW655396:VRW655408 WBS655396:WBS655408 WLO655396:WLO655408 WVK655396:WVK655408 C720932:C720944 IY720932:IY720944 SU720932:SU720944 ACQ720932:ACQ720944 AMM720932:AMM720944 AWI720932:AWI720944 BGE720932:BGE720944 BQA720932:BQA720944 BZW720932:BZW720944 CJS720932:CJS720944 CTO720932:CTO720944 DDK720932:DDK720944 DNG720932:DNG720944 DXC720932:DXC720944 EGY720932:EGY720944 EQU720932:EQU720944 FAQ720932:FAQ720944 FKM720932:FKM720944 FUI720932:FUI720944 GEE720932:GEE720944 GOA720932:GOA720944 GXW720932:GXW720944 HHS720932:HHS720944 HRO720932:HRO720944 IBK720932:IBK720944 ILG720932:ILG720944 IVC720932:IVC720944 JEY720932:JEY720944 JOU720932:JOU720944 JYQ720932:JYQ720944 KIM720932:KIM720944 KSI720932:KSI720944 LCE720932:LCE720944 LMA720932:LMA720944 LVW720932:LVW720944 MFS720932:MFS720944 MPO720932:MPO720944 MZK720932:MZK720944 NJG720932:NJG720944 NTC720932:NTC720944 OCY720932:OCY720944 OMU720932:OMU720944 OWQ720932:OWQ720944 PGM720932:PGM720944 PQI720932:PQI720944 QAE720932:QAE720944 QKA720932:QKA720944 QTW720932:QTW720944 RDS720932:RDS720944 RNO720932:RNO720944 RXK720932:RXK720944 SHG720932:SHG720944 SRC720932:SRC720944 TAY720932:TAY720944 TKU720932:TKU720944 TUQ720932:TUQ720944 UEM720932:UEM720944 UOI720932:UOI720944 UYE720932:UYE720944 VIA720932:VIA720944 VRW720932:VRW720944 WBS720932:WBS720944 WLO720932:WLO720944 WVK720932:WVK720944 C786468:C786480 IY786468:IY786480 SU786468:SU786480 ACQ786468:ACQ786480 AMM786468:AMM786480 AWI786468:AWI786480 BGE786468:BGE786480 BQA786468:BQA786480 BZW786468:BZW786480 CJS786468:CJS786480 CTO786468:CTO786480 DDK786468:DDK786480 DNG786468:DNG786480 DXC786468:DXC786480 EGY786468:EGY786480 EQU786468:EQU786480 FAQ786468:FAQ786480 FKM786468:FKM786480 FUI786468:FUI786480 GEE786468:GEE786480 GOA786468:GOA786480 GXW786468:GXW786480 HHS786468:HHS786480 HRO786468:HRO786480 IBK786468:IBK786480 ILG786468:ILG786480 IVC786468:IVC786480 JEY786468:JEY786480 JOU786468:JOU786480 JYQ786468:JYQ786480 KIM786468:KIM786480 KSI786468:KSI786480 LCE786468:LCE786480 LMA786468:LMA786480 LVW786468:LVW786480 MFS786468:MFS786480 MPO786468:MPO786480 MZK786468:MZK786480 NJG786468:NJG786480 NTC786468:NTC786480 OCY786468:OCY786480 OMU786468:OMU786480 OWQ786468:OWQ786480 PGM786468:PGM786480 PQI786468:PQI786480 QAE786468:QAE786480 QKA786468:QKA786480 QTW786468:QTW786480 RDS786468:RDS786480 RNO786468:RNO786480 RXK786468:RXK786480 SHG786468:SHG786480 SRC786468:SRC786480 TAY786468:TAY786480 TKU786468:TKU786480 TUQ786468:TUQ786480 UEM786468:UEM786480 UOI786468:UOI786480 UYE786468:UYE786480 VIA786468:VIA786480 VRW786468:VRW786480 WBS786468:WBS786480 WLO786468:WLO786480 WVK786468:WVK786480 C852004:C852016 IY852004:IY852016 SU852004:SU852016 ACQ852004:ACQ852016 AMM852004:AMM852016 AWI852004:AWI852016 BGE852004:BGE852016 BQA852004:BQA852016 BZW852004:BZW852016 CJS852004:CJS852016 CTO852004:CTO852016 DDK852004:DDK852016 DNG852004:DNG852016 DXC852004:DXC852016 EGY852004:EGY852016 EQU852004:EQU852016 FAQ852004:FAQ852016 FKM852004:FKM852016 FUI852004:FUI852016 GEE852004:GEE852016 GOA852004:GOA852016 GXW852004:GXW852016 HHS852004:HHS852016 HRO852004:HRO852016 IBK852004:IBK852016 ILG852004:ILG852016 IVC852004:IVC852016 JEY852004:JEY852016 JOU852004:JOU852016 JYQ852004:JYQ852016 KIM852004:KIM852016 KSI852004:KSI852016 LCE852004:LCE852016 LMA852004:LMA852016 LVW852004:LVW852016 MFS852004:MFS852016 MPO852004:MPO852016 MZK852004:MZK852016 NJG852004:NJG852016 NTC852004:NTC852016 OCY852004:OCY852016 OMU852004:OMU852016 OWQ852004:OWQ852016 PGM852004:PGM852016 PQI852004:PQI852016 QAE852004:QAE852016 QKA852004:QKA852016 QTW852004:QTW852016 RDS852004:RDS852016 RNO852004:RNO852016 RXK852004:RXK852016 SHG852004:SHG852016 SRC852004:SRC852016 TAY852004:TAY852016 TKU852004:TKU852016 TUQ852004:TUQ852016 UEM852004:UEM852016 UOI852004:UOI852016 UYE852004:UYE852016 VIA852004:VIA852016 VRW852004:VRW852016 WBS852004:WBS852016 WLO852004:WLO852016 WVK852004:WVK852016 C917540:C917552 IY917540:IY917552 SU917540:SU917552 ACQ917540:ACQ917552 AMM917540:AMM917552 AWI917540:AWI917552 BGE917540:BGE917552 BQA917540:BQA917552 BZW917540:BZW917552 CJS917540:CJS917552 CTO917540:CTO917552 DDK917540:DDK917552 DNG917540:DNG917552 DXC917540:DXC917552 EGY917540:EGY917552 EQU917540:EQU917552 FAQ917540:FAQ917552 FKM917540:FKM917552 FUI917540:FUI917552 GEE917540:GEE917552 GOA917540:GOA917552 GXW917540:GXW917552 HHS917540:HHS917552 HRO917540:HRO917552 IBK917540:IBK917552 ILG917540:ILG917552 IVC917540:IVC917552 JEY917540:JEY917552 JOU917540:JOU917552 JYQ917540:JYQ917552 KIM917540:KIM917552 KSI917540:KSI917552 LCE917540:LCE917552 LMA917540:LMA917552 LVW917540:LVW917552 MFS917540:MFS917552 MPO917540:MPO917552 MZK917540:MZK917552 NJG917540:NJG917552 NTC917540:NTC917552 OCY917540:OCY917552 OMU917540:OMU917552 OWQ917540:OWQ917552 PGM917540:PGM917552 PQI917540:PQI917552 QAE917540:QAE917552 QKA917540:QKA917552 QTW917540:QTW917552 RDS917540:RDS917552 RNO917540:RNO917552 RXK917540:RXK917552 SHG917540:SHG917552 SRC917540:SRC917552 TAY917540:TAY917552 TKU917540:TKU917552 TUQ917540:TUQ917552 UEM917540:UEM917552 UOI917540:UOI917552 UYE917540:UYE917552 VIA917540:VIA917552 VRW917540:VRW917552 WBS917540:WBS917552 WLO917540:WLO917552 WVK917540:WVK917552 C983076:C983088 IY983076:IY983088 SU983076:SU983088 ACQ983076:ACQ983088 AMM983076:AMM983088 AWI983076:AWI983088 BGE983076:BGE983088 BQA983076:BQA983088 BZW983076:BZW983088 CJS983076:CJS983088 CTO983076:CTO983088 DDK983076:DDK983088 DNG983076:DNG983088 DXC983076:DXC983088 EGY983076:EGY983088 EQU983076:EQU983088 FAQ983076:FAQ983088 FKM983076:FKM983088 FUI983076:FUI983088 GEE983076:GEE983088 GOA983076:GOA983088 GXW983076:GXW983088 HHS983076:HHS983088 HRO983076:HRO983088 IBK983076:IBK983088 ILG983076:ILG983088 IVC983076:IVC983088 JEY983076:JEY983088 JOU983076:JOU983088 JYQ983076:JYQ983088 KIM983076:KIM983088 KSI983076:KSI983088 LCE983076:LCE983088 LMA983076:LMA983088 LVW983076:LVW983088 MFS983076:MFS983088 MPO983076:MPO983088 MZK983076:MZK983088 NJG983076:NJG983088 NTC983076:NTC983088 OCY983076:OCY983088 OMU983076:OMU983088 OWQ983076:OWQ983088 PGM983076:PGM983088 PQI983076:PQI983088 QAE983076:QAE983088 QKA983076:QKA983088 QTW983076:QTW983088 RDS983076:RDS983088 RNO983076:RNO983088 RXK983076:RXK983088 SHG983076:SHG983088 SRC983076:SRC983088 TAY983076:TAY983088 TKU983076:TKU983088 TUQ983076:TUQ983088 UEM983076:UEM983088 UOI983076:UOI983088 UYE983076:UYE983088 VIA983076:VIA983088 VRW983076:VRW983088 WBS983076:WBS983088 WLO983076:WLO983088 WVK983076:WVK983088 A12:A48 IW12:IW48 SS12:SS48 ACO12:ACO48 AMK12:AMK48 AWG12:AWG48 BGC12:BGC48 BPY12:BPY48 BZU12:BZU48 CJQ12:CJQ48 CTM12:CTM48 DDI12:DDI48 DNE12:DNE48 DXA12:DXA48 EGW12:EGW48 EQS12:EQS48 FAO12:FAO48 FKK12:FKK48 FUG12:FUG48 GEC12:GEC48 GNY12:GNY48 GXU12:GXU48 HHQ12:HHQ48 HRM12:HRM48 IBI12:IBI48 ILE12:ILE48 IVA12:IVA48 JEW12:JEW48 JOS12:JOS48 JYO12:JYO48 KIK12:KIK48 KSG12:KSG48 LCC12:LCC48 LLY12:LLY48 LVU12:LVU48 MFQ12:MFQ48 MPM12:MPM48 MZI12:MZI48 NJE12:NJE48 NTA12:NTA48 OCW12:OCW48 OMS12:OMS48 OWO12:OWO48 PGK12:PGK48 PQG12:PQG48 QAC12:QAC48 QJY12:QJY48 QTU12:QTU48 RDQ12:RDQ48 RNM12:RNM48 RXI12:RXI48 SHE12:SHE48 SRA12:SRA48 TAW12:TAW48 TKS12:TKS48 TUO12:TUO48 UEK12:UEK48 UOG12:UOG48 UYC12:UYC48 VHY12:VHY48 VRU12:VRU48 WBQ12:WBQ48 WLM12:WLM48 WVI12:WVI48 A65548:A65584 IW65548:IW65584 SS65548:SS65584 ACO65548:ACO65584 AMK65548:AMK65584 AWG65548:AWG65584 BGC65548:BGC65584 BPY65548:BPY65584 BZU65548:BZU65584 CJQ65548:CJQ65584 CTM65548:CTM65584 DDI65548:DDI65584 DNE65548:DNE65584 DXA65548:DXA65584 EGW65548:EGW65584 EQS65548:EQS65584 FAO65548:FAO65584 FKK65548:FKK65584 FUG65548:FUG65584 GEC65548:GEC65584 GNY65548:GNY65584 GXU65548:GXU65584 HHQ65548:HHQ65584 HRM65548:HRM65584 IBI65548:IBI65584 ILE65548:ILE65584 IVA65548:IVA65584 JEW65548:JEW65584 JOS65548:JOS65584 JYO65548:JYO65584 KIK65548:KIK65584 KSG65548:KSG65584 LCC65548:LCC65584 LLY65548:LLY65584 LVU65548:LVU65584 MFQ65548:MFQ65584 MPM65548:MPM65584 MZI65548:MZI65584 NJE65548:NJE65584 NTA65548:NTA65584 OCW65548:OCW65584 OMS65548:OMS65584 OWO65548:OWO65584 PGK65548:PGK65584 PQG65548:PQG65584 QAC65548:QAC65584 QJY65548:QJY65584 QTU65548:QTU65584 RDQ65548:RDQ65584 RNM65548:RNM65584 RXI65548:RXI65584 SHE65548:SHE65584 SRA65548:SRA65584 TAW65548:TAW65584 TKS65548:TKS65584 TUO65548:TUO65584 UEK65548:UEK65584 UOG65548:UOG65584 UYC65548:UYC65584 VHY65548:VHY65584 VRU65548:VRU65584 WBQ65548:WBQ65584 WLM65548:WLM65584 WVI65548:WVI65584 A131084:A131120 IW131084:IW131120 SS131084:SS131120 ACO131084:ACO131120 AMK131084:AMK131120 AWG131084:AWG131120 BGC131084:BGC131120 BPY131084:BPY131120 BZU131084:BZU131120 CJQ131084:CJQ131120 CTM131084:CTM131120 DDI131084:DDI131120 DNE131084:DNE131120 DXA131084:DXA131120 EGW131084:EGW131120 EQS131084:EQS131120 FAO131084:FAO131120 FKK131084:FKK131120 FUG131084:FUG131120 GEC131084:GEC131120 GNY131084:GNY131120 GXU131084:GXU131120 HHQ131084:HHQ131120 HRM131084:HRM131120 IBI131084:IBI131120 ILE131084:ILE131120 IVA131084:IVA131120 JEW131084:JEW131120 JOS131084:JOS131120 JYO131084:JYO131120 KIK131084:KIK131120 KSG131084:KSG131120 LCC131084:LCC131120 LLY131084:LLY131120 LVU131084:LVU131120 MFQ131084:MFQ131120 MPM131084:MPM131120 MZI131084:MZI131120 NJE131084:NJE131120 NTA131084:NTA131120 OCW131084:OCW131120 OMS131084:OMS131120 OWO131084:OWO131120 PGK131084:PGK131120 PQG131084:PQG131120 QAC131084:QAC131120 QJY131084:QJY131120 QTU131084:QTU131120 RDQ131084:RDQ131120 RNM131084:RNM131120 RXI131084:RXI131120 SHE131084:SHE131120 SRA131084:SRA131120 TAW131084:TAW131120 TKS131084:TKS131120 TUO131084:TUO131120 UEK131084:UEK131120 UOG131084:UOG131120 UYC131084:UYC131120 VHY131084:VHY131120 VRU131084:VRU131120 WBQ131084:WBQ131120 WLM131084:WLM131120 WVI131084:WVI131120 A196620:A196656 IW196620:IW196656 SS196620:SS196656 ACO196620:ACO196656 AMK196620:AMK196656 AWG196620:AWG196656 BGC196620:BGC196656 BPY196620:BPY196656 BZU196620:BZU196656 CJQ196620:CJQ196656 CTM196620:CTM196656 DDI196620:DDI196656 DNE196620:DNE196656 DXA196620:DXA196656 EGW196620:EGW196656 EQS196620:EQS196656 FAO196620:FAO196656 FKK196620:FKK196656 FUG196620:FUG196656 GEC196620:GEC196656 GNY196620:GNY196656 GXU196620:GXU196656 HHQ196620:HHQ196656 HRM196620:HRM196656 IBI196620:IBI196656 ILE196620:ILE196656 IVA196620:IVA196656 JEW196620:JEW196656 JOS196620:JOS196656 JYO196620:JYO196656 KIK196620:KIK196656 KSG196620:KSG196656 LCC196620:LCC196656 LLY196620:LLY196656 LVU196620:LVU196656 MFQ196620:MFQ196656 MPM196620:MPM196656 MZI196620:MZI196656 NJE196620:NJE196656 NTA196620:NTA196656 OCW196620:OCW196656 OMS196620:OMS196656 OWO196620:OWO196656 PGK196620:PGK196656 PQG196620:PQG196656 QAC196620:QAC196656 QJY196620:QJY196656 QTU196620:QTU196656 RDQ196620:RDQ196656 RNM196620:RNM196656 RXI196620:RXI196656 SHE196620:SHE196656 SRA196620:SRA196656 TAW196620:TAW196656 TKS196620:TKS196656 TUO196620:TUO196656 UEK196620:UEK196656 UOG196620:UOG196656 UYC196620:UYC196656 VHY196620:VHY196656 VRU196620:VRU196656 WBQ196620:WBQ196656 WLM196620:WLM196656 WVI196620:WVI196656 A262156:A262192 IW262156:IW262192 SS262156:SS262192 ACO262156:ACO262192 AMK262156:AMK262192 AWG262156:AWG262192 BGC262156:BGC262192 BPY262156:BPY262192 BZU262156:BZU262192 CJQ262156:CJQ262192 CTM262156:CTM262192 DDI262156:DDI262192 DNE262156:DNE262192 DXA262156:DXA262192 EGW262156:EGW262192 EQS262156:EQS262192 FAO262156:FAO262192 FKK262156:FKK262192 FUG262156:FUG262192 GEC262156:GEC262192 GNY262156:GNY262192 GXU262156:GXU262192 HHQ262156:HHQ262192 HRM262156:HRM262192 IBI262156:IBI262192 ILE262156:ILE262192 IVA262156:IVA262192 JEW262156:JEW262192 JOS262156:JOS262192 JYO262156:JYO262192 KIK262156:KIK262192 KSG262156:KSG262192 LCC262156:LCC262192 LLY262156:LLY262192 LVU262156:LVU262192 MFQ262156:MFQ262192 MPM262156:MPM262192 MZI262156:MZI262192 NJE262156:NJE262192 NTA262156:NTA262192 OCW262156:OCW262192 OMS262156:OMS262192 OWO262156:OWO262192 PGK262156:PGK262192 PQG262156:PQG262192 QAC262156:QAC262192 QJY262156:QJY262192 QTU262156:QTU262192 RDQ262156:RDQ262192 RNM262156:RNM262192 RXI262156:RXI262192 SHE262156:SHE262192 SRA262156:SRA262192 TAW262156:TAW262192 TKS262156:TKS262192 TUO262156:TUO262192 UEK262156:UEK262192 UOG262156:UOG262192 UYC262156:UYC262192 VHY262156:VHY262192 VRU262156:VRU262192 WBQ262156:WBQ262192 WLM262156:WLM262192 WVI262156:WVI262192 A327692:A327728 IW327692:IW327728 SS327692:SS327728 ACO327692:ACO327728 AMK327692:AMK327728 AWG327692:AWG327728 BGC327692:BGC327728 BPY327692:BPY327728 BZU327692:BZU327728 CJQ327692:CJQ327728 CTM327692:CTM327728 DDI327692:DDI327728 DNE327692:DNE327728 DXA327692:DXA327728 EGW327692:EGW327728 EQS327692:EQS327728 FAO327692:FAO327728 FKK327692:FKK327728 FUG327692:FUG327728 GEC327692:GEC327728 GNY327692:GNY327728 GXU327692:GXU327728 HHQ327692:HHQ327728 HRM327692:HRM327728 IBI327692:IBI327728 ILE327692:ILE327728 IVA327692:IVA327728 JEW327692:JEW327728 JOS327692:JOS327728 JYO327692:JYO327728 KIK327692:KIK327728 KSG327692:KSG327728 LCC327692:LCC327728 LLY327692:LLY327728 LVU327692:LVU327728 MFQ327692:MFQ327728 MPM327692:MPM327728 MZI327692:MZI327728 NJE327692:NJE327728 NTA327692:NTA327728 OCW327692:OCW327728 OMS327692:OMS327728 OWO327692:OWO327728 PGK327692:PGK327728 PQG327692:PQG327728 QAC327692:QAC327728 QJY327692:QJY327728 QTU327692:QTU327728 RDQ327692:RDQ327728 RNM327692:RNM327728 RXI327692:RXI327728 SHE327692:SHE327728 SRA327692:SRA327728 TAW327692:TAW327728 TKS327692:TKS327728 TUO327692:TUO327728 UEK327692:UEK327728 UOG327692:UOG327728 UYC327692:UYC327728 VHY327692:VHY327728 VRU327692:VRU327728 WBQ327692:WBQ327728 WLM327692:WLM327728 WVI327692:WVI327728 A393228:A393264 IW393228:IW393264 SS393228:SS393264 ACO393228:ACO393264 AMK393228:AMK393264 AWG393228:AWG393264 BGC393228:BGC393264 BPY393228:BPY393264 BZU393228:BZU393264 CJQ393228:CJQ393264 CTM393228:CTM393264 DDI393228:DDI393264 DNE393228:DNE393264 DXA393228:DXA393264 EGW393228:EGW393264 EQS393228:EQS393264 FAO393228:FAO393264 FKK393228:FKK393264 FUG393228:FUG393264 GEC393228:GEC393264 GNY393228:GNY393264 GXU393228:GXU393264 HHQ393228:HHQ393264 HRM393228:HRM393264 IBI393228:IBI393264 ILE393228:ILE393264 IVA393228:IVA393264 JEW393228:JEW393264 JOS393228:JOS393264 JYO393228:JYO393264 KIK393228:KIK393264 KSG393228:KSG393264 LCC393228:LCC393264 LLY393228:LLY393264 LVU393228:LVU393264 MFQ393228:MFQ393264 MPM393228:MPM393264 MZI393228:MZI393264 NJE393228:NJE393264 NTA393228:NTA393264 OCW393228:OCW393264 OMS393228:OMS393264 OWO393228:OWO393264 PGK393228:PGK393264 PQG393228:PQG393264 QAC393228:QAC393264 QJY393228:QJY393264 QTU393228:QTU393264 RDQ393228:RDQ393264 RNM393228:RNM393264 RXI393228:RXI393264 SHE393228:SHE393264 SRA393228:SRA393264 TAW393228:TAW393264 TKS393228:TKS393264 TUO393228:TUO393264 UEK393228:UEK393264 UOG393228:UOG393264 UYC393228:UYC393264 VHY393228:VHY393264 VRU393228:VRU393264 WBQ393228:WBQ393264 WLM393228:WLM393264 WVI393228:WVI393264 A458764:A458800 IW458764:IW458800 SS458764:SS458800 ACO458764:ACO458800 AMK458764:AMK458800 AWG458764:AWG458800 BGC458764:BGC458800 BPY458764:BPY458800 BZU458764:BZU458800 CJQ458764:CJQ458800 CTM458764:CTM458800 DDI458764:DDI458800 DNE458764:DNE458800 DXA458764:DXA458800 EGW458764:EGW458800 EQS458764:EQS458800 FAO458764:FAO458800 FKK458764:FKK458800 FUG458764:FUG458800 GEC458764:GEC458800 GNY458764:GNY458800 GXU458764:GXU458800 HHQ458764:HHQ458800 HRM458764:HRM458800 IBI458764:IBI458800 ILE458764:ILE458800 IVA458764:IVA458800 JEW458764:JEW458800 JOS458764:JOS458800 JYO458764:JYO458800 KIK458764:KIK458800 KSG458764:KSG458800 LCC458764:LCC458800 LLY458764:LLY458800 LVU458764:LVU458800 MFQ458764:MFQ458800 MPM458764:MPM458800 MZI458764:MZI458800 NJE458764:NJE458800 NTA458764:NTA458800 OCW458764:OCW458800 OMS458764:OMS458800 OWO458764:OWO458800 PGK458764:PGK458800 PQG458764:PQG458800 QAC458764:QAC458800 QJY458764:QJY458800 QTU458764:QTU458800 RDQ458764:RDQ458800 RNM458764:RNM458800 RXI458764:RXI458800 SHE458764:SHE458800 SRA458764:SRA458800 TAW458764:TAW458800 TKS458764:TKS458800 TUO458764:TUO458800 UEK458764:UEK458800 UOG458764:UOG458800 UYC458764:UYC458800 VHY458764:VHY458800 VRU458764:VRU458800 WBQ458764:WBQ458800 WLM458764:WLM458800 WVI458764:WVI458800 A524300:A524336 IW524300:IW524336 SS524300:SS524336 ACO524300:ACO524336 AMK524300:AMK524336 AWG524300:AWG524336 BGC524300:BGC524336 BPY524300:BPY524336 BZU524300:BZU524336 CJQ524300:CJQ524336 CTM524300:CTM524336 DDI524300:DDI524336 DNE524300:DNE524336 DXA524300:DXA524336 EGW524300:EGW524336 EQS524300:EQS524336 FAO524300:FAO524336 FKK524300:FKK524336 FUG524300:FUG524336 GEC524300:GEC524336 GNY524300:GNY524336 GXU524300:GXU524336 HHQ524300:HHQ524336 HRM524300:HRM524336 IBI524300:IBI524336 ILE524300:ILE524336 IVA524300:IVA524336 JEW524300:JEW524336 JOS524300:JOS524336 JYO524300:JYO524336 KIK524300:KIK524336 KSG524300:KSG524336 LCC524300:LCC524336 LLY524300:LLY524336 LVU524300:LVU524336 MFQ524300:MFQ524336 MPM524300:MPM524336 MZI524300:MZI524336 NJE524300:NJE524336 NTA524300:NTA524336 OCW524300:OCW524336 OMS524300:OMS524336 OWO524300:OWO524336 PGK524300:PGK524336 PQG524300:PQG524336 QAC524300:QAC524336 QJY524300:QJY524336 QTU524300:QTU524336 RDQ524300:RDQ524336 RNM524300:RNM524336 RXI524300:RXI524336 SHE524300:SHE524336 SRA524300:SRA524336 TAW524300:TAW524336 TKS524300:TKS524336 TUO524300:TUO524336 UEK524300:UEK524336 UOG524300:UOG524336 UYC524300:UYC524336 VHY524300:VHY524336 VRU524300:VRU524336 WBQ524300:WBQ524336 WLM524300:WLM524336 WVI524300:WVI524336 A589836:A589872 IW589836:IW589872 SS589836:SS589872 ACO589836:ACO589872 AMK589836:AMK589872 AWG589836:AWG589872 BGC589836:BGC589872 BPY589836:BPY589872 BZU589836:BZU589872 CJQ589836:CJQ589872 CTM589836:CTM589872 DDI589836:DDI589872 DNE589836:DNE589872 DXA589836:DXA589872 EGW589836:EGW589872 EQS589836:EQS589872 FAO589836:FAO589872 FKK589836:FKK589872 FUG589836:FUG589872 GEC589836:GEC589872 GNY589836:GNY589872 GXU589836:GXU589872 HHQ589836:HHQ589872 HRM589836:HRM589872 IBI589836:IBI589872 ILE589836:ILE589872 IVA589836:IVA589872 JEW589836:JEW589872 JOS589836:JOS589872 JYO589836:JYO589872 KIK589836:KIK589872 KSG589836:KSG589872 LCC589836:LCC589872 LLY589836:LLY589872 LVU589836:LVU589872 MFQ589836:MFQ589872 MPM589836:MPM589872 MZI589836:MZI589872 NJE589836:NJE589872 NTA589836:NTA589872 OCW589836:OCW589872 OMS589836:OMS589872 OWO589836:OWO589872 PGK589836:PGK589872 PQG589836:PQG589872 QAC589836:QAC589872 QJY589836:QJY589872 QTU589836:QTU589872 RDQ589836:RDQ589872 RNM589836:RNM589872 RXI589836:RXI589872 SHE589836:SHE589872 SRA589836:SRA589872 TAW589836:TAW589872 TKS589836:TKS589872 TUO589836:TUO589872 UEK589836:UEK589872 UOG589836:UOG589872 UYC589836:UYC589872 VHY589836:VHY589872 VRU589836:VRU589872 WBQ589836:WBQ589872 WLM589836:WLM589872 WVI589836:WVI589872 A655372:A655408 IW655372:IW655408 SS655372:SS655408 ACO655372:ACO655408 AMK655372:AMK655408 AWG655372:AWG655408 BGC655372:BGC655408 BPY655372:BPY655408 BZU655372:BZU655408 CJQ655372:CJQ655408 CTM655372:CTM655408 DDI655372:DDI655408 DNE655372:DNE655408 DXA655372:DXA655408 EGW655372:EGW655408 EQS655372:EQS655408 FAO655372:FAO655408 FKK655372:FKK655408 FUG655372:FUG655408 GEC655372:GEC655408 GNY655372:GNY655408 GXU655372:GXU655408 HHQ655372:HHQ655408 HRM655372:HRM655408 IBI655372:IBI655408 ILE655372:ILE655408 IVA655372:IVA655408 JEW655372:JEW655408 JOS655372:JOS655408 JYO655372:JYO655408 KIK655372:KIK655408 KSG655372:KSG655408 LCC655372:LCC655408 LLY655372:LLY655408 LVU655372:LVU655408 MFQ655372:MFQ655408 MPM655372:MPM655408 MZI655372:MZI655408 NJE655372:NJE655408 NTA655372:NTA655408 OCW655372:OCW655408 OMS655372:OMS655408 OWO655372:OWO655408 PGK655372:PGK655408 PQG655372:PQG655408 QAC655372:QAC655408 QJY655372:QJY655408 QTU655372:QTU655408 RDQ655372:RDQ655408 RNM655372:RNM655408 RXI655372:RXI655408 SHE655372:SHE655408 SRA655372:SRA655408 TAW655372:TAW655408 TKS655372:TKS655408 TUO655372:TUO655408 UEK655372:UEK655408 UOG655372:UOG655408 UYC655372:UYC655408 VHY655372:VHY655408 VRU655372:VRU655408 WBQ655372:WBQ655408 WLM655372:WLM655408 WVI655372:WVI655408 A720908:A720944 IW720908:IW720944 SS720908:SS720944 ACO720908:ACO720944 AMK720908:AMK720944 AWG720908:AWG720944 BGC720908:BGC720944 BPY720908:BPY720944 BZU720908:BZU720944 CJQ720908:CJQ720944 CTM720908:CTM720944 DDI720908:DDI720944 DNE720908:DNE720944 DXA720908:DXA720944 EGW720908:EGW720944 EQS720908:EQS720944 FAO720908:FAO720944 FKK720908:FKK720944 FUG720908:FUG720944 GEC720908:GEC720944 GNY720908:GNY720944 GXU720908:GXU720944 HHQ720908:HHQ720944 HRM720908:HRM720944 IBI720908:IBI720944 ILE720908:ILE720944 IVA720908:IVA720944 JEW720908:JEW720944 JOS720908:JOS720944 JYO720908:JYO720944 KIK720908:KIK720944 KSG720908:KSG720944 LCC720908:LCC720944 LLY720908:LLY720944 LVU720908:LVU720944 MFQ720908:MFQ720944 MPM720908:MPM720944 MZI720908:MZI720944 NJE720908:NJE720944 NTA720908:NTA720944 OCW720908:OCW720944 OMS720908:OMS720944 OWO720908:OWO720944 PGK720908:PGK720944 PQG720908:PQG720944 QAC720908:QAC720944 QJY720908:QJY720944 QTU720908:QTU720944 RDQ720908:RDQ720944 RNM720908:RNM720944 RXI720908:RXI720944 SHE720908:SHE720944 SRA720908:SRA720944 TAW720908:TAW720944 TKS720908:TKS720944 TUO720908:TUO720944 UEK720908:UEK720944 UOG720908:UOG720944 UYC720908:UYC720944 VHY720908:VHY720944 VRU720908:VRU720944 WBQ720908:WBQ720944 WLM720908:WLM720944 WVI720908:WVI720944 A786444:A786480 IW786444:IW786480 SS786444:SS786480 ACO786444:ACO786480 AMK786444:AMK786480 AWG786444:AWG786480 BGC786444:BGC786480 BPY786444:BPY786480 BZU786444:BZU786480 CJQ786444:CJQ786480 CTM786444:CTM786480 DDI786444:DDI786480 DNE786444:DNE786480 DXA786444:DXA786480 EGW786444:EGW786480 EQS786444:EQS786480 FAO786444:FAO786480 FKK786444:FKK786480 FUG786444:FUG786480 GEC786444:GEC786480 GNY786444:GNY786480 GXU786444:GXU786480 HHQ786444:HHQ786480 HRM786444:HRM786480 IBI786444:IBI786480 ILE786444:ILE786480 IVA786444:IVA786480 JEW786444:JEW786480 JOS786444:JOS786480 JYO786444:JYO786480 KIK786444:KIK786480 KSG786444:KSG786480 LCC786444:LCC786480 LLY786444:LLY786480 LVU786444:LVU786480 MFQ786444:MFQ786480 MPM786444:MPM786480 MZI786444:MZI786480 NJE786444:NJE786480 NTA786444:NTA786480 OCW786444:OCW786480 OMS786444:OMS786480 OWO786444:OWO786480 PGK786444:PGK786480 PQG786444:PQG786480 QAC786444:QAC786480 QJY786444:QJY786480 QTU786444:QTU786480 RDQ786444:RDQ786480 RNM786444:RNM786480 RXI786444:RXI786480 SHE786444:SHE786480 SRA786444:SRA786480 TAW786444:TAW786480 TKS786444:TKS786480 TUO786444:TUO786480 UEK786444:UEK786480 UOG786444:UOG786480 UYC786444:UYC786480 VHY786444:VHY786480 VRU786444:VRU786480 WBQ786444:WBQ786480 WLM786444:WLM786480 WVI786444:WVI786480 A851980:A852016 IW851980:IW852016 SS851980:SS852016 ACO851980:ACO852016 AMK851980:AMK852016 AWG851980:AWG852016 BGC851980:BGC852016 BPY851980:BPY852016 BZU851980:BZU852016 CJQ851980:CJQ852016 CTM851980:CTM852016 DDI851980:DDI852016 DNE851980:DNE852016 DXA851980:DXA852016 EGW851980:EGW852016 EQS851980:EQS852016 FAO851980:FAO852016 FKK851980:FKK852016 FUG851980:FUG852016 GEC851980:GEC852016 GNY851980:GNY852016 GXU851980:GXU852016 HHQ851980:HHQ852016 HRM851980:HRM852016 IBI851980:IBI852016 ILE851980:ILE852016 IVA851980:IVA852016 JEW851980:JEW852016 JOS851980:JOS852016 JYO851980:JYO852016 KIK851980:KIK852016 KSG851980:KSG852016 LCC851980:LCC852016 LLY851980:LLY852016 LVU851980:LVU852016 MFQ851980:MFQ852016 MPM851980:MPM852016 MZI851980:MZI852016 NJE851980:NJE852016 NTA851980:NTA852016 OCW851980:OCW852016 OMS851980:OMS852016 OWO851980:OWO852016 PGK851980:PGK852016 PQG851980:PQG852016 QAC851980:QAC852016 QJY851980:QJY852016 QTU851980:QTU852016 RDQ851980:RDQ852016 RNM851980:RNM852016 RXI851980:RXI852016 SHE851980:SHE852016 SRA851980:SRA852016 TAW851980:TAW852016 TKS851980:TKS852016 TUO851980:TUO852016 UEK851980:UEK852016 UOG851980:UOG852016 UYC851980:UYC852016 VHY851980:VHY852016 VRU851980:VRU852016 WBQ851980:WBQ852016 WLM851980:WLM852016 WVI851980:WVI852016 A917516:A917552 IW917516:IW917552 SS917516:SS917552 ACO917516:ACO917552 AMK917516:AMK917552 AWG917516:AWG917552 BGC917516:BGC917552 BPY917516:BPY917552 BZU917516:BZU917552 CJQ917516:CJQ917552 CTM917516:CTM917552 DDI917516:DDI917552 DNE917516:DNE917552 DXA917516:DXA917552 EGW917516:EGW917552 EQS917516:EQS917552 FAO917516:FAO917552 FKK917516:FKK917552 FUG917516:FUG917552 GEC917516:GEC917552 GNY917516:GNY917552 GXU917516:GXU917552 HHQ917516:HHQ917552 HRM917516:HRM917552 IBI917516:IBI917552 ILE917516:ILE917552 IVA917516:IVA917552 JEW917516:JEW917552 JOS917516:JOS917552 JYO917516:JYO917552 KIK917516:KIK917552 KSG917516:KSG917552 LCC917516:LCC917552 LLY917516:LLY917552 LVU917516:LVU917552 MFQ917516:MFQ917552 MPM917516:MPM917552 MZI917516:MZI917552 NJE917516:NJE917552 NTA917516:NTA917552 OCW917516:OCW917552 OMS917516:OMS917552 OWO917516:OWO917552 PGK917516:PGK917552 PQG917516:PQG917552 QAC917516:QAC917552 QJY917516:QJY917552 QTU917516:QTU917552 RDQ917516:RDQ917552 RNM917516:RNM917552 RXI917516:RXI917552 SHE917516:SHE917552 SRA917516:SRA917552 TAW917516:TAW917552 TKS917516:TKS917552 TUO917516:TUO917552 UEK917516:UEK917552 UOG917516:UOG917552 UYC917516:UYC917552 VHY917516:VHY917552 VRU917516:VRU917552 WBQ917516:WBQ917552 WLM917516:WLM917552 WVI917516:WVI917552 A983052:A983088 IW983052:IW983088 SS983052:SS983088 ACO983052:ACO983088 AMK983052:AMK983088 AWG983052:AWG983088 BGC983052:BGC983088 BPY983052:BPY983088 BZU983052:BZU983088 CJQ983052:CJQ983088 CTM983052:CTM983088 DDI983052:DDI983088 DNE983052:DNE983088 DXA983052:DXA983088 EGW983052:EGW983088 EQS983052:EQS983088 FAO983052:FAO983088 FKK983052:FKK983088 FUG983052:FUG983088 GEC983052:GEC983088 GNY983052:GNY983088 GXU983052:GXU983088 HHQ983052:HHQ983088 HRM983052:HRM983088 IBI983052:IBI983088 ILE983052:ILE983088 IVA983052:IVA983088 JEW983052:JEW983088 JOS983052:JOS983088 JYO983052:JYO983088 KIK983052:KIK983088 KSG983052:KSG983088 LCC983052:LCC983088 LLY983052:LLY983088 LVU983052:LVU983088 MFQ983052:MFQ983088 MPM983052:MPM983088 MZI983052:MZI983088 NJE983052:NJE983088 NTA983052:NTA983088 OCW983052:OCW983088 OMS983052:OMS983088 OWO983052:OWO983088 PGK983052:PGK983088 PQG983052:PQG983088 QAC983052:QAC983088 QJY983052:QJY983088 QTU983052:QTU983088 RDQ983052:RDQ983088 RNM983052:RNM983088 RXI983052:RXI983088 SHE983052:SHE983088 SRA983052:SRA983088 TAW983052:TAW983088 TKS983052:TKS983088 TUO983052:TUO983088 UEK983052:UEK983088 UOG983052:UOG983088 UYC983052:UYC983088 VHY983052:VHY983088 VRU983052:VRU983088 WBQ983052:WBQ983088 WLM983052:WLM983088 WVI983052:WVI983088 C11:C34 IY11:IY34 SU11:SU34 ACQ11:ACQ34 AMM11:AMM34 AWI11:AWI34 BGE11:BGE34 BQA11:BQA34 BZW11:BZW34 CJS11:CJS34 CTO11:CTO34 DDK11:DDK34 DNG11:DNG34 DXC11:DXC34 EGY11:EGY34 EQU11:EQU34 FAQ11:FAQ34 FKM11:FKM34 FUI11:FUI34 GEE11:GEE34 GOA11:GOA34 GXW11:GXW34 HHS11:HHS34 HRO11:HRO34 IBK11:IBK34 ILG11:ILG34 IVC11:IVC34 JEY11:JEY34 JOU11:JOU34 JYQ11:JYQ34 KIM11:KIM34 KSI11:KSI34 LCE11:LCE34 LMA11:LMA34 LVW11:LVW34 MFS11:MFS34 MPO11:MPO34 MZK11:MZK34 NJG11:NJG34 NTC11:NTC34 OCY11:OCY34 OMU11:OMU34 OWQ11:OWQ34 PGM11:PGM34 PQI11:PQI34 QAE11:QAE34 QKA11:QKA34 QTW11:QTW34 RDS11:RDS34 RNO11:RNO34 RXK11:RXK34 SHG11:SHG34 SRC11:SRC34 TAY11:TAY34 TKU11:TKU34 TUQ11:TUQ34 UEM11:UEM34 UOI11:UOI34 UYE11:UYE34 VIA11:VIA34 VRW11:VRW34 WBS11:WBS34 WLO11:WLO34 WVK11:WVK34 C65547:C65570 IY65547:IY65570 SU65547:SU65570 ACQ65547:ACQ65570 AMM65547:AMM65570 AWI65547:AWI65570 BGE65547:BGE65570 BQA65547:BQA65570 BZW65547:BZW65570 CJS65547:CJS65570 CTO65547:CTO65570 DDK65547:DDK65570 DNG65547:DNG65570 DXC65547:DXC65570 EGY65547:EGY65570 EQU65547:EQU65570 FAQ65547:FAQ65570 FKM65547:FKM65570 FUI65547:FUI65570 GEE65547:GEE65570 GOA65547:GOA65570 GXW65547:GXW65570 HHS65547:HHS65570 HRO65547:HRO65570 IBK65547:IBK65570 ILG65547:ILG65570 IVC65547:IVC65570 JEY65547:JEY65570 JOU65547:JOU65570 JYQ65547:JYQ65570 KIM65547:KIM65570 KSI65547:KSI65570 LCE65547:LCE65570 LMA65547:LMA65570 LVW65547:LVW65570 MFS65547:MFS65570 MPO65547:MPO65570 MZK65547:MZK65570 NJG65547:NJG65570 NTC65547:NTC65570 OCY65547:OCY65570 OMU65547:OMU65570 OWQ65547:OWQ65570 PGM65547:PGM65570 PQI65547:PQI65570 QAE65547:QAE65570 QKA65547:QKA65570 QTW65547:QTW65570 RDS65547:RDS65570 RNO65547:RNO65570 RXK65547:RXK65570 SHG65547:SHG65570 SRC65547:SRC65570 TAY65547:TAY65570 TKU65547:TKU65570 TUQ65547:TUQ65570 UEM65547:UEM65570 UOI65547:UOI65570 UYE65547:UYE65570 VIA65547:VIA65570 VRW65547:VRW65570 WBS65547:WBS65570 WLO65547:WLO65570 WVK65547:WVK65570 C131083:C131106 IY131083:IY131106 SU131083:SU131106 ACQ131083:ACQ131106 AMM131083:AMM131106 AWI131083:AWI131106 BGE131083:BGE131106 BQA131083:BQA131106 BZW131083:BZW131106 CJS131083:CJS131106 CTO131083:CTO131106 DDK131083:DDK131106 DNG131083:DNG131106 DXC131083:DXC131106 EGY131083:EGY131106 EQU131083:EQU131106 FAQ131083:FAQ131106 FKM131083:FKM131106 FUI131083:FUI131106 GEE131083:GEE131106 GOA131083:GOA131106 GXW131083:GXW131106 HHS131083:HHS131106 HRO131083:HRO131106 IBK131083:IBK131106 ILG131083:ILG131106 IVC131083:IVC131106 JEY131083:JEY131106 JOU131083:JOU131106 JYQ131083:JYQ131106 KIM131083:KIM131106 KSI131083:KSI131106 LCE131083:LCE131106 LMA131083:LMA131106 LVW131083:LVW131106 MFS131083:MFS131106 MPO131083:MPO131106 MZK131083:MZK131106 NJG131083:NJG131106 NTC131083:NTC131106 OCY131083:OCY131106 OMU131083:OMU131106 OWQ131083:OWQ131106 PGM131083:PGM131106 PQI131083:PQI131106 QAE131083:QAE131106 QKA131083:QKA131106 QTW131083:QTW131106 RDS131083:RDS131106 RNO131083:RNO131106 RXK131083:RXK131106 SHG131083:SHG131106 SRC131083:SRC131106 TAY131083:TAY131106 TKU131083:TKU131106 TUQ131083:TUQ131106 UEM131083:UEM131106 UOI131083:UOI131106 UYE131083:UYE131106 VIA131083:VIA131106 VRW131083:VRW131106 WBS131083:WBS131106 WLO131083:WLO131106 WVK131083:WVK131106 C196619:C196642 IY196619:IY196642 SU196619:SU196642 ACQ196619:ACQ196642 AMM196619:AMM196642 AWI196619:AWI196642 BGE196619:BGE196642 BQA196619:BQA196642 BZW196619:BZW196642 CJS196619:CJS196642 CTO196619:CTO196642 DDK196619:DDK196642 DNG196619:DNG196642 DXC196619:DXC196642 EGY196619:EGY196642 EQU196619:EQU196642 FAQ196619:FAQ196642 FKM196619:FKM196642 FUI196619:FUI196642 GEE196619:GEE196642 GOA196619:GOA196642 GXW196619:GXW196642 HHS196619:HHS196642 HRO196619:HRO196642 IBK196619:IBK196642 ILG196619:ILG196642 IVC196619:IVC196642 JEY196619:JEY196642 JOU196619:JOU196642 JYQ196619:JYQ196642 KIM196619:KIM196642 KSI196619:KSI196642 LCE196619:LCE196642 LMA196619:LMA196642 LVW196619:LVW196642 MFS196619:MFS196642 MPO196619:MPO196642 MZK196619:MZK196642 NJG196619:NJG196642 NTC196619:NTC196642 OCY196619:OCY196642 OMU196619:OMU196642 OWQ196619:OWQ196642 PGM196619:PGM196642 PQI196619:PQI196642 QAE196619:QAE196642 QKA196619:QKA196642 QTW196619:QTW196642 RDS196619:RDS196642 RNO196619:RNO196642 RXK196619:RXK196642 SHG196619:SHG196642 SRC196619:SRC196642 TAY196619:TAY196642 TKU196619:TKU196642 TUQ196619:TUQ196642 UEM196619:UEM196642 UOI196619:UOI196642 UYE196619:UYE196642 VIA196619:VIA196642 VRW196619:VRW196642 WBS196619:WBS196642 WLO196619:WLO196642 WVK196619:WVK196642 C262155:C262178 IY262155:IY262178 SU262155:SU262178 ACQ262155:ACQ262178 AMM262155:AMM262178 AWI262155:AWI262178 BGE262155:BGE262178 BQA262155:BQA262178 BZW262155:BZW262178 CJS262155:CJS262178 CTO262155:CTO262178 DDK262155:DDK262178 DNG262155:DNG262178 DXC262155:DXC262178 EGY262155:EGY262178 EQU262155:EQU262178 FAQ262155:FAQ262178 FKM262155:FKM262178 FUI262155:FUI262178 GEE262155:GEE262178 GOA262155:GOA262178 GXW262155:GXW262178 HHS262155:HHS262178 HRO262155:HRO262178 IBK262155:IBK262178 ILG262155:ILG262178 IVC262155:IVC262178 JEY262155:JEY262178 JOU262155:JOU262178 JYQ262155:JYQ262178 KIM262155:KIM262178 KSI262155:KSI262178 LCE262155:LCE262178 LMA262155:LMA262178 LVW262155:LVW262178 MFS262155:MFS262178 MPO262155:MPO262178 MZK262155:MZK262178 NJG262155:NJG262178 NTC262155:NTC262178 OCY262155:OCY262178 OMU262155:OMU262178 OWQ262155:OWQ262178 PGM262155:PGM262178 PQI262155:PQI262178 QAE262155:QAE262178 QKA262155:QKA262178 QTW262155:QTW262178 RDS262155:RDS262178 RNO262155:RNO262178 RXK262155:RXK262178 SHG262155:SHG262178 SRC262155:SRC262178 TAY262155:TAY262178 TKU262155:TKU262178 TUQ262155:TUQ262178 UEM262155:UEM262178 UOI262155:UOI262178 UYE262155:UYE262178 VIA262155:VIA262178 VRW262155:VRW262178 WBS262155:WBS262178 WLO262155:WLO262178 WVK262155:WVK262178 C327691:C327714 IY327691:IY327714 SU327691:SU327714 ACQ327691:ACQ327714 AMM327691:AMM327714 AWI327691:AWI327714 BGE327691:BGE327714 BQA327691:BQA327714 BZW327691:BZW327714 CJS327691:CJS327714 CTO327691:CTO327714 DDK327691:DDK327714 DNG327691:DNG327714 DXC327691:DXC327714 EGY327691:EGY327714 EQU327691:EQU327714 FAQ327691:FAQ327714 FKM327691:FKM327714 FUI327691:FUI327714 GEE327691:GEE327714 GOA327691:GOA327714 GXW327691:GXW327714 HHS327691:HHS327714 HRO327691:HRO327714 IBK327691:IBK327714 ILG327691:ILG327714 IVC327691:IVC327714 JEY327691:JEY327714 JOU327691:JOU327714 JYQ327691:JYQ327714 KIM327691:KIM327714 KSI327691:KSI327714 LCE327691:LCE327714 LMA327691:LMA327714 LVW327691:LVW327714 MFS327691:MFS327714 MPO327691:MPO327714 MZK327691:MZK327714 NJG327691:NJG327714 NTC327691:NTC327714 OCY327691:OCY327714 OMU327691:OMU327714 OWQ327691:OWQ327714 PGM327691:PGM327714 PQI327691:PQI327714 QAE327691:QAE327714 QKA327691:QKA327714 QTW327691:QTW327714 RDS327691:RDS327714 RNO327691:RNO327714 RXK327691:RXK327714 SHG327691:SHG327714 SRC327691:SRC327714 TAY327691:TAY327714 TKU327691:TKU327714 TUQ327691:TUQ327714 UEM327691:UEM327714 UOI327691:UOI327714 UYE327691:UYE327714 VIA327691:VIA327714 VRW327691:VRW327714 WBS327691:WBS327714 WLO327691:WLO327714 WVK327691:WVK327714 C393227:C393250 IY393227:IY393250 SU393227:SU393250 ACQ393227:ACQ393250 AMM393227:AMM393250 AWI393227:AWI393250 BGE393227:BGE393250 BQA393227:BQA393250 BZW393227:BZW393250 CJS393227:CJS393250 CTO393227:CTO393250 DDK393227:DDK393250 DNG393227:DNG393250 DXC393227:DXC393250 EGY393227:EGY393250 EQU393227:EQU393250 FAQ393227:FAQ393250 FKM393227:FKM393250 FUI393227:FUI393250 GEE393227:GEE393250 GOA393227:GOA393250 GXW393227:GXW393250 HHS393227:HHS393250 HRO393227:HRO393250 IBK393227:IBK393250 ILG393227:ILG393250 IVC393227:IVC393250 JEY393227:JEY393250 JOU393227:JOU393250 JYQ393227:JYQ393250 KIM393227:KIM393250 KSI393227:KSI393250 LCE393227:LCE393250 LMA393227:LMA393250 LVW393227:LVW393250 MFS393227:MFS393250 MPO393227:MPO393250 MZK393227:MZK393250 NJG393227:NJG393250 NTC393227:NTC393250 OCY393227:OCY393250 OMU393227:OMU393250 OWQ393227:OWQ393250 PGM393227:PGM393250 PQI393227:PQI393250 QAE393227:QAE393250 QKA393227:QKA393250 QTW393227:QTW393250 RDS393227:RDS393250 RNO393227:RNO393250 RXK393227:RXK393250 SHG393227:SHG393250 SRC393227:SRC393250 TAY393227:TAY393250 TKU393227:TKU393250 TUQ393227:TUQ393250 UEM393227:UEM393250 UOI393227:UOI393250 UYE393227:UYE393250 VIA393227:VIA393250 VRW393227:VRW393250 WBS393227:WBS393250 WLO393227:WLO393250 WVK393227:WVK393250 C458763:C458786 IY458763:IY458786 SU458763:SU458786 ACQ458763:ACQ458786 AMM458763:AMM458786 AWI458763:AWI458786 BGE458763:BGE458786 BQA458763:BQA458786 BZW458763:BZW458786 CJS458763:CJS458786 CTO458763:CTO458786 DDK458763:DDK458786 DNG458763:DNG458786 DXC458763:DXC458786 EGY458763:EGY458786 EQU458763:EQU458786 FAQ458763:FAQ458786 FKM458763:FKM458786 FUI458763:FUI458786 GEE458763:GEE458786 GOA458763:GOA458786 GXW458763:GXW458786 HHS458763:HHS458786 HRO458763:HRO458786 IBK458763:IBK458786 ILG458763:ILG458786 IVC458763:IVC458786 JEY458763:JEY458786 JOU458763:JOU458786 JYQ458763:JYQ458786 KIM458763:KIM458786 KSI458763:KSI458786 LCE458763:LCE458786 LMA458763:LMA458786 LVW458763:LVW458786 MFS458763:MFS458786 MPO458763:MPO458786 MZK458763:MZK458786 NJG458763:NJG458786 NTC458763:NTC458786 OCY458763:OCY458786 OMU458763:OMU458786 OWQ458763:OWQ458786 PGM458763:PGM458786 PQI458763:PQI458786 QAE458763:QAE458786 QKA458763:QKA458786 QTW458763:QTW458786 RDS458763:RDS458786 RNO458763:RNO458786 RXK458763:RXK458786 SHG458763:SHG458786 SRC458763:SRC458786 TAY458763:TAY458786 TKU458763:TKU458786 TUQ458763:TUQ458786 UEM458763:UEM458786 UOI458763:UOI458786 UYE458763:UYE458786 VIA458763:VIA458786 VRW458763:VRW458786 WBS458763:WBS458786 WLO458763:WLO458786 WVK458763:WVK458786 C524299:C524322 IY524299:IY524322 SU524299:SU524322 ACQ524299:ACQ524322 AMM524299:AMM524322 AWI524299:AWI524322 BGE524299:BGE524322 BQA524299:BQA524322 BZW524299:BZW524322 CJS524299:CJS524322 CTO524299:CTO524322 DDK524299:DDK524322 DNG524299:DNG524322 DXC524299:DXC524322 EGY524299:EGY524322 EQU524299:EQU524322 FAQ524299:FAQ524322 FKM524299:FKM524322 FUI524299:FUI524322 GEE524299:GEE524322 GOA524299:GOA524322 GXW524299:GXW524322 HHS524299:HHS524322 HRO524299:HRO524322 IBK524299:IBK524322 ILG524299:ILG524322 IVC524299:IVC524322 JEY524299:JEY524322 JOU524299:JOU524322 JYQ524299:JYQ524322 KIM524299:KIM524322 KSI524299:KSI524322 LCE524299:LCE524322 LMA524299:LMA524322 LVW524299:LVW524322 MFS524299:MFS524322 MPO524299:MPO524322 MZK524299:MZK524322 NJG524299:NJG524322 NTC524299:NTC524322 OCY524299:OCY524322 OMU524299:OMU524322 OWQ524299:OWQ524322 PGM524299:PGM524322 PQI524299:PQI524322 QAE524299:QAE524322 QKA524299:QKA524322 QTW524299:QTW524322 RDS524299:RDS524322 RNO524299:RNO524322 RXK524299:RXK524322 SHG524299:SHG524322 SRC524299:SRC524322 TAY524299:TAY524322 TKU524299:TKU524322 TUQ524299:TUQ524322 UEM524299:UEM524322 UOI524299:UOI524322 UYE524299:UYE524322 VIA524299:VIA524322 VRW524299:VRW524322 WBS524299:WBS524322 WLO524299:WLO524322 WVK524299:WVK524322 C589835:C589858 IY589835:IY589858 SU589835:SU589858 ACQ589835:ACQ589858 AMM589835:AMM589858 AWI589835:AWI589858 BGE589835:BGE589858 BQA589835:BQA589858 BZW589835:BZW589858 CJS589835:CJS589858 CTO589835:CTO589858 DDK589835:DDK589858 DNG589835:DNG589858 DXC589835:DXC589858 EGY589835:EGY589858 EQU589835:EQU589858 FAQ589835:FAQ589858 FKM589835:FKM589858 FUI589835:FUI589858 GEE589835:GEE589858 GOA589835:GOA589858 GXW589835:GXW589858 HHS589835:HHS589858 HRO589835:HRO589858 IBK589835:IBK589858 ILG589835:ILG589858 IVC589835:IVC589858 JEY589835:JEY589858 JOU589835:JOU589858 JYQ589835:JYQ589858 KIM589835:KIM589858 KSI589835:KSI589858 LCE589835:LCE589858 LMA589835:LMA589858 LVW589835:LVW589858 MFS589835:MFS589858 MPO589835:MPO589858 MZK589835:MZK589858 NJG589835:NJG589858 NTC589835:NTC589858 OCY589835:OCY589858 OMU589835:OMU589858 OWQ589835:OWQ589858 PGM589835:PGM589858 PQI589835:PQI589858 QAE589835:QAE589858 QKA589835:QKA589858 QTW589835:QTW589858 RDS589835:RDS589858 RNO589835:RNO589858 RXK589835:RXK589858 SHG589835:SHG589858 SRC589835:SRC589858 TAY589835:TAY589858 TKU589835:TKU589858 TUQ589835:TUQ589858 UEM589835:UEM589858 UOI589835:UOI589858 UYE589835:UYE589858 VIA589835:VIA589858 VRW589835:VRW589858 WBS589835:WBS589858 WLO589835:WLO589858 WVK589835:WVK589858 C655371:C655394 IY655371:IY655394 SU655371:SU655394 ACQ655371:ACQ655394 AMM655371:AMM655394 AWI655371:AWI655394 BGE655371:BGE655394 BQA655371:BQA655394 BZW655371:BZW655394 CJS655371:CJS655394 CTO655371:CTO655394 DDK655371:DDK655394 DNG655371:DNG655394 DXC655371:DXC655394 EGY655371:EGY655394 EQU655371:EQU655394 FAQ655371:FAQ655394 FKM655371:FKM655394 FUI655371:FUI655394 GEE655371:GEE655394 GOA655371:GOA655394 GXW655371:GXW655394 HHS655371:HHS655394 HRO655371:HRO655394 IBK655371:IBK655394 ILG655371:ILG655394 IVC655371:IVC655394 JEY655371:JEY655394 JOU655371:JOU655394 JYQ655371:JYQ655394 KIM655371:KIM655394 KSI655371:KSI655394 LCE655371:LCE655394 LMA655371:LMA655394 LVW655371:LVW655394 MFS655371:MFS655394 MPO655371:MPO655394 MZK655371:MZK655394 NJG655371:NJG655394 NTC655371:NTC655394 OCY655371:OCY655394 OMU655371:OMU655394 OWQ655371:OWQ655394 PGM655371:PGM655394 PQI655371:PQI655394 QAE655371:QAE655394 QKA655371:QKA655394 QTW655371:QTW655394 RDS655371:RDS655394 RNO655371:RNO655394 RXK655371:RXK655394 SHG655371:SHG655394 SRC655371:SRC655394 TAY655371:TAY655394 TKU655371:TKU655394 TUQ655371:TUQ655394 UEM655371:UEM655394 UOI655371:UOI655394 UYE655371:UYE655394 VIA655371:VIA655394 VRW655371:VRW655394 WBS655371:WBS655394 WLO655371:WLO655394 WVK655371:WVK655394 C720907:C720930 IY720907:IY720930 SU720907:SU720930 ACQ720907:ACQ720930 AMM720907:AMM720930 AWI720907:AWI720930 BGE720907:BGE720930 BQA720907:BQA720930 BZW720907:BZW720930 CJS720907:CJS720930 CTO720907:CTO720930 DDK720907:DDK720930 DNG720907:DNG720930 DXC720907:DXC720930 EGY720907:EGY720930 EQU720907:EQU720930 FAQ720907:FAQ720930 FKM720907:FKM720930 FUI720907:FUI720930 GEE720907:GEE720930 GOA720907:GOA720930 GXW720907:GXW720930 HHS720907:HHS720930 HRO720907:HRO720930 IBK720907:IBK720930 ILG720907:ILG720930 IVC720907:IVC720930 JEY720907:JEY720930 JOU720907:JOU720930 JYQ720907:JYQ720930 KIM720907:KIM720930 KSI720907:KSI720930 LCE720907:LCE720930 LMA720907:LMA720930 LVW720907:LVW720930 MFS720907:MFS720930 MPO720907:MPO720930 MZK720907:MZK720930 NJG720907:NJG720930 NTC720907:NTC720930 OCY720907:OCY720930 OMU720907:OMU720930 OWQ720907:OWQ720930 PGM720907:PGM720930 PQI720907:PQI720930 QAE720907:QAE720930 QKA720907:QKA720930 QTW720907:QTW720930 RDS720907:RDS720930 RNO720907:RNO720930 RXK720907:RXK720930 SHG720907:SHG720930 SRC720907:SRC720930 TAY720907:TAY720930 TKU720907:TKU720930 TUQ720907:TUQ720930 UEM720907:UEM720930 UOI720907:UOI720930 UYE720907:UYE720930 VIA720907:VIA720930 VRW720907:VRW720930 WBS720907:WBS720930 WLO720907:WLO720930 WVK720907:WVK720930 C786443:C786466 IY786443:IY786466 SU786443:SU786466 ACQ786443:ACQ786466 AMM786443:AMM786466 AWI786443:AWI786466 BGE786443:BGE786466 BQA786443:BQA786466 BZW786443:BZW786466 CJS786443:CJS786466 CTO786443:CTO786466 DDK786443:DDK786466 DNG786443:DNG786466 DXC786443:DXC786466 EGY786443:EGY786466 EQU786443:EQU786466 FAQ786443:FAQ786466 FKM786443:FKM786466 FUI786443:FUI786466 GEE786443:GEE786466 GOA786443:GOA786466 GXW786443:GXW786466 HHS786443:HHS786466 HRO786443:HRO786466 IBK786443:IBK786466 ILG786443:ILG786466 IVC786443:IVC786466 JEY786443:JEY786466 JOU786443:JOU786466 JYQ786443:JYQ786466 KIM786443:KIM786466 KSI786443:KSI786466 LCE786443:LCE786466 LMA786443:LMA786466 LVW786443:LVW786466 MFS786443:MFS786466 MPO786443:MPO786466 MZK786443:MZK786466 NJG786443:NJG786466 NTC786443:NTC786466 OCY786443:OCY786466 OMU786443:OMU786466 OWQ786443:OWQ786466 PGM786443:PGM786466 PQI786443:PQI786466 QAE786443:QAE786466 QKA786443:QKA786466 QTW786443:QTW786466 RDS786443:RDS786466 RNO786443:RNO786466 RXK786443:RXK786466 SHG786443:SHG786466 SRC786443:SRC786466 TAY786443:TAY786466 TKU786443:TKU786466 TUQ786443:TUQ786466 UEM786443:UEM786466 UOI786443:UOI786466 UYE786443:UYE786466 VIA786443:VIA786466 VRW786443:VRW786466 WBS786443:WBS786466 WLO786443:WLO786466 WVK786443:WVK786466 C851979:C852002 IY851979:IY852002 SU851979:SU852002 ACQ851979:ACQ852002 AMM851979:AMM852002 AWI851979:AWI852002 BGE851979:BGE852002 BQA851979:BQA852002 BZW851979:BZW852002 CJS851979:CJS852002 CTO851979:CTO852002 DDK851979:DDK852002 DNG851979:DNG852002 DXC851979:DXC852002 EGY851979:EGY852002 EQU851979:EQU852002 FAQ851979:FAQ852002 FKM851979:FKM852002 FUI851979:FUI852002 GEE851979:GEE852002 GOA851979:GOA852002 GXW851979:GXW852002 HHS851979:HHS852002 HRO851979:HRO852002 IBK851979:IBK852002 ILG851979:ILG852002 IVC851979:IVC852002 JEY851979:JEY852002 JOU851979:JOU852002 JYQ851979:JYQ852002 KIM851979:KIM852002 KSI851979:KSI852002 LCE851979:LCE852002 LMA851979:LMA852002 LVW851979:LVW852002 MFS851979:MFS852002 MPO851979:MPO852002 MZK851979:MZK852002 NJG851979:NJG852002 NTC851979:NTC852002 OCY851979:OCY852002 OMU851979:OMU852002 OWQ851979:OWQ852002 PGM851979:PGM852002 PQI851979:PQI852002 QAE851979:QAE852002 QKA851979:QKA852002 QTW851979:QTW852002 RDS851979:RDS852002 RNO851979:RNO852002 RXK851979:RXK852002 SHG851979:SHG852002 SRC851979:SRC852002 TAY851979:TAY852002 TKU851979:TKU852002 TUQ851979:TUQ852002 UEM851979:UEM852002 UOI851979:UOI852002 UYE851979:UYE852002 VIA851979:VIA852002 VRW851979:VRW852002 WBS851979:WBS852002 WLO851979:WLO852002 WVK851979:WVK852002 C917515:C917538 IY917515:IY917538 SU917515:SU917538 ACQ917515:ACQ917538 AMM917515:AMM917538 AWI917515:AWI917538 BGE917515:BGE917538 BQA917515:BQA917538 BZW917515:BZW917538 CJS917515:CJS917538 CTO917515:CTO917538 DDK917515:DDK917538 DNG917515:DNG917538 DXC917515:DXC917538 EGY917515:EGY917538 EQU917515:EQU917538 FAQ917515:FAQ917538 FKM917515:FKM917538 FUI917515:FUI917538 GEE917515:GEE917538 GOA917515:GOA917538 GXW917515:GXW917538 HHS917515:HHS917538 HRO917515:HRO917538 IBK917515:IBK917538 ILG917515:ILG917538 IVC917515:IVC917538 JEY917515:JEY917538 JOU917515:JOU917538 JYQ917515:JYQ917538 KIM917515:KIM917538 KSI917515:KSI917538 LCE917515:LCE917538 LMA917515:LMA917538 LVW917515:LVW917538 MFS917515:MFS917538 MPO917515:MPO917538 MZK917515:MZK917538 NJG917515:NJG917538 NTC917515:NTC917538 OCY917515:OCY917538 OMU917515:OMU917538 OWQ917515:OWQ917538 PGM917515:PGM917538 PQI917515:PQI917538 QAE917515:QAE917538 QKA917515:QKA917538 QTW917515:QTW917538 RDS917515:RDS917538 RNO917515:RNO917538 RXK917515:RXK917538 SHG917515:SHG917538 SRC917515:SRC917538 TAY917515:TAY917538 TKU917515:TKU917538 TUQ917515:TUQ917538 UEM917515:UEM917538 UOI917515:UOI917538 UYE917515:UYE917538 VIA917515:VIA917538 VRW917515:VRW917538 WBS917515:WBS917538 WLO917515:WLO917538 WVK917515:WVK917538 C983051:C983074 IY983051:IY983074 SU983051:SU983074 ACQ983051:ACQ983074 AMM983051:AMM983074 AWI983051:AWI983074 BGE983051:BGE983074 BQA983051:BQA983074 BZW983051:BZW983074 CJS983051:CJS983074 CTO983051:CTO983074 DDK983051:DDK983074 DNG983051:DNG983074 DXC983051:DXC983074 EGY983051:EGY983074 EQU983051:EQU983074 FAQ983051:FAQ983074 FKM983051:FKM983074 FUI983051:FUI983074 GEE983051:GEE983074 GOA983051:GOA983074 GXW983051:GXW983074 HHS983051:HHS983074 HRO983051:HRO983074 IBK983051:IBK983074 ILG983051:ILG983074 IVC983051:IVC983074 JEY983051:JEY983074 JOU983051:JOU983074 JYQ983051:JYQ983074 KIM983051:KIM983074 KSI983051:KSI983074 LCE983051:LCE983074 LMA983051:LMA983074 LVW983051:LVW983074 MFS983051:MFS983074 MPO983051:MPO983074 MZK983051:MZK983074 NJG983051:NJG983074 NTC983051:NTC983074 OCY983051:OCY983074 OMU983051:OMU983074 OWQ983051:OWQ983074 PGM983051:PGM983074 PQI983051:PQI983074 QAE983051:QAE983074 QKA983051:QKA983074 QTW983051:QTW983074 RDS983051:RDS983074 RNO983051:RNO983074 RXK983051:RXK983074 SHG983051:SHG983074 SRC983051:SRC983074 TAY983051:TAY983074 TKU983051:TKU983074 TUQ983051:TUQ983074 UEM983051:UEM983074 UOI983051:UOI983074 UYE983051:UYE983074 VIA983051:VIA983074 VRW983051:VRW983074 WBS983051:WBS983074 WLO983051:WLO983074 WVK983051:WVK983074 B21:B48 IX21:IX48 ST21:ST48 ACP21:ACP48 AML21:AML48 AWH21:AWH48 BGD21:BGD48 BPZ21:BPZ48 BZV21:BZV48 CJR21:CJR48 CTN21:CTN48 DDJ21:DDJ48 DNF21:DNF48 DXB21:DXB48 EGX21:EGX48 EQT21:EQT48 FAP21:FAP48 FKL21:FKL48 FUH21:FUH48 GED21:GED48 GNZ21:GNZ48 GXV21:GXV48 HHR21:HHR48 HRN21:HRN48 IBJ21:IBJ48 ILF21:ILF48 IVB21:IVB48 JEX21:JEX48 JOT21:JOT48 JYP21:JYP48 KIL21:KIL48 KSH21:KSH48 LCD21:LCD48 LLZ21:LLZ48 LVV21:LVV48 MFR21:MFR48 MPN21:MPN48 MZJ21:MZJ48 NJF21:NJF48 NTB21:NTB48 OCX21:OCX48 OMT21:OMT48 OWP21:OWP48 PGL21:PGL48 PQH21:PQH48 QAD21:QAD48 QJZ21:QJZ48 QTV21:QTV48 RDR21:RDR48 RNN21:RNN48 RXJ21:RXJ48 SHF21:SHF48 SRB21:SRB48 TAX21:TAX48 TKT21:TKT48 TUP21:TUP48 UEL21:UEL48 UOH21:UOH48 UYD21:UYD48 VHZ21:VHZ48 VRV21:VRV48 WBR21:WBR48 WLN21:WLN48 WVJ21:WVJ48 B65557:B65584 IX65557:IX65584 ST65557:ST65584 ACP65557:ACP65584 AML65557:AML65584 AWH65557:AWH65584 BGD65557:BGD65584 BPZ65557:BPZ65584 BZV65557:BZV65584 CJR65557:CJR65584 CTN65557:CTN65584 DDJ65557:DDJ65584 DNF65557:DNF65584 DXB65557:DXB65584 EGX65557:EGX65584 EQT65557:EQT65584 FAP65557:FAP65584 FKL65557:FKL65584 FUH65557:FUH65584 GED65557:GED65584 GNZ65557:GNZ65584 GXV65557:GXV65584 HHR65557:HHR65584 HRN65557:HRN65584 IBJ65557:IBJ65584 ILF65557:ILF65584 IVB65557:IVB65584 JEX65557:JEX65584 JOT65557:JOT65584 JYP65557:JYP65584 KIL65557:KIL65584 KSH65557:KSH65584 LCD65557:LCD65584 LLZ65557:LLZ65584 LVV65557:LVV65584 MFR65557:MFR65584 MPN65557:MPN65584 MZJ65557:MZJ65584 NJF65557:NJF65584 NTB65557:NTB65584 OCX65557:OCX65584 OMT65557:OMT65584 OWP65557:OWP65584 PGL65557:PGL65584 PQH65557:PQH65584 QAD65557:QAD65584 QJZ65557:QJZ65584 QTV65557:QTV65584 RDR65557:RDR65584 RNN65557:RNN65584 RXJ65557:RXJ65584 SHF65557:SHF65584 SRB65557:SRB65584 TAX65557:TAX65584 TKT65557:TKT65584 TUP65557:TUP65584 UEL65557:UEL65584 UOH65557:UOH65584 UYD65557:UYD65584 VHZ65557:VHZ65584 VRV65557:VRV65584 WBR65557:WBR65584 WLN65557:WLN65584 WVJ65557:WVJ65584 B131093:B131120 IX131093:IX131120 ST131093:ST131120 ACP131093:ACP131120 AML131093:AML131120 AWH131093:AWH131120 BGD131093:BGD131120 BPZ131093:BPZ131120 BZV131093:BZV131120 CJR131093:CJR131120 CTN131093:CTN131120 DDJ131093:DDJ131120 DNF131093:DNF131120 DXB131093:DXB131120 EGX131093:EGX131120 EQT131093:EQT131120 FAP131093:FAP131120 FKL131093:FKL131120 FUH131093:FUH131120 GED131093:GED131120 GNZ131093:GNZ131120 GXV131093:GXV131120 HHR131093:HHR131120 HRN131093:HRN131120 IBJ131093:IBJ131120 ILF131093:ILF131120 IVB131093:IVB131120 JEX131093:JEX131120 JOT131093:JOT131120 JYP131093:JYP131120 KIL131093:KIL131120 KSH131093:KSH131120 LCD131093:LCD131120 LLZ131093:LLZ131120 LVV131093:LVV131120 MFR131093:MFR131120 MPN131093:MPN131120 MZJ131093:MZJ131120 NJF131093:NJF131120 NTB131093:NTB131120 OCX131093:OCX131120 OMT131093:OMT131120 OWP131093:OWP131120 PGL131093:PGL131120 PQH131093:PQH131120 QAD131093:QAD131120 QJZ131093:QJZ131120 QTV131093:QTV131120 RDR131093:RDR131120 RNN131093:RNN131120 RXJ131093:RXJ131120 SHF131093:SHF131120 SRB131093:SRB131120 TAX131093:TAX131120 TKT131093:TKT131120 TUP131093:TUP131120 UEL131093:UEL131120 UOH131093:UOH131120 UYD131093:UYD131120 VHZ131093:VHZ131120 VRV131093:VRV131120 WBR131093:WBR131120 WLN131093:WLN131120 WVJ131093:WVJ131120 B196629:B196656 IX196629:IX196656 ST196629:ST196656 ACP196629:ACP196656 AML196629:AML196656 AWH196629:AWH196656 BGD196629:BGD196656 BPZ196629:BPZ196656 BZV196629:BZV196656 CJR196629:CJR196656 CTN196629:CTN196656 DDJ196629:DDJ196656 DNF196629:DNF196656 DXB196629:DXB196656 EGX196629:EGX196656 EQT196629:EQT196656 FAP196629:FAP196656 FKL196629:FKL196656 FUH196629:FUH196656 GED196629:GED196656 GNZ196629:GNZ196656 GXV196629:GXV196656 HHR196629:HHR196656 HRN196629:HRN196656 IBJ196629:IBJ196656 ILF196629:ILF196656 IVB196629:IVB196656 JEX196629:JEX196656 JOT196629:JOT196656 JYP196629:JYP196656 KIL196629:KIL196656 KSH196629:KSH196656 LCD196629:LCD196656 LLZ196629:LLZ196656 LVV196629:LVV196656 MFR196629:MFR196656 MPN196629:MPN196656 MZJ196629:MZJ196656 NJF196629:NJF196656 NTB196629:NTB196656 OCX196629:OCX196656 OMT196629:OMT196656 OWP196629:OWP196656 PGL196629:PGL196656 PQH196629:PQH196656 QAD196629:QAD196656 QJZ196629:QJZ196656 QTV196629:QTV196656 RDR196629:RDR196656 RNN196629:RNN196656 RXJ196629:RXJ196656 SHF196629:SHF196656 SRB196629:SRB196656 TAX196629:TAX196656 TKT196629:TKT196656 TUP196629:TUP196656 UEL196629:UEL196656 UOH196629:UOH196656 UYD196629:UYD196656 VHZ196629:VHZ196656 VRV196629:VRV196656 WBR196629:WBR196656 WLN196629:WLN196656 WVJ196629:WVJ196656 B262165:B262192 IX262165:IX262192 ST262165:ST262192 ACP262165:ACP262192 AML262165:AML262192 AWH262165:AWH262192 BGD262165:BGD262192 BPZ262165:BPZ262192 BZV262165:BZV262192 CJR262165:CJR262192 CTN262165:CTN262192 DDJ262165:DDJ262192 DNF262165:DNF262192 DXB262165:DXB262192 EGX262165:EGX262192 EQT262165:EQT262192 FAP262165:FAP262192 FKL262165:FKL262192 FUH262165:FUH262192 GED262165:GED262192 GNZ262165:GNZ262192 GXV262165:GXV262192 HHR262165:HHR262192 HRN262165:HRN262192 IBJ262165:IBJ262192 ILF262165:ILF262192 IVB262165:IVB262192 JEX262165:JEX262192 JOT262165:JOT262192 JYP262165:JYP262192 KIL262165:KIL262192 KSH262165:KSH262192 LCD262165:LCD262192 LLZ262165:LLZ262192 LVV262165:LVV262192 MFR262165:MFR262192 MPN262165:MPN262192 MZJ262165:MZJ262192 NJF262165:NJF262192 NTB262165:NTB262192 OCX262165:OCX262192 OMT262165:OMT262192 OWP262165:OWP262192 PGL262165:PGL262192 PQH262165:PQH262192 QAD262165:QAD262192 QJZ262165:QJZ262192 QTV262165:QTV262192 RDR262165:RDR262192 RNN262165:RNN262192 RXJ262165:RXJ262192 SHF262165:SHF262192 SRB262165:SRB262192 TAX262165:TAX262192 TKT262165:TKT262192 TUP262165:TUP262192 UEL262165:UEL262192 UOH262165:UOH262192 UYD262165:UYD262192 VHZ262165:VHZ262192 VRV262165:VRV262192 WBR262165:WBR262192 WLN262165:WLN262192 WVJ262165:WVJ262192 B327701:B327728 IX327701:IX327728 ST327701:ST327728 ACP327701:ACP327728 AML327701:AML327728 AWH327701:AWH327728 BGD327701:BGD327728 BPZ327701:BPZ327728 BZV327701:BZV327728 CJR327701:CJR327728 CTN327701:CTN327728 DDJ327701:DDJ327728 DNF327701:DNF327728 DXB327701:DXB327728 EGX327701:EGX327728 EQT327701:EQT327728 FAP327701:FAP327728 FKL327701:FKL327728 FUH327701:FUH327728 GED327701:GED327728 GNZ327701:GNZ327728 GXV327701:GXV327728 HHR327701:HHR327728 HRN327701:HRN327728 IBJ327701:IBJ327728 ILF327701:ILF327728 IVB327701:IVB327728 JEX327701:JEX327728 JOT327701:JOT327728 JYP327701:JYP327728 KIL327701:KIL327728 KSH327701:KSH327728 LCD327701:LCD327728 LLZ327701:LLZ327728 LVV327701:LVV327728 MFR327701:MFR327728 MPN327701:MPN327728 MZJ327701:MZJ327728 NJF327701:NJF327728 NTB327701:NTB327728 OCX327701:OCX327728 OMT327701:OMT327728 OWP327701:OWP327728 PGL327701:PGL327728 PQH327701:PQH327728 QAD327701:QAD327728 QJZ327701:QJZ327728 QTV327701:QTV327728 RDR327701:RDR327728 RNN327701:RNN327728 RXJ327701:RXJ327728 SHF327701:SHF327728 SRB327701:SRB327728 TAX327701:TAX327728 TKT327701:TKT327728 TUP327701:TUP327728 UEL327701:UEL327728 UOH327701:UOH327728 UYD327701:UYD327728 VHZ327701:VHZ327728 VRV327701:VRV327728 WBR327701:WBR327728 WLN327701:WLN327728 WVJ327701:WVJ327728 B393237:B393264 IX393237:IX393264 ST393237:ST393264 ACP393237:ACP393264 AML393237:AML393264 AWH393237:AWH393264 BGD393237:BGD393264 BPZ393237:BPZ393264 BZV393237:BZV393264 CJR393237:CJR393264 CTN393237:CTN393264 DDJ393237:DDJ393264 DNF393237:DNF393264 DXB393237:DXB393264 EGX393237:EGX393264 EQT393237:EQT393264 FAP393237:FAP393264 FKL393237:FKL393264 FUH393237:FUH393264 GED393237:GED393264 GNZ393237:GNZ393264 GXV393237:GXV393264 HHR393237:HHR393264 HRN393237:HRN393264 IBJ393237:IBJ393264 ILF393237:ILF393264 IVB393237:IVB393264 JEX393237:JEX393264 JOT393237:JOT393264 JYP393237:JYP393264 KIL393237:KIL393264 KSH393237:KSH393264 LCD393237:LCD393264 LLZ393237:LLZ393264 LVV393237:LVV393264 MFR393237:MFR393264 MPN393237:MPN393264 MZJ393237:MZJ393264 NJF393237:NJF393264 NTB393237:NTB393264 OCX393237:OCX393264 OMT393237:OMT393264 OWP393237:OWP393264 PGL393237:PGL393264 PQH393237:PQH393264 QAD393237:QAD393264 QJZ393237:QJZ393264 QTV393237:QTV393264 RDR393237:RDR393264 RNN393237:RNN393264 RXJ393237:RXJ393264 SHF393237:SHF393264 SRB393237:SRB393264 TAX393237:TAX393264 TKT393237:TKT393264 TUP393237:TUP393264 UEL393237:UEL393264 UOH393237:UOH393264 UYD393237:UYD393264 VHZ393237:VHZ393264 VRV393237:VRV393264 WBR393237:WBR393264 WLN393237:WLN393264 WVJ393237:WVJ393264 B458773:B458800 IX458773:IX458800 ST458773:ST458800 ACP458773:ACP458800 AML458773:AML458800 AWH458773:AWH458800 BGD458773:BGD458800 BPZ458773:BPZ458800 BZV458773:BZV458800 CJR458773:CJR458800 CTN458773:CTN458800 DDJ458773:DDJ458800 DNF458773:DNF458800 DXB458773:DXB458800 EGX458773:EGX458800 EQT458773:EQT458800 FAP458773:FAP458800 FKL458773:FKL458800 FUH458773:FUH458800 GED458773:GED458800 GNZ458773:GNZ458800 GXV458773:GXV458800 HHR458773:HHR458800 HRN458773:HRN458800 IBJ458773:IBJ458800 ILF458773:ILF458800 IVB458773:IVB458800 JEX458773:JEX458800 JOT458773:JOT458800 JYP458773:JYP458800 KIL458773:KIL458800 KSH458773:KSH458800 LCD458773:LCD458800 LLZ458773:LLZ458800 LVV458773:LVV458800 MFR458773:MFR458800 MPN458773:MPN458800 MZJ458773:MZJ458800 NJF458773:NJF458800 NTB458773:NTB458800 OCX458773:OCX458800 OMT458773:OMT458800 OWP458773:OWP458800 PGL458773:PGL458800 PQH458773:PQH458800 QAD458773:QAD458800 QJZ458773:QJZ458800 QTV458773:QTV458800 RDR458773:RDR458800 RNN458773:RNN458800 RXJ458773:RXJ458800 SHF458773:SHF458800 SRB458773:SRB458800 TAX458773:TAX458800 TKT458773:TKT458800 TUP458773:TUP458800 UEL458773:UEL458800 UOH458773:UOH458800 UYD458773:UYD458800 VHZ458773:VHZ458800 VRV458773:VRV458800 WBR458773:WBR458800 WLN458773:WLN458800 WVJ458773:WVJ458800 B524309:B524336 IX524309:IX524336 ST524309:ST524336 ACP524309:ACP524336 AML524309:AML524336 AWH524309:AWH524336 BGD524309:BGD524336 BPZ524309:BPZ524336 BZV524309:BZV524336 CJR524309:CJR524336 CTN524309:CTN524336 DDJ524309:DDJ524336 DNF524309:DNF524336 DXB524309:DXB524336 EGX524309:EGX524336 EQT524309:EQT524336 FAP524309:FAP524336 FKL524309:FKL524336 FUH524309:FUH524336 GED524309:GED524336 GNZ524309:GNZ524336 GXV524309:GXV524336 HHR524309:HHR524336 HRN524309:HRN524336 IBJ524309:IBJ524336 ILF524309:ILF524336 IVB524309:IVB524336 JEX524309:JEX524336 JOT524309:JOT524336 JYP524309:JYP524336 KIL524309:KIL524336 KSH524309:KSH524336 LCD524309:LCD524336 LLZ524309:LLZ524336 LVV524309:LVV524336 MFR524309:MFR524336 MPN524309:MPN524336 MZJ524309:MZJ524336 NJF524309:NJF524336 NTB524309:NTB524336 OCX524309:OCX524336 OMT524309:OMT524336 OWP524309:OWP524336 PGL524309:PGL524336 PQH524309:PQH524336 QAD524309:QAD524336 QJZ524309:QJZ524336 QTV524309:QTV524336 RDR524309:RDR524336 RNN524309:RNN524336 RXJ524309:RXJ524336 SHF524309:SHF524336 SRB524309:SRB524336 TAX524309:TAX524336 TKT524309:TKT524336 TUP524309:TUP524336 UEL524309:UEL524336 UOH524309:UOH524336 UYD524309:UYD524336 VHZ524309:VHZ524336 VRV524309:VRV524336 WBR524309:WBR524336 WLN524309:WLN524336 WVJ524309:WVJ524336 B589845:B589872 IX589845:IX589872 ST589845:ST589872 ACP589845:ACP589872 AML589845:AML589872 AWH589845:AWH589872 BGD589845:BGD589872 BPZ589845:BPZ589872 BZV589845:BZV589872 CJR589845:CJR589872 CTN589845:CTN589872 DDJ589845:DDJ589872 DNF589845:DNF589872 DXB589845:DXB589872 EGX589845:EGX589872 EQT589845:EQT589872 FAP589845:FAP589872 FKL589845:FKL589872 FUH589845:FUH589872 GED589845:GED589872 GNZ589845:GNZ589872 GXV589845:GXV589872 HHR589845:HHR589872 HRN589845:HRN589872 IBJ589845:IBJ589872 ILF589845:ILF589872 IVB589845:IVB589872 JEX589845:JEX589872 JOT589845:JOT589872 JYP589845:JYP589872 KIL589845:KIL589872 KSH589845:KSH589872 LCD589845:LCD589872 LLZ589845:LLZ589872 LVV589845:LVV589872 MFR589845:MFR589872 MPN589845:MPN589872 MZJ589845:MZJ589872 NJF589845:NJF589872 NTB589845:NTB589872 OCX589845:OCX589872 OMT589845:OMT589872 OWP589845:OWP589872 PGL589845:PGL589872 PQH589845:PQH589872 QAD589845:QAD589872 QJZ589845:QJZ589872 QTV589845:QTV589872 RDR589845:RDR589872 RNN589845:RNN589872 RXJ589845:RXJ589872 SHF589845:SHF589872 SRB589845:SRB589872 TAX589845:TAX589872 TKT589845:TKT589872 TUP589845:TUP589872 UEL589845:UEL589872 UOH589845:UOH589872 UYD589845:UYD589872 VHZ589845:VHZ589872 VRV589845:VRV589872 WBR589845:WBR589872 WLN589845:WLN589872 WVJ589845:WVJ589872 B655381:B655408 IX655381:IX655408 ST655381:ST655408 ACP655381:ACP655408 AML655381:AML655408 AWH655381:AWH655408 BGD655381:BGD655408 BPZ655381:BPZ655408 BZV655381:BZV655408 CJR655381:CJR655408 CTN655381:CTN655408 DDJ655381:DDJ655408 DNF655381:DNF655408 DXB655381:DXB655408 EGX655381:EGX655408 EQT655381:EQT655408 FAP655381:FAP655408 FKL655381:FKL655408 FUH655381:FUH655408 GED655381:GED655408 GNZ655381:GNZ655408 GXV655381:GXV655408 HHR655381:HHR655408 HRN655381:HRN655408 IBJ655381:IBJ655408 ILF655381:ILF655408 IVB655381:IVB655408 JEX655381:JEX655408 JOT655381:JOT655408 JYP655381:JYP655408 KIL655381:KIL655408 KSH655381:KSH655408 LCD655381:LCD655408 LLZ655381:LLZ655408 LVV655381:LVV655408 MFR655381:MFR655408 MPN655381:MPN655408 MZJ655381:MZJ655408 NJF655381:NJF655408 NTB655381:NTB655408 OCX655381:OCX655408 OMT655381:OMT655408 OWP655381:OWP655408 PGL655381:PGL655408 PQH655381:PQH655408 QAD655381:QAD655408 QJZ655381:QJZ655408 QTV655381:QTV655408 RDR655381:RDR655408 RNN655381:RNN655408 RXJ655381:RXJ655408 SHF655381:SHF655408 SRB655381:SRB655408 TAX655381:TAX655408 TKT655381:TKT655408 TUP655381:TUP655408 UEL655381:UEL655408 UOH655381:UOH655408 UYD655381:UYD655408 VHZ655381:VHZ655408 VRV655381:VRV655408 WBR655381:WBR655408 WLN655381:WLN655408 WVJ655381:WVJ655408 B720917:B720944 IX720917:IX720944 ST720917:ST720944 ACP720917:ACP720944 AML720917:AML720944 AWH720917:AWH720944 BGD720917:BGD720944 BPZ720917:BPZ720944 BZV720917:BZV720944 CJR720917:CJR720944 CTN720917:CTN720944 DDJ720917:DDJ720944 DNF720917:DNF720944 DXB720917:DXB720944 EGX720917:EGX720944 EQT720917:EQT720944 FAP720917:FAP720944 FKL720917:FKL720944 FUH720917:FUH720944 GED720917:GED720944 GNZ720917:GNZ720944 GXV720917:GXV720944 HHR720917:HHR720944 HRN720917:HRN720944 IBJ720917:IBJ720944 ILF720917:ILF720944 IVB720917:IVB720944 JEX720917:JEX720944 JOT720917:JOT720944 JYP720917:JYP720944 KIL720917:KIL720944 KSH720917:KSH720944 LCD720917:LCD720944 LLZ720917:LLZ720944 LVV720917:LVV720944 MFR720917:MFR720944 MPN720917:MPN720944 MZJ720917:MZJ720944 NJF720917:NJF720944 NTB720917:NTB720944 OCX720917:OCX720944 OMT720917:OMT720944 OWP720917:OWP720944 PGL720917:PGL720944 PQH720917:PQH720944 QAD720917:QAD720944 QJZ720917:QJZ720944 QTV720917:QTV720944 RDR720917:RDR720944 RNN720917:RNN720944 RXJ720917:RXJ720944 SHF720917:SHF720944 SRB720917:SRB720944 TAX720917:TAX720944 TKT720917:TKT720944 TUP720917:TUP720944 UEL720917:UEL720944 UOH720917:UOH720944 UYD720917:UYD720944 VHZ720917:VHZ720944 VRV720917:VRV720944 WBR720917:WBR720944 WLN720917:WLN720944 WVJ720917:WVJ720944 B786453:B786480 IX786453:IX786480 ST786453:ST786480 ACP786453:ACP786480 AML786453:AML786480 AWH786453:AWH786480 BGD786453:BGD786480 BPZ786453:BPZ786480 BZV786453:BZV786480 CJR786453:CJR786480 CTN786453:CTN786480 DDJ786453:DDJ786480 DNF786453:DNF786480 DXB786453:DXB786480 EGX786453:EGX786480 EQT786453:EQT786480 FAP786453:FAP786480 FKL786453:FKL786480 FUH786453:FUH786480 GED786453:GED786480 GNZ786453:GNZ786480 GXV786453:GXV786480 HHR786453:HHR786480 HRN786453:HRN786480 IBJ786453:IBJ786480 ILF786453:ILF786480 IVB786453:IVB786480 JEX786453:JEX786480 JOT786453:JOT786480 JYP786453:JYP786480 KIL786453:KIL786480 KSH786453:KSH786480 LCD786453:LCD786480 LLZ786453:LLZ786480 LVV786453:LVV786480 MFR786453:MFR786480 MPN786453:MPN786480 MZJ786453:MZJ786480 NJF786453:NJF786480 NTB786453:NTB786480 OCX786453:OCX786480 OMT786453:OMT786480 OWP786453:OWP786480 PGL786453:PGL786480 PQH786453:PQH786480 QAD786453:QAD786480 QJZ786453:QJZ786480 QTV786453:QTV786480 RDR786453:RDR786480 RNN786453:RNN786480 RXJ786453:RXJ786480 SHF786453:SHF786480 SRB786453:SRB786480 TAX786453:TAX786480 TKT786453:TKT786480 TUP786453:TUP786480 UEL786453:UEL786480 UOH786453:UOH786480 UYD786453:UYD786480 VHZ786453:VHZ786480 VRV786453:VRV786480 WBR786453:WBR786480 WLN786453:WLN786480 WVJ786453:WVJ786480 B851989:B852016 IX851989:IX852016 ST851989:ST852016 ACP851989:ACP852016 AML851989:AML852016 AWH851989:AWH852016 BGD851989:BGD852016 BPZ851989:BPZ852016 BZV851989:BZV852016 CJR851989:CJR852016 CTN851989:CTN852016 DDJ851989:DDJ852016 DNF851989:DNF852016 DXB851989:DXB852016 EGX851989:EGX852016 EQT851989:EQT852016 FAP851989:FAP852016 FKL851989:FKL852016 FUH851989:FUH852016 GED851989:GED852016 GNZ851989:GNZ852016 GXV851989:GXV852016 HHR851989:HHR852016 HRN851989:HRN852016 IBJ851989:IBJ852016 ILF851989:ILF852016 IVB851989:IVB852016 JEX851989:JEX852016 JOT851989:JOT852016 JYP851989:JYP852016 KIL851989:KIL852016 KSH851989:KSH852016 LCD851989:LCD852016 LLZ851989:LLZ852016 LVV851989:LVV852016 MFR851989:MFR852016 MPN851989:MPN852016 MZJ851989:MZJ852016 NJF851989:NJF852016 NTB851989:NTB852016 OCX851989:OCX852016 OMT851989:OMT852016 OWP851989:OWP852016 PGL851989:PGL852016 PQH851989:PQH852016 QAD851989:QAD852016 QJZ851989:QJZ852016 QTV851989:QTV852016 RDR851989:RDR852016 RNN851989:RNN852016 RXJ851989:RXJ852016 SHF851989:SHF852016 SRB851989:SRB852016 TAX851989:TAX852016 TKT851989:TKT852016 TUP851989:TUP852016 UEL851989:UEL852016 UOH851989:UOH852016 UYD851989:UYD852016 VHZ851989:VHZ852016 VRV851989:VRV852016 WBR851989:WBR852016 WLN851989:WLN852016 WVJ851989:WVJ852016 B917525:B917552 IX917525:IX917552 ST917525:ST917552 ACP917525:ACP917552 AML917525:AML917552 AWH917525:AWH917552 BGD917525:BGD917552 BPZ917525:BPZ917552 BZV917525:BZV917552 CJR917525:CJR917552 CTN917525:CTN917552 DDJ917525:DDJ917552 DNF917525:DNF917552 DXB917525:DXB917552 EGX917525:EGX917552 EQT917525:EQT917552 FAP917525:FAP917552 FKL917525:FKL917552 FUH917525:FUH917552 GED917525:GED917552 GNZ917525:GNZ917552 GXV917525:GXV917552 HHR917525:HHR917552 HRN917525:HRN917552 IBJ917525:IBJ917552 ILF917525:ILF917552 IVB917525:IVB917552 JEX917525:JEX917552 JOT917525:JOT917552 JYP917525:JYP917552 KIL917525:KIL917552 KSH917525:KSH917552 LCD917525:LCD917552 LLZ917525:LLZ917552 LVV917525:LVV917552 MFR917525:MFR917552 MPN917525:MPN917552 MZJ917525:MZJ917552 NJF917525:NJF917552 NTB917525:NTB917552 OCX917525:OCX917552 OMT917525:OMT917552 OWP917525:OWP917552 PGL917525:PGL917552 PQH917525:PQH917552 QAD917525:QAD917552 QJZ917525:QJZ917552 QTV917525:QTV917552 RDR917525:RDR917552 RNN917525:RNN917552 RXJ917525:RXJ917552 SHF917525:SHF917552 SRB917525:SRB917552 TAX917525:TAX917552 TKT917525:TKT917552 TUP917525:TUP917552 UEL917525:UEL917552 UOH917525:UOH917552 UYD917525:UYD917552 VHZ917525:VHZ917552 VRV917525:VRV917552 WBR917525:WBR917552 WLN917525:WLN917552 WVJ917525:WVJ917552 B983061:B983088 IX983061:IX983088 ST983061:ST983088 ACP983061:ACP983088 AML983061:AML983088 AWH983061:AWH983088 BGD983061:BGD983088 BPZ983061:BPZ983088 BZV983061:BZV983088 CJR983061:CJR983088 CTN983061:CTN983088 DDJ983061:DDJ983088 DNF983061:DNF983088 DXB983061:DXB983088 EGX983061:EGX983088 EQT983061:EQT983088 FAP983061:FAP983088 FKL983061:FKL983088 FUH983061:FUH983088 GED983061:GED983088 GNZ983061:GNZ983088 GXV983061:GXV983088 HHR983061:HHR983088 HRN983061:HRN983088 IBJ983061:IBJ983088 ILF983061:ILF983088 IVB983061:IVB983088 JEX983061:JEX983088 JOT983061:JOT983088 JYP983061:JYP983088 KIL983061:KIL983088 KSH983061:KSH983088 LCD983061:LCD983088 LLZ983061:LLZ983088 LVV983061:LVV983088 MFR983061:MFR983088 MPN983061:MPN983088 MZJ983061:MZJ983088 NJF983061:NJF983088 NTB983061:NTB983088 OCX983061:OCX983088 OMT983061:OMT983088 OWP983061:OWP983088 PGL983061:PGL983088 PQH983061:PQH983088 QAD983061:QAD983088 QJZ983061:QJZ983088 QTV983061:QTV983088 RDR983061:RDR983088 RNN983061:RNN983088 RXJ983061:RXJ983088 SHF983061:SHF983088 SRB983061:SRB983088 TAX983061:TAX983088 TKT983061:TKT983088 TUP983061:TUP983088 UEL983061:UEL983088 UOH983061:UOH983088 UYD983061:UYD983088 VHZ983061:VHZ983088 VRV983061:VRV983088 WBR983061:WBR983088 WLN983061:WLN983088 WVJ983061:WVJ983088 B11:B19 IX11:IX19 ST11:ST19 ACP11:ACP19 AML11:AML19 AWH11:AWH19 BGD11:BGD19 BPZ11:BPZ19 BZV11:BZV19 CJR11:CJR19 CTN11:CTN19 DDJ11:DDJ19 DNF11:DNF19 DXB11:DXB19 EGX11:EGX19 EQT11:EQT19 FAP11:FAP19 FKL11:FKL19 FUH11:FUH19 GED11:GED19 GNZ11:GNZ19 GXV11:GXV19 HHR11:HHR19 HRN11:HRN19 IBJ11:IBJ19 ILF11:ILF19 IVB11:IVB19 JEX11:JEX19 JOT11:JOT19 JYP11:JYP19 KIL11:KIL19 KSH11:KSH19 LCD11:LCD19 LLZ11:LLZ19 LVV11:LVV19 MFR11:MFR19 MPN11:MPN19 MZJ11:MZJ19 NJF11:NJF19 NTB11:NTB19 OCX11:OCX19 OMT11:OMT19 OWP11:OWP19 PGL11:PGL19 PQH11:PQH19 QAD11:QAD19 QJZ11:QJZ19 QTV11:QTV19 RDR11:RDR19 RNN11:RNN19 RXJ11:RXJ19 SHF11:SHF19 SRB11:SRB19 TAX11:TAX19 TKT11:TKT19 TUP11:TUP19 UEL11:UEL19 UOH11:UOH19 UYD11:UYD19 VHZ11:VHZ19 VRV11:VRV19 WBR11:WBR19 WLN11:WLN19 WVJ11:WVJ19 B65547:B65555 IX65547:IX65555 ST65547:ST65555 ACP65547:ACP65555 AML65547:AML65555 AWH65547:AWH65555 BGD65547:BGD65555 BPZ65547:BPZ65555 BZV65547:BZV65555 CJR65547:CJR65555 CTN65547:CTN65555 DDJ65547:DDJ65555 DNF65547:DNF65555 DXB65547:DXB65555 EGX65547:EGX65555 EQT65547:EQT65555 FAP65547:FAP65555 FKL65547:FKL65555 FUH65547:FUH65555 GED65547:GED65555 GNZ65547:GNZ65555 GXV65547:GXV65555 HHR65547:HHR65555 HRN65547:HRN65555 IBJ65547:IBJ65555 ILF65547:ILF65555 IVB65547:IVB65555 JEX65547:JEX65555 JOT65547:JOT65555 JYP65547:JYP65555 KIL65547:KIL65555 KSH65547:KSH65555 LCD65547:LCD65555 LLZ65547:LLZ65555 LVV65547:LVV65555 MFR65547:MFR65555 MPN65547:MPN65555 MZJ65547:MZJ65555 NJF65547:NJF65555 NTB65547:NTB65555 OCX65547:OCX65555 OMT65547:OMT65555 OWP65547:OWP65555 PGL65547:PGL65555 PQH65547:PQH65555 QAD65547:QAD65555 QJZ65547:QJZ65555 QTV65547:QTV65555 RDR65547:RDR65555 RNN65547:RNN65555 RXJ65547:RXJ65555 SHF65547:SHF65555 SRB65547:SRB65555 TAX65547:TAX65555 TKT65547:TKT65555 TUP65547:TUP65555 UEL65547:UEL65555 UOH65547:UOH65555 UYD65547:UYD65555 VHZ65547:VHZ65555 VRV65547:VRV65555 WBR65547:WBR65555 WLN65547:WLN65555 WVJ65547:WVJ65555 B131083:B131091 IX131083:IX131091 ST131083:ST131091 ACP131083:ACP131091 AML131083:AML131091 AWH131083:AWH131091 BGD131083:BGD131091 BPZ131083:BPZ131091 BZV131083:BZV131091 CJR131083:CJR131091 CTN131083:CTN131091 DDJ131083:DDJ131091 DNF131083:DNF131091 DXB131083:DXB131091 EGX131083:EGX131091 EQT131083:EQT131091 FAP131083:FAP131091 FKL131083:FKL131091 FUH131083:FUH131091 GED131083:GED131091 GNZ131083:GNZ131091 GXV131083:GXV131091 HHR131083:HHR131091 HRN131083:HRN131091 IBJ131083:IBJ131091 ILF131083:ILF131091 IVB131083:IVB131091 JEX131083:JEX131091 JOT131083:JOT131091 JYP131083:JYP131091 KIL131083:KIL131091 KSH131083:KSH131091 LCD131083:LCD131091 LLZ131083:LLZ131091 LVV131083:LVV131091 MFR131083:MFR131091 MPN131083:MPN131091 MZJ131083:MZJ131091 NJF131083:NJF131091 NTB131083:NTB131091 OCX131083:OCX131091 OMT131083:OMT131091 OWP131083:OWP131091 PGL131083:PGL131091 PQH131083:PQH131091 QAD131083:QAD131091 QJZ131083:QJZ131091 QTV131083:QTV131091 RDR131083:RDR131091 RNN131083:RNN131091 RXJ131083:RXJ131091 SHF131083:SHF131091 SRB131083:SRB131091 TAX131083:TAX131091 TKT131083:TKT131091 TUP131083:TUP131091 UEL131083:UEL131091 UOH131083:UOH131091 UYD131083:UYD131091 VHZ131083:VHZ131091 VRV131083:VRV131091 WBR131083:WBR131091 WLN131083:WLN131091 WVJ131083:WVJ131091 B196619:B196627 IX196619:IX196627 ST196619:ST196627 ACP196619:ACP196627 AML196619:AML196627 AWH196619:AWH196627 BGD196619:BGD196627 BPZ196619:BPZ196627 BZV196619:BZV196627 CJR196619:CJR196627 CTN196619:CTN196627 DDJ196619:DDJ196627 DNF196619:DNF196627 DXB196619:DXB196627 EGX196619:EGX196627 EQT196619:EQT196627 FAP196619:FAP196627 FKL196619:FKL196627 FUH196619:FUH196627 GED196619:GED196627 GNZ196619:GNZ196627 GXV196619:GXV196627 HHR196619:HHR196627 HRN196619:HRN196627 IBJ196619:IBJ196627 ILF196619:ILF196627 IVB196619:IVB196627 JEX196619:JEX196627 JOT196619:JOT196627 JYP196619:JYP196627 KIL196619:KIL196627 KSH196619:KSH196627 LCD196619:LCD196627 LLZ196619:LLZ196627 LVV196619:LVV196627 MFR196619:MFR196627 MPN196619:MPN196627 MZJ196619:MZJ196627 NJF196619:NJF196627 NTB196619:NTB196627 OCX196619:OCX196627 OMT196619:OMT196627 OWP196619:OWP196627 PGL196619:PGL196627 PQH196619:PQH196627 QAD196619:QAD196627 QJZ196619:QJZ196627 QTV196619:QTV196627 RDR196619:RDR196627 RNN196619:RNN196627 RXJ196619:RXJ196627 SHF196619:SHF196627 SRB196619:SRB196627 TAX196619:TAX196627 TKT196619:TKT196627 TUP196619:TUP196627 UEL196619:UEL196627 UOH196619:UOH196627 UYD196619:UYD196627 VHZ196619:VHZ196627 VRV196619:VRV196627 WBR196619:WBR196627 WLN196619:WLN196627 WVJ196619:WVJ196627 B262155:B262163 IX262155:IX262163 ST262155:ST262163 ACP262155:ACP262163 AML262155:AML262163 AWH262155:AWH262163 BGD262155:BGD262163 BPZ262155:BPZ262163 BZV262155:BZV262163 CJR262155:CJR262163 CTN262155:CTN262163 DDJ262155:DDJ262163 DNF262155:DNF262163 DXB262155:DXB262163 EGX262155:EGX262163 EQT262155:EQT262163 FAP262155:FAP262163 FKL262155:FKL262163 FUH262155:FUH262163 GED262155:GED262163 GNZ262155:GNZ262163 GXV262155:GXV262163 HHR262155:HHR262163 HRN262155:HRN262163 IBJ262155:IBJ262163 ILF262155:ILF262163 IVB262155:IVB262163 JEX262155:JEX262163 JOT262155:JOT262163 JYP262155:JYP262163 KIL262155:KIL262163 KSH262155:KSH262163 LCD262155:LCD262163 LLZ262155:LLZ262163 LVV262155:LVV262163 MFR262155:MFR262163 MPN262155:MPN262163 MZJ262155:MZJ262163 NJF262155:NJF262163 NTB262155:NTB262163 OCX262155:OCX262163 OMT262155:OMT262163 OWP262155:OWP262163 PGL262155:PGL262163 PQH262155:PQH262163 QAD262155:QAD262163 QJZ262155:QJZ262163 QTV262155:QTV262163 RDR262155:RDR262163 RNN262155:RNN262163 RXJ262155:RXJ262163 SHF262155:SHF262163 SRB262155:SRB262163 TAX262155:TAX262163 TKT262155:TKT262163 TUP262155:TUP262163 UEL262155:UEL262163 UOH262155:UOH262163 UYD262155:UYD262163 VHZ262155:VHZ262163 VRV262155:VRV262163 WBR262155:WBR262163 WLN262155:WLN262163 WVJ262155:WVJ262163 B327691:B327699 IX327691:IX327699 ST327691:ST327699 ACP327691:ACP327699 AML327691:AML327699 AWH327691:AWH327699 BGD327691:BGD327699 BPZ327691:BPZ327699 BZV327691:BZV327699 CJR327691:CJR327699 CTN327691:CTN327699 DDJ327691:DDJ327699 DNF327691:DNF327699 DXB327691:DXB327699 EGX327691:EGX327699 EQT327691:EQT327699 FAP327691:FAP327699 FKL327691:FKL327699 FUH327691:FUH327699 GED327691:GED327699 GNZ327691:GNZ327699 GXV327691:GXV327699 HHR327691:HHR327699 HRN327691:HRN327699 IBJ327691:IBJ327699 ILF327691:ILF327699 IVB327691:IVB327699 JEX327691:JEX327699 JOT327691:JOT327699 JYP327691:JYP327699 KIL327691:KIL327699 KSH327691:KSH327699 LCD327691:LCD327699 LLZ327691:LLZ327699 LVV327691:LVV327699 MFR327691:MFR327699 MPN327691:MPN327699 MZJ327691:MZJ327699 NJF327691:NJF327699 NTB327691:NTB327699 OCX327691:OCX327699 OMT327691:OMT327699 OWP327691:OWP327699 PGL327691:PGL327699 PQH327691:PQH327699 QAD327691:QAD327699 QJZ327691:QJZ327699 QTV327691:QTV327699 RDR327691:RDR327699 RNN327691:RNN327699 RXJ327691:RXJ327699 SHF327691:SHF327699 SRB327691:SRB327699 TAX327691:TAX327699 TKT327691:TKT327699 TUP327691:TUP327699 UEL327691:UEL327699 UOH327691:UOH327699 UYD327691:UYD327699 VHZ327691:VHZ327699 VRV327691:VRV327699 WBR327691:WBR327699 WLN327691:WLN327699 WVJ327691:WVJ327699 B393227:B393235 IX393227:IX393235 ST393227:ST393235 ACP393227:ACP393235 AML393227:AML393235 AWH393227:AWH393235 BGD393227:BGD393235 BPZ393227:BPZ393235 BZV393227:BZV393235 CJR393227:CJR393235 CTN393227:CTN393235 DDJ393227:DDJ393235 DNF393227:DNF393235 DXB393227:DXB393235 EGX393227:EGX393235 EQT393227:EQT393235 FAP393227:FAP393235 FKL393227:FKL393235 FUH393227:FUH393235 GED393227:GED393235 GNZ393227:GNZ393235 GXV393227:GXV393235 HHR393227:HHR393235 HRN393227:HRN393235 IBJ393227:IBJ393235 ILF393227:ILF393235 IVB393227:IVB393235 JEX393227:JEX393235 JOT393227:JOT393235 JYP393227:JYP393235 KIL393227:KIL393235 KSH393227:KSH393235 LCD393227:LCD393235 LLZ393227:LLZ393235 LVV393227:LVV393235 MFR393227:MFR393235 MPN393227:MPN393235 MZJ393227:MZJ393235 NJF393227:NJF393235 NTB393227:NTB393235 OCX393227:OCX393235 OMT393227:OMT393235 OWP393227:OWP393235 PGL393227:PGL393235 PQH393227:PQH393235 QAD393227:QAD393235 QJZ393227:QJZ393235 QTV393227:QTV393235 RDR393227:RDR393235 RNN393227:RNN393235 RXJ393227:RXJ393235 SHF393227:SHF393235 SRB393227:SRB393235 TAX393227:TAX393235 TKT393227:TKT393235 TUP393227:TUP393235 UEL393227:UEL393235 UOH393227:UOH393235 UYD393227:UYD393235 VHZ393227:VHZ393235 VRV393227:VRV393235 WBR393227:WBR393235 WLN393227:WLN393235 WVJ393227:WVJ393235 B458763:B458771 IX458763:IX458771 ST458763:ST458771 ACP458763:ACP458771 AML458763:AML458771 AWH458763:AWH458771 BGD458763:BGD458771 BPZ458763:BPZ458771 BZV458763:BZV458771 CJR458763:CJR458771 CTN458763:CTN458771 DDJ458763:DDJ458771 DNF458763:DNF458771 DXB458763:DXB458771 EGX458763:EGX458771 EQT458763:EQT458771 FAP458763:FAP458771 FKL458763:FKL458771 FUH458763:FUH458771 GED458763:GED458771 GNZ458763:GNZ458771 GXV458763:GXV458771 HHR458763:HHR458771 HRN458763:HRN458771 IBJ458763:IBJ458771 ILF458763:ILF458771 IVB458763:IVB458771 JEX458763:JEX458771 JOT458763:JOT458771 JYP458763:JYP458771 KIL458763:KIL458771 KSH458763:KSH458771 LCD458763:LCD458771 LLZ458763:LLZ458771 LVV458763:LVV458771 MFR458763:MFR458771 MPN458763:MPN458771 MZJ458763:MZJ458771 NJF458763:NJF458771 NTB458763:NTB458771 OCX458763:OCX458771 OMT458763:OMT458771 OWP458763:OWP458771 PGL458763:PGL458771 PQH458763:PQH458771 QAD458763:QAD458771 QJZ458763:QJZ458771 QTV458763:QTV458771 RDR458763:RDR458771 RNN458763:RNN458771 RXJ458763:RXJ458771 SHF458763:SHF458771 SRB458763:SRB458771 TAX458763:TAX458771 TKT458763:TKT458771 TUP458763:TUP458771 UEL458763:UEL458771 UOH458763:UOH458771 UYD458763:UYD458771 VHZ458763:VHZ458771 VRV458763:VRV458771 WBR458763:WBR458771 WLN458763:WLN458771 WVJ458763:WVJ458771 B524299:B524307 IX524299:IX524307 ST524299:ST524307 ACP524299:ACP524307 AML524299:AML524307 AWH524299:AWH524307 BGD524299:BGD524307 BPZ524299:BPZ524307 BZV524299:BZV524307 CJR524299:CJR524307 CTN524299:CTN524307 DDJ524299:DDJ524307 DNF524299:DNF524307 DXB524299:DXB524307 EGX524299:EGX524307 EQT524299:EQT524307 FAP524299:FAP524307 FKL524299:FKL524307 FUH524299:FUH524307 GED524299:GED524307 GNZ524299:GNZ524307 GXV524299:GXV524307 HHR524299:HHR524307 HRN524299:HRN524307 IBJ524299:IBJ524307 ILF524299:ILF524307 IVB524299:IVB524307 JEX524299:JEX524307 JOT524299:JOT524307 JYP524299:JYP524307 KIL524299:KIL524307 KSH524299:KSH524307 LCD524299:LCD524307 LLZ524299:LLZ524307 LVV524299:LVV524307 MFR524299:MFR524307 MPN524299:MPN524307 MZJ524299:MZJ524307 NJF524299:NJF524307 NTB524299:NTB524307 OCX524299:OCX524307 OMT524299:OMT524307 OWP524299:OWP524307 PGL524299:PGL524307 PQH524299:PQH524307 QAD524299:QAD524307 QJZ524299:QJZ524307 QTV524299:QTV524307 RDR524299:RDR524307 RNN524299:RNN524307 RXJ524299:RXJ524307 SHF524299:SHF524307 SRB524299:SRB524307 TAX524299:TAX524307 TKT524299:TKT524307 TUP524299:TUP524307 UEL524299:UEL524307 UOH524299:UOH524307 UYD524299:UYD524307 VHZ524299:VHZ524307 VRV524299:VRV524307 WBR524299:WBR524307 WLN524299:WLN524307 WVJ524299:WVJ524307 B589835:B589843 IX589835:IX589843 ST589835:ST589843 ACP589835:ACP589843 AML589835:AML589843 AWH589835:AWH589843 BGD589835:BGD589843 BPZ589835:BPZ589843 BZV589835:BZV589843 CJR589835:CJR589843 CTN589835:CTN589843 DDJ589835:DDJ589843 DNF589835:DNF589843 DXB589835:DXB589843 EGX589835:EGX589843 EQT589835:EQT589843 FAP589835:FAP589843 FKL589835:FKL589843 FUH589835:FUH589843 GED589835:GED589843 GNZ589835:GNZ589843 GXV589835:GXV589843 HHR589835:HHR589843 HRN589835:HRN589843 IBJ589835:IBJ589843 ILF589835:ILF589843 IVB589835:IVB589843 JEX589835:JEX589843 JOT589835:JOT589843 JYP589835:JYP589843 KIL589835:KIL589843 KSH589835:KSH589843 LCD589835:LCD589843 LLZ589835:LLZ589843 LVV589835:LVV589843 MFR589835:MFR589843 MPN589835:MPN589843 MZJ589835:MZJ589843 NJF589835:NJF589843 NTB589835:NTB589843 OCX589835:OCX589843 OMT589835:OMT589843 OWP589835:OWP589843 PGL589835:PGL589843 PQH589835:PQH589843 QAD589835:QAD589843 QJZ589835:QJZ589843 QTV589835:QTV589843 RDR589835:RDR589843 RNN589835:RNN589843 RXJ589835:RXJ589843 SHF589835:SHF589843 SRB589835:SRB589843 TAX589835:TAX589843 TKT589835:TKT589843 TUP589835:TUP589843 UEL589835:UEL589843 UOH589835:UOH589843 UYD589835:UYD589843 VHZ589835:VHZ589843 VRV589835:VRV589843 WBR589835:WBR589843 WLN589835:WLN589843 WVJ589835:WVJ589843 B655371:B655379 IX655371:IX655379 ST655371:ST655379 ACP655371:ACP655379 AML655371:AML655379 AWH655371:AWH655379 BGD655371:BGD655379 BPZ655371:BPZ655379 BZV655371:BZV655379 CJR655371:CJR655379 CTN655371:CTN655379 DDJ655371:DDJ655379 DNF655371:DNF655379 DXB655371:DXB655379 EGX655371:EGX655379 EQT655371:EQT655379 FAP655371:FAP655379 FKL655371:FKL655379 FUH655371:FUH655379 GED655371:GED655379 GNZ655371:GNZ655379 GXV655371:GXV655379 HHR655371:HHR655379 HRN655371:HRN655379 IBJ655371:IBJ655379 ILF655371:ILF655379 IVB655371:IVB655379 JEX655371:JEX655379 JOT655371:JOT655379 JYP655371:JYP655379 KIL655371:KIL655379 KSH655371:KSH655379 LCD655371:LCD655379 LLZ655371:LLZ655379 LVV655371:LVV655379 MFR655371:MFR655379 MPN655371:MPN655379 MZJ655371:MZJ655379 NJF655371:NJF655379 NTB655371:NTB655379 OCX655371:OCX655379 OMT655371:OMT655379 OWP655371:OWP655379 PGL655371:PGL655379 PQH655371:PQH655379 QAD655371:QAD655379 QJZ655371:QJZ655379 QTV655371:QTV655379 RDR655371:RDR655379 RNN655371:RNN655379 RXJ655371:RXJ655379 SHF655371:SHF655379 SRB655371:SRB655379 TAX655371:TAX655379 TKT655371:TKT655379 TUP655371:TUP655379 UEL655371:UEL655379 UOH655371:UOH655379 UYD655371:UYD655379 VHZ655371:VHZ655379 VRV655371:VRV655379 WBR655371:WBR655379 WLN655371:WLN655379 WVJ655371:WVJ655379 B720907:B720915 IX720907:IX720915 ST720907:ST720915 ACP720907:ACP720915 AML720907:AML720915 AWH720907:AWH720915 BGD720907:BGD720915 BPZ720907:BPZ720915 BZV720907:BZV720915 CJR720907:CJR720915 CTN720907:CTN720915 DDJ720907:DDJ720915 DNF720907:DNF720915 DXB720907:DXB720915 EGX720907:EGX720915 EQT720907:EQT720915 FAP720907:FAP720915 FKL720907:FKL720915 FUH720907:FUH720915 GED720907:GED720915 GNZ720907:GNZ720915 GXV720907:GXV720915 HHR720907:HHR720915 HRN720907:HRN720915 IBJ720907:IBJ720915 ILF720907:ILF720915 IVB720907:IVB720915 JEX720907:JEX720915 JOT720907:JOT720915 JYP720907:JYP720915 KIL720907:KIL720915 KSH720907:KSH720915 LCD720907:LCD720915 LLZ720907:LLZ720915 LVV720907:LVV720915 MFR720907:MFR720915 MPN720907:MPN720915 MZJ720907:MZJ720915 NJF720907:NJF720915 NTB720907:NTB720915 OCX720907:OCX720915 OMT720907:OMT720915 OWP720907:OWP720915 PGL720907:PGL720915 PQH720907:PQH720915 QAD720907:QAD720915 QJZ720907:QJZ720915 QTV720907:QTV720915 RDR720907:RDR720915 RNN720907:RNN720915 RXJ720907:RXJ720915 SHF720907:SHF720915 SRB720907:SRB720915 TAX720907:TAX720915 TKT720907:TKT720915 TUP720907:TUP720915 UEL720907:UEL720915 UOH720907:UOH720915 UYD720907:UYD720915 VHZ720907:VHZ720915 VRV720907:VRV720915 WBR720907:WBR720915 WLN720907:WLN720915 WVJ720907:WVJ720915 B786443:B786451 IX786443:IX786451 ST786443:ST786451 ACP786443:ACP786451 AML786443:AML786451 AWH786443:AWH786451 BGD786443:BGD786451 BPZ786443:BPZ786451 BZV786443:BZV786451 CJR786443:CJR786451 CTN786443:CTN786451 DDJ786443:DDJ786451 DNF786443:DNF786451 DXB786443:DXB786451 EGX786443:EGX786451 EQT786443:EQT786451 FAP786443:FAP786451 FKL786443:FKL786451 FUH786443:FUH786451 GED786443:GED786451 GNZ786443:GNZ786451 GXV786443:GXV786451 HHR786443:HHR786451 HRN786443:HRN786451 IBJ786443:IBJ786451 ILF786443:ILF786451 IVB786443:IVB786451 JEX786443:JEX786451 JOT786443:JOT786451 JYP786443:JYP786451 KIL786443:KIL786451 KSH786443:KSH786451 LCD786443:LCD786451 LLZ786443:LLZ786451 LVV786443:LVV786451 MFR786443:MFR786451 MPN786443:MPN786451 MZJ786443:MZJ786451 NJF786443:NJF786451 NTB786443:NTB786451 OCX786443:OCX786451 OMT786443:OMT786451 OWP786443:OWP786451 PGL786443:PGL786451 PQH786443:PQH786451 QAD786443:QAD786451 QJZ786443:QJZ786451 QTV786443:QTV786451 RDR786443:RDR786451 RNN786443:RNN786451 RXJ786443:RXJ786451 SHF786443:SHF786451 SRB786443:SRB786451 TAX786443:TAX786451 TKT786443:TKT786451 TUP786443:TUP786451 UEL786443:UEL786451 UOH786443:UOH786451 UYD786443:UYD786451 VHZ786443:VHZ786451 VRV786443:VRV786451 WBR786443:WBR786451 WLN786443:WLN786451 WVJ786443:WVJ786451 B851979:B851987 IX851979:IX851987 ST851979:ST851987 ACP851979:ACP851987 AML851979:AML851987 AWH851979:AWH851987 BGD851979:BGD851987 BPZ851979:BPZ851987 BZV851979:BZV851987 CJR851979:CJR851987 CTN851979:CTN851987 DDJ851979:DDJ851987 DNF851979:DNF851987 DXB851979:DXB851987 EGX851979:EGX851987 EQT851979:EQT851987 FAP851979:FAP851987 FKL851979:FKL851987 FUH851979:FUH851987 GED851979:GED851987 GNZ851979:GNZ851987 GXV851979:GXV851987 HHR851979:HHR851987 HRN851979:HRN851987 IBJ851979:IBJ851987 ILF851979:ILF851987 IVB851979:IVB851987 JEX851979:JEX851987 JOT851979:JOT851987 JYP851979:JYP851987 KIL851979:KIL851987 KSH851979:KSH851987 LCD851979:LCD851987 LLZ851979:LLZ851987 LVV851979:LVV851987 MFR851979:MFR851987 MPN851979:MPN851987 MZJ851979:MZJ851987 NJF851979:NJF851987 NTB851979:NTB851987 OCX851979:OCX851987 OMT851979:OMT851987 OWP851979:OWP851987 PGL851979:PGL851987 PQH851979:PQH851987 QAD851979:QAD851987 QJZ851979:QJZ851987 QTV851979:QTV851987 RDR851979:RDR851987 RNN851979:RNN851987 RXJ851979:RXJ851987 SHF851979:SHF851987 SRB851979:SRB851987 TAX851979:TAX851987 TKT851979:TKT851987 TUP851979:TUP851987 UEL851979:UEL851987 UOH851979:UOH851987 UYD851979:UYD851987 VHZ851979:VHZ851987 VRV851979:VRV851987 WBR851979:WBR851987 WLN851979:WLN851987 WVJ851979:WVJ851987 B917515:B917523 IX917515:IX917523 ST917515:ST917523 ACP917515:ACP917523 AML917515:AML917523 AWH917515:AWH917523 BGD917515:BGD917523 BPZ917515:BPZ917523 BZV917515:BZV917523 CJR917515:CJR917523 CTN917515:CTN917523 DDJ917515:DDJ917523 DNF917515:DNF917523 DXB917515:DXB917523 EGX917515:EGX917523 EQT917515:EQT917523 FAP917515:FAP917523 FKL917515:FKL917523 FUH917515:FUH917523 GED917515:GED917523 GNZ917515:GNZ917523 GXV917515:GXV917523 HHR917515:HHR917523 HRN917515:HRN917523 IBJ917515:IBJ917523 ILF917515:ILF917523 IVB917515:IVB917523 JEX917515:JEX917523 JOT917515:JOT917523 JYP917515:JYP917523 KIL917515:KIL917523 KSH917515:KSH917523 LCD917515:LCD917523 LLZ917515:LLZ917523 LVV917515:LVV917523 MFR917515:MFR917523 MPN917515:MPN917523 MZJ917515:MZJ917523 NJF917515:NJF917523 NTB917515:NTB917523 OCX917515:OCX917523 OMT917515:OMT917523 OWP917515:OWP917523 PGL917515:PGL917523 PQH917515:PQH917523 QAD917515:QAD917523 QJZ917515:QJZ917523 QTV917515:QTV917523 RDR917515:RDR917523 RNN917515:RNN917523 RXJ917515:RXJ917523 SHF917515:SHF917523 SRB917515:SRB917523 TAX917515:TAX917523 TKT917515:TKT917523 TUP917515:TUP917523 UEL917515:UEL917523 UOH917515:UOH917523 UYD917515:UYD917523 VHZ917515:VHZ917523 VRV917515:VRV917523 WBR917515:WBR917523 WLN917515:WLN917523 WVJ917515:WVJ917523 B983051:B983059 IX983051:IX983059 ST983051:ST983059 ACP983051:ACP983059 AML983051:AML983059 AWH983051:AWH983059 BGD983051:BGD983059 BPZ983051:BPZ983059 BZV983051:BZV983059 CJR983051:CJR983059 CTN983051:CTN983059 DDJ983051:DDJ983059 DNF983051:DNF983059 DXB983051:DXB983059 EGX983051:EGX983059 EQT983051:EQT983059 FAP983051:FAP983059 FKL983051:FKL983059 FUH983051:FUH983059 GED983051:GED983059 GNZ983051:GNZ983059 GXV983051:GXV983059 HHR983051:HHR983059 HRN983051:HRN983059 IBJ983051:IBJ983059 ILF983051:ILF983059 IVB983051:IVB983059 JEX983051:JEX983059 JOT983051:JOT983059 JYP983051:JYP983059 KIL983051:KIL983059 KSH983051:KSH983059 LCD983051:LCD983059 LLZ983051:LLZ983059 LVV983051:LVV983059 MFR983051:MFR983059 MPN983051:MPN983059 MZJ983051:MZJ983059 NJF983051:NJF983059 NTB983051:NTB983059 OCX983051:OCX983059 OMT983051:OMT983059 OWP983051:OWP983059 PGL983051:PGL983059 PQH983051:PQH983059 QAD983051:QAD983059 QJZ983051:QJZ983059 QTV983051:QTV983059 RDR983051:RDR983059 RNN983051:RNN983059 RXJ983051:RXJ983059 SHF983051:SHF983059 SRB983051:SRB983059 TAX983051:TAX983059 TKT983051:TKT983059 TUP983051:TUP983059 UEL983051:UEL983059 UOH983051:UOH983059 UYD983051:UYD983059 VHZ983051:VHZ983059 VRV983051:VRV983059 WBR983051:WBR983059 WLN983051:WLN983059 WVJ983051:WVJ983059 D11:K48 IZ11:JG48 SV11:TC48 ACR11:ACY48 AMN11:AMU48 AWJ11:AWQ48 BGF11:BGM48 BQB11:BQI48 BZX11:CAE48 CJT11:CKA48 CTP11:CTW48 DDL11:DDS48 DNH11:DNO48 DXD11:DXK48 EGZ11:EHG48 EQV11:ERC48 FAR11:FAY48 FKN11:FKU48 FUJ11:FUQ48 GEF11:GEM48 GOB11:GOI48 GXX11:GYE48 HHT11:HIA48 HRP11:HRW48 IBL11:IBS48 ILH11:ILO48 IVD11:IVK48 JEZ11:JFG48 JOV11:JPC48 JYR11:JYY48 KIN11:KIU48 KSJ11:KSQ48 LCF11:LCM48 LMB11:LMI48 LVX11:LWE48 MFT11:MGA48 MPP11:MPW48 MZL11:MZS48 NJH11:NJO48 NTD11:NTK48 OCZ11:ODG48 OMV11:ONC48 OWR11:OWY48 PGN11:PGU48 PQJ11:PQQ48 QAF11:QAM48 QKB11:QKI48 QTX11:QUE48 RDT11:REA48 RNP11:RNW48 RXL11:RXS48 SHH11:SHO48 SRD11:SRK48 TAZ11:TBG48 TKV11:TLC48 TUR11:TUY48 UEN11:UEU48 UOJ11:UOQ48 UYF11:UYM48 VIB11:VII48 VRX11:VSE48 WBT11:WCA48 WLP11:WLW48 WVL11:WVS48 D65547:K65584 IZ65547:JG65584 SV65547:TC65584 ACR65547:ACY65584 AMN65547:AMU65584 AWJ65547:AWQ65584 BGF65547:BGM65584 BQB65547:BQI65584 BZX65547:CAE65584 CJT65547:CKA65584 CTP65547:CTW65584 DDL65547:DDS65584 DNH65547:DNO65584 DXD65547:DXK65584 EGZ65547:EHG65584 EQV65547:ERC65584 FAR65547:FAY65584 FKN65547:FKU65584 FUJ65547:FUQ65584 GEF65547:GEM65584 GOB65547:GOI65584 GXX65547:GYE65584 HHT65547:HIA65584 HRP65547:HRW65584 IBL65547:IBS65584 ILH65547:ILO65584 IVD65547:IVK65584 JEZ65547:JFG65584 JOV65547:JPC65584 JYR65547:JYY65584 KIN65547:KIU65584 KSJ65547:KSQ65584 LCF65547:LCM65584 LMB65547:LMI65584 LVX65547:LWE65584 MFT65547:MGA65584 MPP65547:MPW65584 MZL65547:MZS65584 NJH65547:NJO65584 NTD65547:NTK65584 OCZ65547:ODG65584 OMV65547:ONC65584 OWR65547:OWY65584 PGN65547:PGU65584 PQJ65547:PQQ65584 QAF65547:QAM65584 QKB65547:QKI65584 QTX65547:QUE65584 RDT65547:REA65584 RNP65547:RNW65584 RXL65547:RXS65584 SHH65547:SHO65584 SRD65547:SRK65584 TAZ65547:TBG65584 TKV65547:TLC65584 TUR65547:TUY65584 UEN65547:UEU65584 UOJ65547:UOQ65584 UYF65547:UYM65584 VIB65547:VII65584 VRX65547:VSE65584 WBT65547:WCA65584 WLP65547:WLW65584 WVL65547:WVS65584 D131083:K131120 IZ131083:JG131120 SV131083:TC131120 ACR131083:ACY131120 AMN131083:AMU131120 AWJ131083:AWQ131120 BGF131083:BGM131120 BQB131083:BQI131120 BZX131083:CAE131120 CJT131083:CKA131120 CTP131083:CTW131120 DDL131083:DDS131120 DNH131083:DNO131120 DXD131083:DXK131120 EGZ131083:EHG131120 EQV131083:ERC131120 FAR131083:FAY131120 FKN131083:FKU131120 FUJ131083:FUQ131120 GEF131083:GEM131120 GOB131083:GOI131120 GXX131083:GYE131120 HHT131083:HIA131120 HRP131083:HRW131120 IBL131083:IBS131120 ILH131083:ILO131120 IVD131083:IVK131120 JEZ131083:JFG131120 JOV131083:JPC131120 JYR131083:JYY131120 KIN131083:KIU131120 KSJ131083:KSQ131120 LCF131083:LCM131120 LMB131083:LMI131120 LVX131083:LWE131120 MFT131083:MGA131120 MPP131083:MPW131120 MZL131083:MZS131120 NJH131083:NJO131120 NTD131083:NTK131120 OCZ131083:ODG131120 OMV131083:ONC131120 OWR131083:OWY131120 PGN131083:PGU131120 PQJ131083:PQQ131120 QAF131083:QAM131120 QKB131083:QKI131120 QTX131083:QUE131120 RDT131083:REA131120 RNP131083:RNW131120 RXL131083:RXS131120 SHH131083:SHO131120 SRD131083:SRK131120 TAZ131083:TBG131120 TKV131083:TLC131120 TUR131083:TUY131120 UEN131083:UEU131120 UOJ131083:UOQ131120 UYF131083:UYM131120 VIB131083:VII131120 VRX131083:VSE131120 WBT131083:WCA131120 WLP131083:WLW131120 WVL131083:WVS131120 D196619:K196656 IZ196619:JG196656 SV196619:TC196656 ACR196619:ACY196656 AMN196619:AMU196656 AWJ196619:AWQ196656 BGF196619:BGM196656 BQB196619:BQI196656 BZX196619:CAE196656 CJT196619:CKA196656 CTP196619:CTW196656 DDL196619:DDS196656 DNH196619:DNO196656 DXD196619:DXK196656 EGZ196619:EHG196656 EQV196619:ERC196656 FAR196619:FAY196656 FKN196619:FKU196656 FUJ196619:FUQ196656 GEF196619:GEM196656 GOB196619:GOI196656 GXX196619:GYE196656 HHT196619:HIA196656 HRP196619:HRW196656 IBL196619:IBS196656 ILH196619:ILO196656 IVD196619:IVK196656 JEZ196619:JFG196656 JOV196619:JPC196656 JYR196619:JYY196656 KIN196619:KIU196656 KSJ196619:KSQ196656 LCF196619:LCM196656 LMB196619:LMI196656 LVX196619:LWE196656 MFT196619:MGA196656 MPP196619:MPW196656 MZL196619:MZS196656 NJH196619:NJO196656 NTD196619:NTK196656 OCZ196619:ODG196656 OMV196619:ONC196656 OWR196619:OWY196656 PGN196619:PGU196656 PQJ196619:PQQ196656 QAF196619:QAM196656 QKB196619:QKI196656 QTX196619:QUE196656 RDT196619:REA196656 RNP196619:RNW196656 RXL196619:RXS196656 SHH196619:SHO196656 SRD196619:SRK196656 TAZ196619:TBG196656 TKV196619:TLC196656 TUR196619:TUY196656 UEN196619:UEU196656 UOJ196619:UOQ196656 UYF196619:UYM196656 VIB196619:VII196656 VRX196619:VSE196656 WBT196619:WCA196656 WLP196619:WLW196656 WVL196619:WVS196656 D262155:K262192 IZ262155:JG262192 SV262155:TC262192 ACR262155:ACY262192 AMN262155:AMU262192 AWJ262155:AWQ262192 BGF262155:BGM262192 BQB262155:BQI262192 BZX262155:CAE262192 CJT262155:CKA262192 CTP262155:CTW262192 DDL262155:DDS262192 DNH262155:DNO262192 DXD262155:DXK262192 EGZ262155:EHG262192 EQV262155:ERC262192 FAR262155:FAY262192 FKN262155:FKU262192 FUJ262155:FUQ262192 GEF262155:GEM262192 GOB262155:GOI262192 GXX262155:GYE262192 HHT262155:HIA262192 HRP262155:HRW262192 IBL262155:IBS262192 ILH262155:ILO262192 IVD262155:IVK262192 JEZ262155:JFG262192 JOV262155:JPC262192 JYR262155:JYY262192 KIN262155:KIU262192 KSJ262155:KSQ262192 LCF262155:LCM262192 LMB262155:LMI262192 LVX262155:LWE262192 MFT262155:MGA262192 MPP262155:MPW262192 MZL262155:MZS262192 NJH262155:NJO262192 NTD262155:NTK262192 OCZ262155:ODG262192 OMV262155:ONC262192 OWR262155:OWY262192 PGN262155:PGU262192 PQJ262155:PQQ262192 QAF262155:QAM262192 QKB262155:QKI262192 QTX262155:QUE262192 RDT262155:REA262192 RNP262155:RNW262192 RXL262155:RXS262192 SHH262155:SHO262192 SRD262155:SRK262192 TAZ262155:TBG262192 TKV262155:TLC262192 TUR262155:TUY262192 UEN262155:UEU262192 UOJ262155:UOQ262192 UYF262155:UYM262192 VIB262155:VII262192 VRX262155:VSE262192 WBT262155:WCA262192 WLP262155:WLW262192 WVL262155:WVS262192 D327691:K327728 IZ327691:JG327728 SV327691:TC327728 ACR327691:ACY327728 AMN327691:AMU327728 AWJ327691:AWQ327728 BGF327691:BGM327728 BQB327691:BQI327728 BZX327691:CAE327728 CJT327691:CKA327728 CTP327691:CTW327728 DDL327691:DDS327728 DNH327691:DNO327728 DXD327691:DXK327728 EGZ327691:EHG327728 EQV327691:ERC327728 FAR327691:FAY327728 FKN327691:FKU327728 FUJ327691:FUQ327728 GEF327691:GEM327728 GOB327691:GOI327728 GXX327691:GYE327728 HHT327691:HIA327728 HRP327691:HRW327728 IBL327691:IBS327728 ILH327691:ILO327728 IVD327691:IVK327728 JEZ327691:JFG327728 JOV327691:JPC327728 JYR327691:JYY327728 KIN327691:KIU327728 KSJ327691:KSQ327728 LCF327691:LCM327728 LMB327691:LMI327728 LVX327691:LWE327728 MFT327691:MGA327728 MPP327691:MPW327728 MZL327691:MZS327728 NJH327691:NJO327728 NTD327691:NTK327728 OCZ327691:ODG327728 OMV327691:ONC327728 OWR327691:OWY327728 PGN327691:PGU327728 PQJ327691:PQQ327728 QAF327691:QAM327728 QKB327691:QKI327728 QTX327691:QUE327728 RDT327691:REA327728 RNP327691:RNW327728 RXL327691:RXS327728 SHH327691:SHO327728 SRD327691:SRK327728 TAZ327691:TBG327728 TKV327691:TLC327728 TUR327691:TUY327728 UEN327691:UEU327728 UOJ327691:UOQ327728 UYF327691:UYM327728 VIB327691:VII327728 VRX327691:VSE327728 WBT327691:WCA327728 WLP327691:WLW327728 WVL327691:WVS327728 D393227:K393264 IZ393227:JG393264 SV393227:TC393264 ACR393227:ACY393264 AMN393227:AMU393264 AWJ393227:AWQ393264 BGF393227:BGM393264 BQB393227:BQI393264 BZX393227:CAE393264 CJT393227:CKA393264 CTP393227:CTW393264 DDL393227:DDS393264 DNH393227:DNO393264 DXD393227:DXK393264 EGZ393227:EHG393264 EQV393227:ERC393264 FAR393227:FAY393264 FKN393227:FKU393264 FUJ393227:FUQ393264 GEF393227:GEM393264 GOB393227:GOI393264 GXX393227:GYE393264 HHT393227:HIA393264 HRP393227:HRW393264 IBL393227:IBS393264 ILH393227:ILO393264 IVD393227:IVK393264 JEZ393227:JFG393264 JOV393227:JPC393264 JYR393227:JYY393264 KIN393227:KIU393264 KSJ393227:KSQ393264 LCF393227:LCM393264 LMB393227:LMI393264 LVX393227:LWE393264 MFT393227:MGA393264 MPP393227:MPW393264 MZL393227:MZS393264 NJH393227:NJO393264 NTD393227:NTK393264 OCZ393227:ODG393264 OMV393227:ONC393264 OWR393227:OWY393264 PGN393227:PGU393264 PQJ393227:PQQ393264 QAF393227:QAM393264 QKB393227:QKI393264 QTX393227:QUE393264 RDT393227:REA393264 RNP393227:RNW393264 RXL393227:RXS393264 SHH393227:SHO393264 SRD393227:SRK393264 TAZ393227:TBG393264 TKV393227:TLC393264 TUR393227:TUY393264 UEN393227:UEU393264 UOJ393227:UOQ393264 UYF393227:UYM393264 VIB393227:VII393264 VRX393227:VSE393264 WBT393227:WCA393264 WLP393227:WLW393264 WVL393227:WVS393264 D458763:K458800 IZ458763:JG458800 SV458763:TC458800 ACR458763:ACY458800 AMN458763:AMU458800 AWJ458763:AWQ458800 BGF458763:BGM458800 BQB458763:BQI458800 BZX458763:CAE458800 CJT458763:CKA458800 CTP458763:CTW458800 DDL458763:DDS458800 DNH458763:DNO458800 DXD458763:DXK458800 EGZ458763:EHG458800 EQV458763:ERC458800 FAR458763:FAY458800 FKN458763:FKU458800 FUJ458763:FUQ458800 GEF458763:GEM458800 GOB458763:GOI458800 GXX458763:GYE458800 HHT458763:HIA458800 HRP458763:HRW458800 IBL458763:IBS458800 ILH458763:ILO458800 IVD458763:IVK458800 JEZ458763:JFG458800 JOV458763:JPC458800 JYR458763:JYY458800 KIN458763:KIU458800 KSJ458763:KSQ458800 LCF458763:LCM458800 LMB458763:LMI458800 LVX458763:LWE458800 MFT458763:MGA458800 MPP458763:MPW458800 MZL458763:MZS458800 NJH458763:NJO458800 NTD458763:NTK458800 OCZ458763:ODG458800 OMV458763:ONC458800 OWR458763:OWY458800 PGN458763:PGU458800 PQJ458763:PQQ458800 QAF458763:QAM458800 QKB458763:QKI458800 QTX458763:QUE458800 RDT458763:REA458800 RNP458763:RNW458800 RXL458763:RXS458800 SHH458763:SHO458800 SRD458763:SRK458800 TAZ458763:TBG458800 TKV458763:TLC458800 TUR458763:TUY458800 UEN458763:UEU458800 UOJ458763:UOQ458800 UYF458763:UYM458800 VIB458763:VII458800 VRX458763:VSE458800 WBT458763:WCA458800 WLP458763:WLW458800 WVL458763:WVS458800 D524299:K524336 IZ524299:JG524336 SV524299:TC524336 ACR524299:ACY524336 AMN524299:AMU524336 AWJ524299:AWQ524336 BGF524299:BGM524336 BQB524299:BQI524336 BZX524299:CAE524336 CJT524299:CKA524336 CTP524299:CTW524336 DDL524299:DDS524336 DNH524299:DNO524336 DXD524299:DXK524336 EGZ524299:EHG524336 EQV524299:ERC524336 FAR524299:FAY524336 FKN524299:FKU524336 FUJ524299:FUQ524336 GEF524299:GEM524336 GOB524299:GOI524336 GXX524299:GYE524336 HHT524299:HIA524336 HRP524299:HRW524336 IBL524299:IBS524336 ILH524299:ILO524336 IVD524299:IVK524336 JEZ524299:JFG524336 JOV524299:JPC524336 JYR524299:JYY524336 KIN524299:KIU524336 KSJ524299:KSQ524336 LCF524299:LCM524336 LMB524299:LMI524336 LVX524299:LWE524336 MFT524299:MGA524336 MPP524299:MPW524336 MZL524299:MZS524336 NJH524299:NJO524336 NTD524299:NTK524336 OCZ524299:ODG524336 OMV524299:ONC524336 OWR524299:OWY524336 PGN524299:PGU524336 PQJ524299:PQQ524336 QAF524299:QAM524336 QKB524299:QKI524336 QTX524299:QUE524336 RDT524299:REA524336 RNP524299:RNW524336 RXL524299:RXS524336 SHH524299:SHO524336 SRD524299:SRK524336 TAZ524299:TBG524336 TKV524299:TLC524336 TUR524299:TUY524336 UEN524299:UEU524336 UOJ524299:UOQ524336 UYF524299:UYM524336 VIB524299:VII524336 VRX524299:VSE524336 WBT524299:WCA524336 WLP524299:WLW524336 WVL524299:WVS524336 D589835:K589872 IZ589835:JG589872 SV589835:TC589872 ACR589835:ACY589872 AMN589835:AMU589872 AWJ589835:AWQ589872 BGF589835:BGM589872 BQB589835:BQI589872 BZX589835:CAE589872 CJT589835:CKA589872 CTP589835:CTW589872 DDL589835:DDS589872 DNH589835:DNO589872 DXD589835:DXK589872 EGZ589835:EHG589872 EQV589835:ERC589872 FAR589835:FAY589872 FKN589835:FKU589872 FUJ589835:FUQ589872 GEF589835:GEM589872 GOB589835:GOI589872 GXX589835:GYE589872 HHT589835:HIA589872 HRP589835:HRW589872 IBL589835:IBS589872 ILH589835:ILO589872 IVD589835:IVK589872 JEZ589835:JFG589872 JOV589835:JPC589872 JYR589835:JYY589872 KIN589835:KIU589872 KSJ589835:KSQ589872 LCF589835:LCM589872 LMB589835:LMI589872 LVX589835:LWE589872 MFT589835:MGA589872 MPP589835:MPW589872 MZL589835:MZS589872 NJH589835:NJO589872 NTD589835:NTK589872 OCZ589835:ODG589872 OMV589835:ONC589872 OWR589835:OWY589872 PGN589835:PGU589872 PQJ589835:PQQ589872 QAF589835:QAM589872 QKB589835:QKI589872 QTX589835:QUE589872 RDT589835:REA589872 RNP589835:RNW589872 RXL589835:RXS589872 SHH589835:SHO589872 SRD589835:SRK589872 TAZ589835:TBG589872 TKV589835:TLC589872 TUR589835:TUY589872 UEN589835:UEU589872 UOJ589835:UOQ589872 UYF589835:UYM589872 VIB589835:VII589872 VRX589835:VSE589872 WBT589835:WCA589872 WLP589835:WLW589872 WVL589835:WVS589872 D655371:K655408 IZ655371:JG655408 SV655371:TC655408 ACR655371:ACY655408 AMN655371:AMU655408 AWJ655371:AWQ655408 BGF655371:BGM655408 BQB655371:BQI655408 BZX655371:CAE655408 CJT655371:CKA655408 CTP655371:CTW655408 DDL655371:DDS655408 DNH655371:DNO655408 DXD655371:DXK655408 EGZ655371:EHG655408 EQV655371:ERC655408 FAR655371:FAY655408 FKN655371:FKU655408 FUJ655371:FUQ655408 GEF655371:GEM655408 GOB655371:GOI655408 GXX655371:GYE655408 HHT655371:HIA655408 HRP655371:HRW655408 IBL655371:IBS655408 ILH655371:ILO655408 IVD655371:IVK655408 JEZ655371:JFG655408 JOV655371:JPC655408 JYR655371:JYY655408 KIN655371:KIU655408 KSJ655371:KSQ655408 LCF655371:LCM655408 LMB655371:LMI655408 LVX655371:LWE655408 MFT655371:MGA655408 MPP655371:MPW655408 MZL655371:MZS655408 NJH655371:NJO655408 NTD655371:NTK655408 OCZ655371:ODG655408 OMV655371:ONC655408 OWR655371:OWY655408 PGN655371:PGU655408 PQJ655371:PQQ655408 QAF655371:QAM655408 QKB655371:QKI655408 QTX655371:QUE655408 RDT655371:REA655408 RNP655371:RNW655408 RXL655371:RXS655408 SHH655371:SHO655408 SRD655371:SRK655408 TAZ655371:TBG655408 TKV655371:TLC655408 TUR655371:TUY655408 UEN655371:UEU655408 UOJ655371:UOQ655408 UYF655371:UYM655408 VIB655371:VII655408 VRX655371:VSE655408 WBT655371:WCA655408 WLP655371:WLW655408 WVL655371:WVS655408 D720907:K720944 IZ720907:JG720944 SV720907:TC720944 ACR720907:ACY720944 AMN720907:AMU720944 AWJ720907:AWQ720944 BGF720907:BGM720944 BQB720907:BQI720944 BZX720907:CAE720944 CJT720907:CKA720944 CTP720907:CTW720944 DDL720907:DDS720944 DNH720907:DNO720944 DXD720907:DXK720944 EGZ720907:EHG720944 EQV720907:ERC720944 FAR720907:FAY720944 FKN720907:FKU720944 FUJ720907:FUQ720944 GEF720907:GEM720944 GOB720907:GOI720944 GXX720907:GYE720944 HHT720907:HIA720944 HRP720907:HRW720944 IBL720907:IBS720944 ILH720907:ILO720944 IVD720907:IVK720944 JEZ720907:JFG720944 JOV720907:JPC720944 JYR720907:JYY720944 KIN720907:KIU720944 KSJ720907:KSQ720944 LCF720907:LCM720944 LMB720907:LMI720944 LVX720907:LWE720944 MFT720907:MGA720944 MPP720907:MPW720944 MZL720907:MZS720944 NJH720907:NJO720944 NTD720907:NTK720944 OCZ720907:ODG720944 OMV720907:ONC720944 OWR720907:OWY720944 PGN720907:PGU720944 PQJ720907:PQQ720944 QAF720907:QAM720944 QKB720907:QKI720944 QTX720907:QUE720944 RDT720907:REA720944 RNP720907:RNW720944 RXL720907:RXS720944 SHH720907:SHO720944 SRD720907:SRK720944 TAZ720907:TBG720944 TKV720907:TLC720944 TUR720907:TUY720944 UEN720907:UEU720944 UOJ720907:UOQ720944 UYF720907:UYM720944 VIB720907:VII720944 VRX720907:VSE720944 WBT720907:WCA720944 WLP720907:WLW720944 WVL720907:WVS720944 D786443:K786480 IZ786443:JG786480 SV786443:TC786480 ACR786443:ACY786480 AMN786443:AMU786480 AWJ786443:AWQ786480 BGF786443:BGM786480 BQB786443:BQI786480 BZX786443:CAE786480 CJT786443:CKA786480 CTP786443:CTW786480 DDL786443:DDS786480 DNH786443:DNO786480 DXD786443:DXK786480 EGZ786443:EHG786480 EQV786443:ERC786480 FAR786443:FAY786480 FKN786443:FKU786480 FUJ786443:FUQ786480 GEF786443:GEM786480 GOB786443:GOI786480 GXX786443:GYE786480 HHT786443:HIA786480 HRP786443:HRW786480 IBL786443:IBS786480 ILH786443:ILO786480 IVD786443:IVK786480 JEZ786443:JFG786480 JOV786443:JPC786480 JYR786443:JYY786480 KIN786443:KIU786480 KSJ786443:KSQ786480 LCF786443:LCM786480 LMB786443:LMI786480 LVX786443:LWE786480 MFT786443:MGA786480 MPP786443:MPW786480 MZL786443:MZS786480 NJH786443:NJO786480 NTD786443:NTK786480 OCZ786443:ODG786480 OMV786443:ONC786480 OWR786443:OWY786480 PGN786443:PGU786480 PQJ786443:PQQ786480 QAF786443:QAM786480 QKB786443:QKI786480 QTX786443:QUE786480 RDT786443:REA786480 RNP786443:RNW786480 RXL786443:RXS786480 SHH786443:SHO786480 SRD786443:SRK786480 TAZ786443:TBG786480 TKV786443:TLC786480 TUR786443:TUY786480 UEN786443:UEU786480 UOJ786443:UOQ786480 UYF786443:UYM786480 VIB786443:VII786480 VRX786443:VSE786480 WBT786443:WCA786480 WLP786443:WLW786480 WVL786443:WVS786480 D851979:K852016 IZ851979:JG852016 SV851979:TC852016 ACR851979:ACY852016 AMN851979:AMU852016 AWJ851979:AWQ852016 BGF851979:BGM852016 BQB851979:BQI852016 BZX851979:CAE852016 CJT851979:CKA852016 CTP851979:CTW852016 DDL851979:DDS852016 DNH851979:DNO852016 DXD851979:DXK852016 EGZ851979:EHG852016 EQV851979:ERC852016 FAR851979:FAY852016 FKN851979:FKU852016 FUJ851979:FUQ852016 GEF851979:GEM852016 GOB851979:GOI852016 GXX851979:GYE852016 HHT851979:HIA852016 HRP851979:HRW852016 IBL851979:IBS852016 ILH851979:ILO852016 IVD851979:IVK852016 JEZ851979:JFG852016 JOV851979:JPC852016 JYR851979:JYY852016 KIN851979:KIU852016 KSJ851979:KSQ852016 LCF851979:LCM852016 LMB851979:LMI852016 LVX851979:LWE852016 MFT851979:MGA852016 MPP851979:MPW852016 MZL851979:MZS852016 NJH851979:NJO852016 NTD851979:NTK852016 OCZ851979:ODG852016 OMV851979:ONC852016 OWR851979:OWY852016 PGN851979:PGU852016 PQJ851979:PQQ852016 QAF851979:QAM852016 QKB851979:QKI852016 QTX851979:QUE852016 RDT851979:REA852016 RNP851979:RNW852016 RXL851979:RXS852016 SHH851979:SHO852016 SRD851979:SRK852016 TAZ851979:TBG852016 TKV851979:TLC852016 TUR851979:TUY852016 UEN851979:UEU852016 UOJ851979:UOQ852016 UYF851979:UYM852016 VIB851979:VII852016 VRX851979:VSE852016 WBT851979:WCA852016 WLP851979:WLW852016 WVL851979:WVS852016 D917515:K917552 IZ917515:JG917552 SV917515:TC917552 ACR917515:ACY917552 AMN917515:AMU917552 AWJ917515:AWQ917552 BGF917515:BGM917552 BQB917515:BQI917552 BZX917515:CAE917552 CJT917515:CKA917552 CTP917515:CTW917552 DDL917515:DDS917552 DNH917515:DNO917552 DXD917515:DXK917552 EGZ917515:EHG917552 EQV917515:ERC917552 FAR917515:FAY917552 FKN917515:FKU917552 FUJ917515:FUQ917552 GEF917515:GEM917552 GOB917515:GOI917552 GXX917515:GYE917552 HHT917515:HIA917552 HRP917515:HRW917552 IBL917515:IBS917552 ILH917515:ILO917552 IVD917515:IVK917552 JEZ917515:JFG917552 JOV917515:JPC917552 JYR917515:JYY917552 KIN917515:KIU917552 KSJ917515:KSQ917552 LCF917515:LCM917552 LMB917515:LMI917552 LVX917515:LWE917552 MFT917515:MGA917552 MPP917515:MPW917552 MZL917515:MZS917552 NJH917515:NJO917552 NTD917515:NTK917552 OCZ917515:ODG917552 OMV917515:ONC917552 OWR917515:OWY917552 PGN917515:PGU917552 PQJ917515:PQQ917552 QAF917515:QAM917552 QKB917515:QKI917552 QTX917515:QUE917552 RDT917515:REA917552 RNP917515:RNW917552 RXL917515:RXS917552 SHH917515:SHO917552 SRD917515:SRK917552 TAZ917515:TBG917552 TKV917515:TLC917552 TUR917515:TUY917552 UEN917515:UEU917552 UOJ917515:UOQ917552 UYF917515:UYM917552 VIB917515:VII917552 VRX917515:VSE917552 WBT917515:WCA917552 WLP917515:WLW917552 WVL917515:WVS917552 D983051:K983088 IZ983051:JG983088 SV983051:TC983088 ACR983051:ACY983088 AMN983051:AMU983088 AWJ983051:AWQ983088 BGF983051:BGM983088 BQB983051:BQI983088 BZX983051:CAE983088 CJT983051:CKA983088 CTP983051:CTW983088 DDL983051:DDS983088 DNH983051:DNO983088 DXD983051:DXK983088 EGZ983051:EHG983088 EQV983051:ERC983088 FAR983051:FAY983088 FKN983051:FKU983088 FUJ983051:FUQ983088 GEF983051:GEM983088 GOB983051:GOI983088 GXX983051:GYE983088 HHT983051:HIA983088 HRP983051:HRW983088 IBL983051:IBS983088 ILH983051:ILO983088 IVD983051:IVK983088 JEZ983051:JFG983088 JOV983051:JPC983088 JYR983051:JYY983088 KIN983051:KIU983088 KSJ983051:KSQ983088 LCF983051:LCM983088 LMB983051:LMI983088 LVX983051:LWE983088 MFT983051:MGA983088 MPP983051:MPW983088 MZL983051:MZS983088 NJH983051:NJO983088 NTD983051:NTK983088 OCZ983051:ODG983088 OMV983051:ONC983088 OWR983051:OWY983088 PGN983051:PGU983088 PQJ983051:PQQ983088 QAF983051:QAM983088 QKB983051:QKI983088 QTX983051:QUE983088 RDT983051:REA983088 RNP983051:RNW983088 RXL983051:RXS983088 SHH983051:SHO983088 SRD983051:SRK983088 TAZ983051:TBG983088 TKV983051:TLC983088 TUR983051:TUY983088 UEN983051:UEU983088 UOJ983051:UOQ983088 UYF983051:UYM983088 VIB983051:VII983088 VRX983051:VSE983088 WBT983051:WCA983088 WLP983051:WLW983088 WVL983051:WVS983088 M11:O48 JI11:JK48 TE11:TG48 ADA11:ADC48 AMW11:AMY48 AWS11:AWU48 BGO11:BGQ48 BQK11:BQM48 CAG11:CAI48 CKC11:CKE48 CTY11:CUA48 DDU11:DDW48 DNQ11:DNS48 DXM11:DXO48 EHI11:EHK48 ERE11:ERG48 FBA11:FBC48 FKW11:FKY48 FUS11:FUU48 GEO11:GEQ48 GOK11:GOM48 GYG11:GYI48 HIC11:HIE48 HRY11:HSA48 IBU11:IBW48 ILQ11:ILS48 IVM11:IVO48 JFI11:JFK48 JPE11:JPG48 JZA11:JZC48 KIW11:KIY48 KSS11:KSU48 LCO11:LCQ48 LMK11:LMM48 LWG11:LWI48 MGC11:MGE48 MPY11:MQA48 MZU11:MZW48 NJQ11:NJS48 NTM11:NTO48 ODI11:ODK48 ONE11:ONG48 OXA11:OXC48 PGW11:PGY48 PQS11:PQU48 QAO11:QAQ48 QKK11:QKM48 QUG11:QUI48 REC11:REE48 RNY11:ROA48 RXU11:RXW48 SHQ11:SHS48 SRM11:SRO48 TBI11:TBK48 TLE11:TLG48 TVA11:TVC48 UEW11:UEY48 UOS11:UOU48 UYO11:UYQ48 VIK11:VIM48 VSG11:VSI48 WCC11:WCE48 WLY11:WMA48 WVU11:WVW48 M65547:O65584 JI65547:JK65584 TE65547:TG65584 ADA65547:ADC65584 AMW65547:AMY65584 AWS65547:AWU65584 BGO65547:BGQ65584 BQK65547:BQM65584 CAG65547:CAI65584 CKC65547:CKE65584 CTY65547:CUA65584 DDU65547:DDW65584 DNQ65547:DNS65584 DXM65547:DXO65584 EHI65547:EHK65584 ERE65547:ERG65584 FBA65547:FBC65584 FKW65547:FKY65584 FUS65547:FUU65584 GEO65547:GEQ65584 GOK65547:GOM65584 GYG65547:GYI65584 HIC65547:HIE65584 HRY65547:HSA65584 IBU65547:IBW65584 ILQ65547:ILS65584 IVM65547:IVO65584 JFI65547:JFK65584 JPE65547:JPG65584 JZA65547:JZC65584 KIW65547:KIY65584 KSS65547:KSU65584 LCO65547:LCQ65584 LMK65547:LMM65584 LWG65547:LWI65584 MGC65547:MGE65584 MPY65547:MQA65584 MZU65547:MZW65584 NJQ65547:NJS65584 NTM65547:NTO65584 ODI65547:ODK65584 ONE65547:ONG65584 OXA65547:OXC65584 PGW65547:PGY65584 PQS65547:PQU65584 QAO65547:QAQ65584 QKK65547:QKM65584 QUG65547:QUI65584 REC65547:REE65584 RNY65547:ROA65584 RXU65547:RXW65584 SHQ65547:SHS65584 SRM65547:SRO65584 TBI65547:TBK65584 TLE65547:TLG65584 TVA65547:TVC65584 UEW65547:UEY65584 UOS65547:UOU65584 UYO65547:UYQ65584 VIK65547:VIM65584 VSG65547:VSI65584 WCC65547:WCE65584 WLY65547:WMA65584 WVU65547:WVW65584 M131083:O131120 JI131083:JK131120 TE131083:TG131120 ADA131083:ADC131120 AMW131083:AMY131120 AWS131083:AWU131120 BGO131083:BGQ131120 BQK131083:BQM131120 CAG131083:CAI131120 CKC131083:CKE131120 CTY131083:CUA131120 DDU131083:DDW131120 DNQ131083:DNS131120 DXM131083:DXO131120 EHI131083:EHK131120 ERE131083:ERG131120 FBA131083:FBC131120 FKW131083:FKY131120 FUS131083:FUU131120 GEO131083:GEQ131120 GOK131083:GOM131120 GYG131083:GYI131120 HIC131083:HIE131120 HRY131083:HSA131120 IBU131083:IBW131120 ILQ131083:ILS131120 IVM131083:IVO131120 JFI131083:JFK131120 JPE131083:JPG131120 JZA131083:JZC131120 KIW131083:KIY131120 KSS131083:KSU131120 LCO131083:LCQ131120 LMK131083:LMM131120 LWG131083:LWI131120 MGC131083:MGE131120 MPY131083:MQA131120 MZU131083:MZW131120 NJQ131083:NJS131120 NTM131083:NTO131120 ODI131083:ODK131120 ONE131083:ONG131120 OXA131083:OXC131120 PGW131083:PGY131120 PQS131083:PQU131120 QAO131083:QAQ131120 QKK131083:QKM131120 QUG131083:QUI131120 REC131083:REE131120 RNY131083:ROA131120 RXU131083:RXW131120 SHQ131083:SHS131120 SRM131083:SRO131120 TBI131083:TBK131120 TLE131083:TLG131120 TVA131083:TVC131120 UEW131083:UEY131120 UOS131083:UOU131120 UYO131083:UYQ131120 VIK131083:VIM131120 VSG131083:VSI131120 WCC131083:WCE131120 WLY131083:WMA131120 WVU131083:WVW131120 M196619:O196656 JI196619:JK196656 TE196619:TG196656 ADA196619:ADC196656 AMW196619:AMY196656 AWS196619:AWU196656 BGO196619:BGQ196656 BQK196619:BQM196656 CAG196619:CAI196656 CKC196619:CKE196656 CTY196619:CUA196656 DDU196619:DDW196656 DNQ196619:DNS196656 DXM196619:DXO196656 EHI196619:EHK196656 ERE196619:ERG196656 FBA196619:FBC196656 FKW196619:FKY196656 FUS196619:FUU196656 GEO196619:GEQ196656 GOK196619:GOM196656 GYG196619:GYI196656 HIC196619:HIE196656 HRY196619:HSA196656 IBU196619:IBW196656 ILQ196619:ILS196656 IVM196619:IVO196656 JFI196619:JFK196656 JPE196619:JPG196656 JZA196619:JZC196656 KIW196619:KIY196656 KSS196619:KSU196656 LCO196619:LCQ196656 LMK196619:LMM196656 LWG196619:LWI196656 MGC196619:MGE196656 MPY196619:MQA196656 MZU196619:MZW196656 NJQ196619:NJS196656 NTM196619:NTO196656 ODI196619:ODK196656 ONE196619:ONG196656 OXA196619:OXC196656 PGW196619:PGY196656 PQS196619:PQU196656 QAO196619:QAQ196656 QKK196619:QKM196656 QUG196619:QUI196656 REC196619:REE196656 RNY196619:ROA196656 RXU196619:RXW196656 SHQ196619:SHS196656 SRM196619:SRO196656 TBI196619:TBK196656 TLE196619:TLG196656 TVA196619:TVC196656 UEW196619:UEY196656 UOS196619:UOU196656 UYO196619:UYQ196656 VIK196619:VIM196656 VSG196619:VSI196656 WCC196619:WCE196656 WLY196619:WMA196656 WVU196619:WVW196656 M262155:O262192 JI262155:JK262192 TE262155:TG262192 ADA262155:ADC262192 AMW262155:AMY262192 AWS262155:AWU262192 BGO262155:BGQ262192 BQK262155:BQM262192 CAG262155:CAI262192 CKC262155:CKE262192 CTY262155:CUA262192 DDU262155:DDW262192 DNQ262155:DNS262192 DXM262155:DXO262192 EHI262155:EHK262192 ERE262155:ERG262192 FBA262155:FBC262192 FKW262155:FKY262192 FUS262155:FUU262192 GEO262155:GEQ262192 GOK262155:GOM262192 GYG262155:GYI262192 HIC262155:HIE262192 HRY262155:HSA262192 IBU262155:IBW262192 ILQ262155:ILS262192 IVM262155:IVO262192 JFI262155:JFK262192 JPE262155:JPG262192 JZA262155:JZC262192 KIW262155:KIY262192 KSS262155:KSU262192 LCO262155:LCQ262192 LMK262155:LMM262192 LWG262155:LWI262192 MGC262155:MGE262192 MPY262155:MQA262192 MZU262155:MZW262192 NJQ262155:NJS262192 NTM262155:NTO262192 ODI262155:ODK262192 ONE262155:ONG262192 OXA262155:OXC262192 PGW262155:PGY262192 PQS262155:PQU262192 QAO262155:QAQ262192 QKK262155:QKM262192 QUG262155:QUI262192 REC262155:REE262192 RNY262155:ROA262192 RXU262155:RXW262192 SHQ262155:SHS262192 SRM262155:SRO262192 TBI262155:TBK262192 TLE262155:TLG262192 TVA262155:TVC262192 UEW262155:UEY262192 UOS262155:UOU262192 UYO262155:UYQ262192 VIK262155:VIM262192 VSG262155:VSI262192 WCC262155:WCE262192 WLY262155:WMA262192 WVU262155:WVW262192 M327691:O327728 JI327691:JK327728 TE327691:TG327728 ADA327691:ADC327728 AMW327691:AMY327728 AWS327691:AWU327728 BGO327691:BGQ327728 BQK327691:BQM327728 CAG327691:CAI327728 CKC327691:CKE327728 CTY327691:CUA327728 DDU327691:DDW327728 DNQ327691:DNS327728 DXM327691:DXO327728 EHI327691:EHK327728 ERE327691:ERG327728 FBA327691:FBC327728 FKW327691:FKY327728 FUS327691:FUU327728 GEO327691:GEQ327728 GOK327691:GOM327728 GYG327691:GYI327728 HIC327691:HIE327728 HRY327691:HSA327728 IBU327691:IBW327728 ILQ327691:ILS327728 IVM327691:IVO327728 JFI327691:JFK327728 JPE327691:JPG327728 JZA327691:JZC327728 KIW327691:KIY327728 KSS327691:KSU327728 LCO327691:LCQ327728 LMK327691:LMM327728 LWG327691:LWI327728 MGC327691:MGE327728 MPY327691:MQA327728 MZU327691:MZW327728 NJQ327691:NJS327728 NTM327691:NTO327728 ODI327691:ODK327728 ONE327691:ONG327728 OXA327691:OXC327728 PGW327691:PGY327728 PQS327691:PQU327728 QAO327691:QAQ327728 QKK327691:QKM327728 QUG327691:QUI327728 REC327691:REE327728 RNY327691:ROA327728 RXU327691:RXW327728 SHQ327691:SHS327728 SRM327691:SRO327728 TBI327691:TBK327728 TLE327691:TLG327728 TVA327691:TVC327728 UEW327691:UEY327728 UOS327691:UOU327728 UYO327691:UYQ327728 VIK327691:VIM327728 VSG327691:VSI327728 WCC327691:WCE327728 WLY327691:WMA327728 WVU327691:WVW327728 M393227:O393264 JI393227:JK393264 TE393227:TG393264 ADA393227:ADC393264 AMW393227:AMY393264 AWS393227:AWU393264 BGO393227:BGQ393264 BQK393227:BQM393264 CAG393227:CAI393264 CKC393227:CKE393264 CTY393227:CUA393264 DDU393227:DDW393264 DNQ393227:DNS393264 DXM393227:DXO393264 EHI393227:EHK393264 ERE393227:ERG393264 FBA393227:FBC393264 FKW393227:FKY393264 FUS393227:FUU393264 GEO393227:GEQ393264 GOK393227:GOM393264 GYG393227:GYI393264 HIC393227:HIE393264 HRY393227:HSA393264 IBU393227:IBW393264 ILQ393227:ILS393264 IVM393227:IVO393264 JFI393227:JFK393264 JPE393227:JPG393264 JZA393227:JZC393264 KIW393227:KIY393264 KSS393227:KSU393264 LCO393227:LCQ393264 LMK393227:LMM393264 LWG393227:LWI393264 MGC393227:MGE393264 MPY393227:MQA393264 MZU393227:MZW393264 NJQ393227:NJS393264 NTM393227:NTO393264 ODI393227:ODK393264 ONE393227:ONG393264 OXA393227:OXC393264 PGW393227:PGY393264 PQS393227:PQU393264 QAO393227:QAQ393264 QKK393227:QKM393264 QUG393227:QUI393264 REC393227:REE393264 RNY393227:ROA393264 RXU393227:RXW393264 SHQ393227:SHS393264 SRM393227:SRO393264 TBI393227:TBK393264 TLE393227:TLG393264 TVA393227:TVC393264 UEW393227:UEY393264 UOS393227:UOU393264 UYO393227:UYQ393264 VIK393227:VIM393264 VSG393227:VSI393264 WCC393227:WCE393264 WLY393227:WMA393264 WVU393227:WVW393264 M458763:O458800 JI458763:JK458800 TE458763:TG458800 ADA458763:ADC458800 AMW458763:AMY458800 AWS458763:AWU458800 BGO458763:BGQ458800 BQK458763:BQM458800 CAG458763:CAI458800 CKC458763:CKE458800 CTY458763:CUA458800 DDU458763:DDW458800 DNQ458763:DNS458800 DXM458763:DXO458800 EHI458763:EHK458800 ERE458763:ERG458800 FBA458763:FBC458800 FKW458763:FKY458800 FUS458763:FUU458800 GEO458763:GEQ458800 GOK458763:GOM458800 GYG458763:GYI458800 HIC458763:HIE458800 HRY458763:HSA458800 IBU458763:IBW458800 ILQ458763:ILS458800 IVM458763:IVO458800 JFI458763:JFK458800 JPE458763:JPG458800 JZA458763:JZC458800 KIW458763:KIY458800 KSS458763:KSU458800 LCO458763:LCQ458800 LMK458763:LMM458800 LWG458763:LWI458800 MGC458763:MGE458800 MPY458763:MQA458800 MZU458763:MZW458800 NJQ458763:NJS458800 NTM458763:NTO458800 ODI458763:ODK458800 ONE458763:ONG458800 OXA458763:OXC458800 PGW458763:PGY458800 PQS458763:PQU458800 QAO458763:QAQ458800 QKK458763:QKM458800 QUG458763:QUI458800 REC458763:REE458800 RNY458763:ROA458800 RXU458763:RXW458800 SHQ458763:SHS458800 SRM458763:SRO458800 TBI458763:TBK458800 TLE458763:TLG458800 TVA458763:TVC458800 UEW458763:UEY458800 UOS458763:UOU458800 UYO458763:UYQ458800 VIK458763:VIM458800 VSG458763:VSI458800 WCC458763:WCE458800 WLY458763:WMA458800 WVU458763:WVW458800 M524299:O524336 JI524299:JK524336 TE524299:TG524336 ADA524299:ADC524336 AMW524299:AMY524336 AWS524299:AWU524336 BGO524299:BGQ524336 BQK524299:BQM524336 CAG524299:CAI524336 CKC524299:CKE524336 CTY524299:CUA524336 DDU524299:DDW524336 DNQ524299:DNS524336 DXM524299:DXO524336 EHI524299:EHK524336 ERE524299:ERG524336 FBA524299:FBC524336 FKW524299:FKY524336 FUS524299:FUU524336 GEO524299:GEQ524336 GOK524299:GOM524336 GYG524299:GYI524336 HIC524299:HIE524336 HRY524299:HSA524336 IBU524299:IBW524336 ILQ524299:ILS524336 IVM524299:IVO524336 JFI524299:JFK524336 JPE524299:JPG524336 JZA524299:JZC524336 KIW524299:KIY524336 KSS524299:KSU524336 LCO524299:LCQ524336 LMK524299:LMM524336 LWG524299:LWI524336 MGC524299:MGE524336 MPY524299:MQA524336 MZU524299:MZW524336 NJQ524299:NJS524336 NTM524299:NTO524336 ODI524299:ODK524336 ONE524299:ONG524336 OXA524299:OXC524336 PGW524299:PGY524336 PQS524299:PQU524336 QAO524299:QAQ524336 QKK524299:QKM524336 QUG524299:QUI524336 REC524299:REE524336 RNY524299:ROA524336 RXU524299:RXW524336 SHQ524299:SHS524336 SRM524299:SRO524336 TBI524299:TBK524336 TLE524299:TLG524336 TVA524299:TVC524336 UEW524299:UEY524336 UOS524299:UOU524336 UYO524299:UYQ524336 VIK524299:VIM524336 VSG524299:VSI524336 WCC524299:WCE524336 WLY524299:WMA524336 WVU524299:WVW524336 M589835:O589872 JI589835:JK589872 TE589835:TG589872 ADA589835:ADC589872 AMW589835:AMY589872 AWS589835:AWU589872 BGO589835:BGQ589872 BQK589835:BQM589872 CAG589835:CAI589872 CKC589835:CKE589872 CTY589835:CUA589872 DDU589835:DDW589872 DNQ589835:DNS589872 DXM589835:DXO589872 EHI589835:EHK589872 ERE589835:ERG589872 FBA589835:FBC589872 FKW589835:FKY589872 FUS589835:FUU589872 GEO589835:GEQ589872 GOK589835:GOM589872 GYG589835:GYI589872 HIC589835:HIE589872 HRY589835:HSA589872 IBU589835:IBW589872 ILQ589835:ILS589872 IVM589835:IVO589872 JFI589835:JFK589872 JPE589835:JPG589872 JZA589835:JZC589872 KIW589835:KIY589872 KSS589835:KSU589872 LCO589835:LCQ589872 LMK589835:LMM589872 LWG589835:LWI589872 MGC589835:MGE589872 MPY589835:MQA589872 MZU589835:MZW589872 NJQ589835:NJS589872 NTM589835:NTO589872 ODI589835:ODK589872 ONE589835:ONG589872 OXA589835:OXC589872 PGW589835:PGY589872 PQS589835:PQU589872 QAO589835:QAQ589872 QKK589835:QKM589872 QUG589835:QUI589872 REC589835:REE589872 RNY589835:ROA589872 RXU589835:RXW589872 SHQ589835:SHS589872 SRM589835:SRO589872 TBI589835:TBK589872 TLE589835:TLG589872 TVA589835:TVC589872 UEW589835:UEY589872 UOS589835:UOU589872 UYO589835:UYQ589872 VIK589835:VIM589872 VSG589835:VSI589872 WCC589835:WCE589872 WLY589835:WMA589872 WVU589835:WVW589872 M655371:O655408 JI655371:JK655408 TE655371:TG655408 ADA655371:ADC655408 AMW655371:AMY655408 AWS655371:AWU655408 BGO655371:BGQ655408 BQK655371:BQM655408 CAG655371:CAI655408 CKC655371:CKE655408 CTY655371:CUA655408 DDU655371:DDW655408 DNQ655371:DNS655408 DXM655371:DXO655408 EHI655371:EHK655408 ERE655371:ERG655408 FBA655371:FBC655408 FKW655371:FKY655408 FUS655371:FUU655408 GEO655371:GEQ655408 GOK655371:GOM655408 GYG655371:GYI655408 HIC655371:HIE655408 HRY655371:HSA655408 IBU655371:IBW655408 ILQ655371:ILS655408 IVM655371:IVO655408 JFI655371:JFK655408 JPE655371:JPG655408 JZA655371:JZC655408 KIW655371:KIY655408 KSS655371:KSU655408 LCO655371:LCQ655408 LMK655371:LMM655408 LWG655371:LWI655408 MGC655371:MGE655408 MPY655371:MQA655408 MZU655371:MZW655408 NJQ655371:NJS655408 NTM655371:NTO655408 ODI655371:ODK655408 ONE655371:ONG655408 OXA655371:OXC655408 PGW655371:PGY655408 PQS655371:PQU655408 QAO655371:QAQ655408 QKK655371:QKM655408 QUG655371:QUI655408 REC655371:REE655408 RNY655371:ROA655408 RXU655371:RXW655408 SHQ655371:SHS655408 SRM655371:SRO655408 TBI655371:TBK655408 TLE655371:TLG655408 TVA655371:TVC655408 UEW655371:UEY655408 UOS655371:UOU655408 UYO655371:UYQ655408 VIK655371:VIM655408 VSG655371:VSI655408 WCC655371:WCE655408 WLY655371:WMA655408 WVU655371:WVW655408 M720907:O720944 JI720907:JK720944 TE720907:TG720944 ADA720907:ADC720944 AMW720907:AMY720944 AWS720907:AWU720944 BGO720907:BGQ720944 BQK720907:BQM720944 CAG720907:CAI720944 CKC720907:CKE720944 CTY720907:CUA720944 DDU720907:DDW720944 DNQ720907:DNS720944 DXM720907:DXO720944 EHI720907:EHK720944 ERE720907:ERG720944 FBA720907:FBC720944 FKW720907:FKY720944 FUS720907:FUU720944 GEO720907:GEQ720944 GOK720907:GOM720944 GYG720907:GYI720944 HIC720907:HIE720944 HRY720907:HSA720944 IBU720907:IBW720944 ILQ720907:ILS720944 IVM720907:IVO720944 JFI720907:JFK720944 JPE720907:JPG720944 JZA720907:JZC720944 KIW720907:KIY720944 KSS720907:KSU720944 LCO720907:LCQ720944 LMK720907:LMM720944 LWG720907:LWI720944 MGC720907:MGE720944 MPY720907:MQA720944 MZU720907:MZW720944 NJQ720907:NJS720944 NTM720907:NTO720944 ODI720907:ODK720944 ONE720907:ONG720944 OXA720907:OXC720944 PGW720907:PGY720944 PQS720907:PQU720944 QAO720907:QAQ720944 QKK720907:QKM720944 QUG720907:QUI720944 REC720907:REE720944 RNY720907:ROA720944 RXU720907:RXW720944 SHQ720907:SHS720944 SRM720907:SRO720944 TBI720907:TBK720944 TLE720907:TLG720944 TVA720907:TVC720944 UEW720907:UEY720944 UOS720907:UOU720944 UYO720907:UYQ720944 VIK720907:VIM720944 VSG720907:VSI720944 WCC720907:WCE720944 WLY720907:WMA720944 WVU720907:WVW720944 M786443:O786480 JI786443:JK786480 TE786443:TG786480 ADA786443:ADC786480 AMW786443:AMY786480 AWS786443:AWU786480 BGO786443:BGQ786480 BQK786443:BQM786480 CAG786443:CAI786480 CKC786443:CKE786480 CTY786443:CUA786480 DDU786443:DDW786480 DNQ786443:DNS786480 DXM786443:DXO786480 EHI786443:EHK786480 ERE786443:ERG786480 FBA786443:FBC786480 FKW786443:FKY786480 FUS786443:FUU786480 GEO786443:GEQ786480 GOK786443:GOM786480 GYG786443:GYI786480 HIC786443:HIE786480 HRY786443:HSA786480 IBU786443:IBW786480 ILQ786443:ILS786480 IVM786443:IVO786480 JFI786443:JFK786480 JPE786443:JPG786480 JZA786443:JZC786480 KIW786443:KIY786480 KSS786443:KSU786480 LCO786443:LCQ786480 LMK786443:LMM786480 LWG786443:LWI786480 MGC786443:MGE786480 MPY786443:MQA786480 MZU786443:MZW786480 NJQ786443:NJS786480 NTM786443:NTO786480 ODI786443:ODK786480 ONE786443:ONG786480 OXA786443:OXC786480 PGW786443:PGY786480 PQS786443:PQU786480 QAO786443:QAQ786480 QKK786443:QKM786480 QUG786443:QUI786480 REC786443:REE786480 RNY786443:ROA786480 RXU786443:RXW786480 SHQ786443:SHS786480 SRM786443:SRO786480 TBI786443:TBK786480 TLE786443:TLG786480 TVA786443:TVC786480 UEW786443:UEY786480 UOS786443:UOU786480 UYO786443:UYQ786480 VIK786443:VIM786480 VSG786443:VSI786480 WCC786443:WCE786480 WLY786443:WMA786480 WVU786443:WVW786480 M851979:O852016 JI851979:JK852016 TE851979:TG852016 ADA851979:ADC852016 AMW851979:AMY852016 AWS851979:AWU852016 BGO851979:BGQ852016 BQK851979:BQM852016 CAG851979:CAI852016 CKC851979:CKE852016 CTY851979:CUA852016 DDU851979:DDW852016 DNQ851979:DNS852016 DXM851979:DXO852016 EHI851979:EHK852016 ERE851979:ERG852016 FBA851979:FBC852016 FKW851979:FKY852016 FUS851979:FUU852016 GEO851979:GEQ852016 GOK851979:GOM852016 GYG851979:GYI852016 HIC851979:HIE852016 HRY851979:HSA852016 IBU851979:IBW852016 ILQ851979:ILS852016 IVM851979:IVO852016 JFI851979:JFK852016 JPE851979:JPG852016 JZA851979:JZC852016 KIW851979:KIY852016 KSS851979:KSU852016 LCO851979:LCQ852016 LMK851979:LMM852016 LWG851979:LWI852016 MGC851979:MGE852016 MPY851979:MQA852016 MZU851979:MZW852016 NJQ851979:NJS852016 NTM851979:NTO852016 ODI851979:ODK852016 ONE851979:ONG852016 OXA851979:OXC852016 PGW851979:PGY852016 PQS851979:PQU852016 QAO851979:QAQ852016 QKK851979:QKM852016 QUG851979:QUI852016 REC851979:REE852016 RNY851979:ROA852016 RXU851979:RXW852016 SHQ851979:SHS852016 SRM851979:SRO852016 TBI851979:TBK852016 TLE851979:TLG852016 TVA851979:TVC852016 UEW851979:UEY852016 UOS851979:UOU852016 UYO851979:UYQ852016 VIK851979:VIM852016 VSG851979:VSI852016 WCC851979:WCE852016 WLY851979:WMA852016 WVU851979:WVW852016 M917515:O917552 JI917515:JK917552 TE917515:TG917552 ADA917515:ADC917552 AMW917515:AMY917552 AWS917515:AWU917552 BGO917515:BGQ917552 BQK917515:BQM917552 CAG917515:CAI917552 CKC917515:CKE917552 CTY917515:CUA917552 DDU917515:DDW917552 DNQ917515:DNS917552 DXM917515:DXO917552 EHI917515:EHK917552 ERE917515:ERG917552 FBA917515:FBC917552 FKW917515:FKY917552 FUS917515:FUU917552 GEO917515:GEQ917552 GOK917515:GOM917552 GYG917515:GYI917552 HIC917515:HIE917552 HRY917515:HSA917552 IBU917515:IBW917552 ILQ917515:ILS917552 IVM917515:IVO917552 JFI917515:JFK917552 JPE917515:JPG917552 JZA917515:JZC917552 KIW917515:KIY917552 KSS917515:KSU917552 LCO917515:LCQ917552 LMK917515:LMM917552 LWG917515:LWI917552 MGC917515:MGE917552 MPY917515:MQA917552 MZU917515:MZW917552 NJQ917515:NJS917552 NTM917515:NTO917552 ODI917515:ODK917552 ONE917515:ONG917552 OXA917515:OXC917552 PGW917515:PGY917552 PQS917515:PQU917552 QAO917515:QAQ917552 QKK917515:QKM917552 QUG917515:QUI917552 REC917515:REE917552 RNY917515:ROA917552 RXU917515:RXW917552 SHQ917515:SHS917552 SRM917515:SRO917552 TBI917515:TBK917552 TLE917515:TLG917552 TVA917515:TVC917552 UEW917515:UEY917552 UOS917515:UOU917552 UYO917515:UYQ917552 VIK917515:VIM917552 VSG917515:VSI917552 WCC917515:WCE917552 WLY917515:WMA917552 WVU917515:WVW917552 M983051:O983088 JI983051:JK983088 TE983051:TG983088 ADA983051:ADC983088 AMW983051:AMY983088 AWS983051:AWU983088 BGO983051:BGQ983088 BQK983051:BQM983088 CAG983051:CAI983088 CKC983051:CKE983088 CTY983051:CUA983088 DDU983051:DDW983088 DNQ983051:DNS983088 DXM983051:DXO983088 EHI983051:EHK983088 ERE983051:ERG983088 FBA983051:FBC983088 FKW983051:FKY983088 FUS983051:FUU983088 GEO983051:GEQ983088 GOK983051:GOM983088 GYG983051:GYI983088 HIC983051:HIE983088 HRY983051:HSA983088 IBU983051:IBW983088 ILQ983051:ILS983088 IVM983051:IVO983088 JFI983051:JFK983088 JPE983051:JPG983088 JZA983051:JZC983088 KIW983051:KIY983088 KSS983051:KSU983088 LCO983051:LCQ983088 LMK983051:LMM983088 LWG983051:LWI983088 MGC983051:MGE983088 MPY983051:MQA983088 MZU983051:MZW983088 NJQ983051:NJS983088 NTM983051:NTO983088 ODI983051:ODK983088 ONE983051:ONG983088 OXA983051:OXC983088 PGW983051:PGY983088 PQS983051:PQU983088 QAO983051:QAQ983088 QKK983051:QKM983088 QUG983051:QUI983088 REC983051:REE983088 RNY983051:ROA983088 RXU983051:RXW983088 SHQ983051:SHS983088 SRM983051:SRO983088 TBI983051:TBK983088 TLE983051:TLG983088 TVA983051:TVC983088 UEW983051:UEY983088 UOS983051:UOU983088 UYO983051:UYQ983088 VIK983051:VIM983088 VSG983051:VSI983088 WCC983051:WCE983088 WLY983051:WMA983088 WVU983051:WVW983088 L11:L28 JH11:JH28 TD11:TD28 ACZ11:ACZ28 AMV11:AMV28 AWR11:AWR28 BGN11:BGN28 BQJ11:BQJ28 CAF11:CAF28 CKB11:CKB28 CTX11:CTX28 DDT11:DDT28 DNP11:DNP28 DXL11:DXL28 EHH11:EHH28 ERD11:ERD28 FAZ11:FAZ28 FKV11:FKV28 FUR11:FUR28 GEN11:GEN28 GOJ11:GOJ28 GYF11:GYF28 HIB11:HIB28 HRX11:HRX28 IBT11:IBT28 ILP11:ILP28 IVL11:IVL28 JFH11:JFH28 JPD11:JPD28 JYZ11:JYZ28 KIV11:KIV28 KSR11:KSR28 LCN11:LCN28 LMJ11:LMJ28 LWF11:LWF28 MGB11:MGB28 MPX11:MPX28 MZT11:MZT28 NJP11:NJP28 NTL11:NTL28 ODH11:ODH28 OND11:OND28 OWZ11:OWZ28 PGV11:PGV28 PQR11:PQR28 QAN11:QAN28 QKJ11:QKJ28 QUF11:QUF28 REB11:REB28 RNX11:RNX28 RXT11:RXT28 SHP11:SHP28 SRL11:SRL28 TBH11:TBH28 TLD11:TLD28 TUZ11:TUZ28 UEV11:UEV28 UOR11:UOR28 UYN11:UYN28 VIJ11:VIJ28 VSF11:VSF28 WCB11:WCB28 WLX11:WLX28 WVT11:WVT28 L65547:L65564 JH65547:JH65564 TD65547:TD65564 ACZ65547:ACZ65564 AMV65547:AMV65564 AWR65547:AWR65564 BGN65547:BGN65564 BQJ65547:BQJ65564 CAF65547:CAF65564 CKB65547:CKB65564 CTX65547:CTX65564 DDT65547:DDT65564 DNP65547:DNP65564 DXL65547:DXL65564 EHH65547:EHH65564 ERD65547:ERD65564 FAZ65547:FAZ65564 FKV65547:FKV65564 FUR65547:FUR65564 GEN65547:GEN65564 GOJ65547:GOJ65564 GYF65547:GYF65564 HIB65547:HIB65564 HRX65547:HRX65564 IBT65547:IBT65564 ILP65547:ILP65564 IVL65547:IVL65564 JFH65547:JFH65564 JPD65547:JPD65564 JYZ65547:JYZ65564 KIV65547:KIV65564 KSR65547:KSR65564 LCN65547:LCN65564 LMJ65547:LMJ65564 LWF65547:LWF65564 MGB65547:MGB65564 MPX65547:MPX65564 MZT65547:MZT65564 NJP65547:NJP65564 NTL65547:NTL65564 ODH65547:ODH65564 OND65547:OND65564 OWZ65547:OWZ65564 PGV65547:PGV65564 PQR65547:PQR65564 QAN65547:QAN65564 QKJ65547:QKJ65564 QUF65547:QUF65564 REB65547:REB65564 RNX65547:RNX65564 RXT65547:RXT65564 SHP65547:SHP65564 SRL65547:SRL65564 TBH65547:TBH65564 TLD65547:TLD65564 TUZ65547:TUZ65564 UEV65547:UEV65564 UOR65547:UOR65564 UYN65547:UYN65564 VIJ65547:VIJ65564 VSF65547:VSF65564 WCB65547:WCB65564 WLX65547:WLX65564 WVT65547:WVT65564 L131083:L131100 JH131083:JH131100 TD131083:TD131100 ACZ131083:ACZ131100 AMV131083:AMV131100 AWR131083:AWR131100 BGN131083:BGN131100 BQJ131083:BQJ131100 CAF131083:CAF131100 CKB131083:CKB131100 CTX131083:CTX131100 DDT131083:DDT131100 DNP131083:DNP131100 DXL131083:DXL131100 EHH131083:EHH131100 ERD131083:ERD131100 FAZ131083:FAZ131100 FKV131083:FKV131100 FUR131083:FUR131100 GEN131083:GEN131100 GOJ131083:GOJ131100 GYF131083:GYF131100 HIB131083:HIB131100 HRX131083:HRX131100 IBT131083:IBT131100 ILP131083:ILP131100 IVL131083:IVL131100 JFH131083:JFH131100 JPD131083:JPD131100 JYZ131083:JYZ131100 KIV131083:KIV131100 KSR131083:KSR131100 LCN131083:LCN131100 LMJ131083:LMJ131100 LWF131083:LWF131100 MGB131083:MGB131100 MPX131083:MPX131100 MZT131083:MZT131100 NJP131083:NJP131100 NTL131083:NTL131100 ODH131083:ODH131100 OND131083:OND131100 OWZ131083:OWZ131100 PGV131083:PGV131100 PQR131083:PQR131100 QAN131083:QAN131100 QKJ131083:QKJ131100 QUF131083:QUF131100 REB131083:REB131100 RNX131083:RNX131100 RXT131083:RXT131100 SHP131083:SHP131100 SRL131083:SRL131100 TBH131083:TBH131100 TLD131083:TLD131100 TUZ131083:TUZ131100 UEV131083:UEV131100 UOR131083:UOR131100 UYN131083:UYN131100 VIJ131083:VIJ131100 VSF131083:VSF131100 WCB131083:WCB131100 WLX131083:WLX131100 WVT131083:WVT131100 L196619:L196636 JH196619:JH196636 TD196619:TD196636 ACZ196619:ACZ196636 AMV196619:AMV196636 AWR196619:AWR196636 BGN196619:BGN196636 BQJ196619:BQJ196636 CAF196619:CAF196636 CKB196619:CKB196636 CTX196619:CTX196636 DDT196619:DDT196636 DNP196619:DNP196636 DXL196619:DXL196636 EHH196619:EHH196636 ERD196619:ERD196636 FAZ196619:FAZ196636 FKV196619:FKV196636 FUR196619:FUR196636 GEN196619:GEN196636 GOJ196619:GOJ196636 GYF196619:GYF196636 HIB196619:HIB196636 HRX196619:HRX196636 IBT196619:IBT196636 ILP196619:ILP196636 IVL196619:IVL196636 JFH196619:JFH196636 JPD196619:JPD196636 JYZ196619:JYZ196636 KIV196619:KIV196636 KSR196619:KSR196636 LCN196619:LCN196636 LMJ196619:LMJ196636 LWF196619:LWF196636 MGB196619:MGB196636 MPX196619:MPX196636 MZT196619:MZT196636 NJP196619:NJP196636 NTL196619:NTL196636 ODH196619:ODH196636 OND196619:OND196636 OWZ196619:OWZ196636 PGV196619:PGV196636 PQR196619:PQR196636 QAN196619:QAN196636 QKJ196619:QKJ196636 QUF196619:QUF196636 REB196619:REB196636 RNX196619:RNX196636 RXT196619:RXT196636 SHP196619:SHP196636 SRL196619:SRL196636 TBH196619:TBH196636 TLD196619:TLD196636 TUZ196619:TUZ196636 UEV196619:UEV196636 UOR196619:UOR196636 UYN196619:UYN196636 VIJ196619:VIJ196636 VSF196619:VSF196636 WCB196619:WCB196636 WLX196619:WLX196636 WVT196619:WVT196636 L262155:L262172 JH262155:JH262172 TD262155:TD262172 ACZ262155:ACZ262172 AMV262155:AMV262172 AWR262155:AWR262172 BGN262155:BGN262172 BQJ262155:BQJ262172 CAF262155:CAF262172 CKB262155:CKB262172 CTX262155:CTX262172 DDT262155:DDT262172 DNP262155:DNP262172 DXL262155:DXL262172 EHH262155:EHH262172 ERD262155:ERD262172 FAZ262155:FAZ262172 FKV262155:FKV262172 FUR262155:FUR262172 GEN262155:GEN262172 GOJ262155:GOJ262172 GYF262155:GYF262172 HIB262155:HIB262172 HRX262155:HRX262172 IBT262155:IBT262172 ILP262155:ILP262172 IVL262155:IVL262172 JFH262155:JFH262172 JPD262155:JPD262172 JYZ262155:JYZ262172 KIV262155:KIV262172 KSR262155:KSR262172 LCN262155:LCN262172 LMJ262155:LMJ262172 LWF262155:LWF262172 MGB262155:MGB262172 MPX262155:MPX262172 MZT262155:MZT262172 NJP262155:NJP262172 NTL262155:NTL262172 ODH262155:ODH262172 OND262155:OND262172 OWZ262155:OWZ262172 PGV262155:PGV262172 PQR262155:PQR262172 QAN262155:QAN262172 QKJ262155:QKJ262172 QUF262155:QUF262172 REB262155:REB262172 RNX262155:RNX262172 RXT262155:RXT262172 SHP262155:SHP262172 SRL262155:SRL262172 TBH262155:TBH262172 TLD262155:TLD262172 TUZ262155:TUZ262172 UEV262155:UEV262172 UOR262155:UOR262172 UYN262155:UYN262172 VIJ262155:VIJ262172 VSF262155:VSF262172 WCB262155:WCB262172 WLX262155:WLX262172 WVT262155:WVT262172 L327691:L327708 JH327691:JH327708 TD327691:TD327708 ACZ327691:ACZ327708 AMV327691:AMV327708 AWR327691:AWR327708 BGN327691:BGN327708 BQJ327691:BQJ327708 CAF327691:CAF327708 CKB327691:CKB327708 CTX327691:CTX327708 DDT327691:DDT327708 DNP327691:DNP327708 DXL327691:DXL327708 EHH327691:EHH327708 ERD327691:ERD327708 FAZ327691:FAZ327708 FKV327691:FKV327708 FUR327691:FUR327708 GEN327691:GEN327708 GOJ327691:GOJ327708 GYF327691:GYF327708 HIB327691:HIB327708 HRX327691:HRX327708 IBT327691:IBT327708 ILP327691:ILP327708 IVL327691:IVL327708 JFH327691:JFH327708 JPD327691:JPD327708 JYZ327691:JYZ327708 KIV327691:KIV327708 KSR327691:KSR327708 LCN327691:LCN327708 LMJ327691:LMJ327708 LWF327691:LWF327708 MGB327691:MGB327708 MPX327691:MPX327708 MZT327691:MZT327708 NJP327691:NJP327708 NTL327691:NTL327708 ODH327691:ODH327708 OND327691:OND327708 OWZ327691:OWZ327708 PGV327691:PGV327708 PQR327691:PQR327708 QAN327691:QAN327708 QKJ327691:QKJ327708 QUF327691:QUF327708 REB327691:REB327708 RNX327691:RNX327708 RXT327691:RXT327708 SHP327691:SHP327708 SRL327691:SRL327708 TBH327691:TBH327708 TLD327691:TLD327708 TUZ327691:TUZ327708 UEV327691:UEV327708 UOR327691:UOR327708 UYN327691:UYN327708 VIJ327691:VIJ327708 VSF327691:VSF327708 WCB327691:WCB327708 WLX327691:WLX327708 WVT327691:WVT327708 L393227:L393244 JH393227:JH393244 TD393227:TD393244 ACZ393227:ACZ393244 AMV393227:AMV393244 AWR393227:AWR393244 BGN393227:BGN393244 BQJ393227:BQJ393244 CAF393227:CAF393244 CKB393227:CKB393244 CTX393227:CTX393244 DDT393227:DDT393244 DNP393227:DNP393244 DXL393227:DXL393244 EHH393227:EHH393244 ERD393227:ERD393244 FAZ393227:FAZ393244 FKV393227:FKV393244 FUR393227:FUR393244 GEN393227:GEN393244 GOJ393227:GOJ393244 GYF393227:GYF393244 HIB393227:HIB393244 HRX393227:HRX393244 IBT393227:IBT393244 ILP393227:ILP393244 IVL393227:IVL393244 JFH393227:JFH393244 JPD393227:JPD393244 JYZ393227:JYZ393244 KIV393227:KIV393244 KSR393227:KSR393244 LCN393227:LCN393244 LMJ393227:LMJ393244 LWF393227:LWF393244 MGB393227:MGB393244 MPX393227:MPX393244 MZT393227:MZT393244 NJP393227:NJP393244 NTL393227:NTL393244 ODH393227:ODH393244 OND393227:OND393244 OWZ393227:OWZ393244 PGV393227:PGV393244 PQR393227:PQR393244 QAN393227:QAN393244 QKJ393227:QKJ393244 QUF393227:QUF393244 REB393227:REB393244 RNX393227:RNX393244 RXT393227:RXT393244 SHP393227:SHP393244 SRL393227:SRL393244 TBH393227:TBH393244 TLD393227:TLD393244 TUZ393227:TUZ393244 UEV393227:UEV393244 UOR393227:UOR393244 UYN393227:UYN393244 VIJ393227:VIJ393244 VSF393227:VSF393244 WCB393227:WCB393244 WLX393227:WLX393244 WVT393227:WVT393244 L458763:L458780 JH458763:JH458780 TD458763:TD458780 ACZ458763:ACZ458780 AMV458763:AMV458780 AWR458763:AWR458780 BGN458763:BGN458780 BQJ458763:BQJ458780 CAF458763:CAF458780 CKB458763:CKB458780 CTX458763:CTX458780 DDT458763:DDT458780 DNP458763:DNP458780 DXL458763:DXL458780 EHH458763:EHH458780 ERD458763:ERD458780 FAZ458763:FAZ458780 FKV458763:FKV458780 FUR458763:FUR458780 GEN458763:GEN458780 GOJ458763:GOJ458780 GYF458763:GYF458780 HIB458763:HIB458780 HRX458763:HRX458780 IBT458763:IBT458780 ILP458763:ILP458780 IVL458763:IVL458780 JFH458763:JFH458780 JPD458763:JPD458780 JYZ458763:JYZ458780 KIV458763:KIV458780 KSR458763:KSR458780 LCN458763:LCN458780 LMJ458763:LMJ458780 LWF458763:LWF458780 MGB458763:MGB458780 MPX458763:MPX458780 MZT458763:MZT458780 NJP458763:NJP458780 NTL458763:NTL458780 ODH458763:ODH458780 OND458763:OND458780 OWZ458763:OWZ458780 PGV458763:PGV458780 PQR458763:PQR458780 QAN458763:QAN458780 QKJ458763:QKJ458780 QUF458763:QUF458780 REB458763:REB458780 RNX458763:RNX458780 RXT458763:RXT458780 SHP458763:SHP458780 SRL458763:SRL458780 TBH458763:TBH458780 TLD458763:TLD458780 TUZ458763:TUZ458780 UEV458763:UEV458780 UOR458763:UOR458780 UYN458763:UYN458780 VIJ458763:VIJ458780 VSF458763:VSF458780 WCB458763:WCB458780 WLX458763:WLX458780 WVT458763:WVT458780 L524299:L524316 JH524299:JH524316 TD524299:TD524316 ACZ524299:ACZ524316 AMV524299:AMV524316 AWR524299:AWR524316 BGN524299:BGN524316 BQJ524299:BQJ524316 CAF524299:CAF524316 CKB524299:CKB524316 CTX524299:CTX524316 DDT524299:DDT524316 DNP524299:DNP524316 DXL524299:DXL524316 EHH524299:EHH524316 ERD524299:ERD524316 FAZ524299:FAZ524316 FKV524299:FKV524316 FUR524299:FUR524316 GEN524299:GEN524316 GOJ524299:GOJ524316 GYF524299:GYF524316 HIB524299:HIB524316 HRX524299:HRX524316 IBT524299:IBT524316 ILP524299:ILP524316 IVL524299:IVL524316 JFH524299:JFH524316 JPD524299:JPD524316 JYZ524299:JYZ524316 KIV524299:KIV524316 KSR524299:KSR524316 LCN524299:LCN524316 LMJ524299:LMJ524316 LWF524299:LWF524316 MGB524299:MGB524316 MPX524299:MPX524316 MZT524299:MZT524316 NJP524299:NJP524316 NTL524299:NTL524316 ODH524299:ODH524316 OND524299:OND524316 OWZ524299:OWZ524316 PGV524299:PGV524316 PQR524299:PQR524316 QAN524299:QAN524316 QKJ524299:QKJ524316 QUF524299:QUF524316 REB524299:REB524316 RNX524299:RNX524316 RXT524299:RXT524316 SHP524299:SHP524316 SRL524299:SRL524316 TBH524299:TBH524316 TLD524299:TLD524316 TUZ524299:TUZ524316 UEV524299:UEV524316 UOR524299:UOR524316 UYN524299:UYN524316 VIJ524299:VIJ524316 VSF524299:VSF524316 WCB524299:WCB524316 WLX524299:WLX524316 WVT524299:WVT524316 L589835:L589852 JH589835:JH589852 TD589835:TD589852 ACZ589835:ACZ589852 AMV589835:AMV589852 AWR589835:AWR589852 BGN589835:BGN589852 BQJ589835:BQJ589852 CAF589835:CAF589852 CKB589835:CKB589852 CTX589835:CTX589852 DDT589835:DDT589852 DNP589835:DNP589852 DXL589835:DXL589852 EHH589835:EHH589852 ERD589835:ERD589852 FAZ589835:FAZ589852 FKV589835:FKV589852 FUR589835:FUR589852 GEN589835:GEN589852 GOJ589835:GOJ589852 GYF589835:GYF589852 HIB589835:HIB589852 HRX589835:HRX589852 IBT589835:IBT589852 ILP589835:ILP589852 IVL589835:IVL589852 JFH589835:JFH589852 JPD589835:JPD589852 JYZ589835:JYZ589852 KIV589835:KIV589852 KSR589835:KSR589852 LCN589835:LCN589852 LMJ589835:LMJ589852 LWF589835:LWF589852 MGB589835:MGB589852 MPX589835:MPX589852 MZT589835:MZT589852 NJP589835:NJP589852 NTL589835:NTL589852 ODH589835:ODH589852 OND589835:OND589852 OWZ589835:OWZ589852 PGV589835:PGV589852 PQR589835:PQR589852 QAN589835:QAN589852 QKJ589835:QKJ589852 QUF589835:QUF589852 REB589835:REB589852 RNX589835:RNX589852 RXT589835:RXT589852 SHP589835:SHP589852 SRL589835:SRL589852 TBH589835:TBH589852 TLD589835:TLD589852 TUZ589835:TUZ589852 UEV589835:UEV589852 UOR589835:UOR589852 UYN589835:UYN589852 VIJ589835:VIJ589852 VSF589835:VSF589852 WCB589835:WCB589852 WLX589835:WLX589852 WVT589835:WVT589852 L655371:L655388 JH655371:JH655388 TD655371:TD655388 ACZ655371:ACZ655388 AMV655371:AMV655388 AWR655371:AWR655388 BGN655371:BGN655388 BQJ655371:BQJ655388 CAF655371:CAF655388 CKB655371:CKB655388 CTX655371:CTX655388 DDT655371:DDT655388 DNP655371:DNP655388 DXL655371:DXL655388 EHH655371:EHH655388 ERD655371:ERD655388 FAZ655371:FAZ655388 FKV655371:FKV655388 FUR655371:FUR655388 GEN655371:GEN655388 GOJ655371:GOJ655388 GYF655371:GYF655388 HIB655371:HIB655388 HRX655371:HRX655388 IBT655371:IBT655388 ILP655371:ILP655388 IVL655371:IVL655388 JFH655371:JFH655388 JPD655371:JPD655388 JYZ655371:JYZ655388 KIV655371:KIV655388 KSR655371:KSR655388 LCN655371:LCN655388 LMJ655371:LMJ655388 LWF655371:LWF655388 MGB655371:MGB655388 MPX655371:MPX655388 MZT655371:MZT655388 NJP655371:NJP655388 NTL655371:NTL655388 ODH655371:ODH655388 OND655371:OND655388 OWZ655371:OWZ655388 PGV655371:PGV655388 PQR655371:PQR655388 QAN655371:QAN655388 QKJ655371:QKJ655388 QUF655371:QUF655388 REB655371:REB655388 RNX655371:RNX655388 RXT655371:RXT655388 SHP655371:SHP655388 SRL655371:SRL655388 TBH655371:TBH655388 TLD655371:TLD655388 TUZ655371:TUZ655388 UEV655371:UEV655388 UOR655371:UOR655388 UYN655371:UYN655388 VIJ655371:VIJ655388 VSF655371:VSF655388 WCB655371:WCB655388 WLX655371:WLX655388 WVT655371:WVT655388 L720907:L720924 JH720907:JH720924 TD720907:TD720924 ACZ720907:ACZ720924 AMV720907:AMV720924 AWR720907:AWR720924 BGN720907:BGN720924 BQJ720907:BQJ720924 CAF720907:CAF720924 CKB720907:CKB720924 CTX720907:CTX720924 DDT720907:DDT720924 DNP720907:DNP720924 DXL720907:DXL720924 EHH720907:EHH720924 ERD720907:ERD720924 FAZ720907:FAZ720924 FKV720907:FKV720924 FUR720907:FUR720924 GEN720907:GEN720924 GOJ720907:GOJ720924 GYF720907:GYF720924 HIB720907:HIB720924 HRX720907:HRX720924 IBT720907:IBT720924 ILP720907:ILP720924 IVL720907:IVL720924 JFH720907:JFH720924 JPD720907:JPD720924 JYZ720907:JYZ720924 KIV720907:KIV720924 KSR720907:KSR720924 LCN720907:LCN720924 LMJ720907:LMJ720924 LWF720907:LWF720924 MGB720907:MGB720924 MPX720907:MPX720924 MZT720907:MZT720924 NJP720907:NJP720924 NTL720907:NTL720924 ODH720907:ODH720924 OND720907:OND720924 OWZ720907:OWZ720924 PGV720907:PGV720924 PQR720907:PQR720924 QAN720907:QAN720924 QKJ720907:QKJ720924 QUF720907:QUF720924 REB720907:REB720924 RNX720907:RNX720924 RXT720907:RXT720924 SHP720907:SHP720924 SRL720907:SRL720924 TBH720907:TBH720924 TLD720907:TLD720924 TUZ720907:TUZ720924 UEV720907:UEV720924 UOR720907:UOR720924 UYN720907:UYN720924 VIJ720907:VIJ720924 VSF720907:VSF720924 WCB720907:WCB720924 WLX720907:WLX720924 WVT720907:WVT720924 L786443:L786460 JH786443:JH786460 TD786443:TD786460 ACZ786443:ACZ786460 AMV786443:AMV786460 AWR786443:AWR786460 BGN786443:BGN786460 BQJ786443:BQJ786460 CAF786443:CAF786460 CKB786443:CKB786460 CTX786443:CTX786460 DDT786443:DDT786460 DNP786443:DNP786460 DXL786443:DXL786460 EHH786443:EHH786460 ERD786443:ERD786460 FAZ786443:FAZ786460 FKV786443:FKV786460 FUR786443:FUR786460 GEN786443:GEN786460 GOJ786443:GOJ786460 GYF786443:GYF786460 HIB786443:HIB786460 HRX786443:HRX786460 IBT786443:IBT786460 ILP786443:ILP786460 IVL786443:IVL786460 JFH786443:JFH786460 JPD786443:JPD786460 JYZ786443:JYZ786460 KIV786443:KIV786460 KSR786443:KSR786460 LCN786443:LCN786460 LMJ786443:LMJ786460 LWF786443:LWF786460 MGB786443:MGB786460 MPX786443:MPX786460 MZT786443:MZT786460 NJP786443:NJP786460 NTL786443:NTL786460 ODH786443:ODH786460 OND786443:OND786460 OWZ786443:OWZ786460 PGV786443:PGV786460 PQR786443:PQR786460 QAN786443:QAN786460 QKJ786443:QKJ786460 QUF786443:QUF786460 REB786443:REB786460 RNX786443:RNX786460 RXT786443:RXT786460 SHP786443:SHP786460 SRL786443:SRL786460 TBH786443:TBH786460 TLD786443:TLD786460 TUZ786443:TUZ786460 UEV786443:UEV786460 UOR786443:UOR786460 UYN786443:UYN786460 VIJ786443:VIJ786460 VSF786443:VSF786460 WCB786443:WCB786460 WLX786443:WLX786460 WVT786443:WVT786460 L851979:L851996 JH851979:JH851996 TD851979:TD851996 ACZ851979:ACZ851996 AMV851979:AMV851996 AWR851979:AWR851996 BGN851979:BGN851996 BQJ851979:BQJ851996 CAF851979:CAF851996 CKB851979:CKB851996 CTX851979:CTX851996 DDT851979:DDT851996 DNP851979:DNP851996 DXL851979:DXL851996 EHH851979:EHH851996 ERD851979:ERD851996 FAZ851979:FAZ851996 FKV851979:FKV851996 FUR851979:FUR851996 GEN851979:GEN851996 GOJ851979:GOJ851996 GYF851979:GYF851996 HIB851979:HIB851996 HRX851979:HRX851996 IBT851979:IBT851996 ILP851979:ILP851996 IVL851979:IVL851996 JFH851979:JFH851996 JPD851979:JPD851996 JYZ851979:JYZ851996 KIV851979:KIV851996 KSR851979:KSR851996 LCN851979:LCN851996 LMJ851979:LMJ851996 LWF851979:LWF851996 MGB851979:MGB851996 MPX851979:MPX851996 MZT851979:MZT851996 NJP851979:NJP851996 NTL851979:NTL851996 ODH851979:ODH851996 OND851979:OND851996 OWZ851979:OWZ851996 PGV851979:PGV851996 PQR851979:PQR851996 QAN851979:QAN851996 QKJ851979:QKJ851996 QUF851979:QUF851996 REB851979:REB851996 RNX851979:RNX851996 RXT851979:RXT851996 SHP851979:SHP851996 SRL851979:SRL851996 TBH851979:TBH851996 TLD851979:TLD851996 TUZ851979:TUZ851996 UEV851979:UEV851996 UOR851979:UOR851996 UYN851979:UYN851996 VIJ851979:VIJ851996 VSF851979:VSF851996 WCB851979:WCB851996 WLX851979:WLX851996 WVT851979:WVT851996 L917515:L917532 JH917515:JH917532 TD917515:TD917532 ACZ917515:ACZ917532 AMV917515:AMV917532 AWR917515:AWR917532 BGN917515:BGN917532 BQJ917515:BQJ917532 CAF917515:CAF917532 CKB917515:CKB917532 CTX917515:CTX917532 DDT917515:DDT917532 DNP917515:DNP917532 DXL917515:DXL917532 EHH917515:EHH917532 ERD917515:ERD917532 FAZ917515:FAZ917532 FKV917515:FKV917532 FUR917515:FUR917532 GEN917515:GEN917532 GOJ917515:GOJ917532 GYF917515:GYF917532 HIB917515:HIB917532 HRX917515:HRX917532 IBT917515:IBT917532 ILP917515:ILP917532 IVL917515:IVL917532 JFH917515:JFH917532 JPD917515:JPD917532 JYZ917515:JYZ917532 KIV917515:KIV917532 KSR917515:KSR917532 LCN917515:LCN917532 LMJ917515:LMJ917532 LWF917515:LWF917532 MGB917515:MGB917532 MPX917515:MPX917532 MZT917515:MZT917532 NJP917515:NJP917532 NTL917515:NTL917532 ODH917515:ODH917532 OND917515:OND917532 OWZ917515:OWZ917532 PGV917515:PGV917532 PQR917515:PQR917532 QAN917515:QAN917532 QKJ917515:QKJ917532 QUF917515:QUF917532 REB917515:REB917532 RNX917515:RNX917532 RXT917515:RXT917532 SHP917515:SHP917532 SRL917515:SRL917532 TBH917515:TBH917532 TLD917515:TLD917532 TUZ917515:TUZ917532 UEV917515:UEV917532 UOR917515:UOR917532 UYN917515:UYN917532 VIJ917515:VIJ917532 VSF917515:VSF917532 WCB917515:WCB917532 WLX917515:WLX917532 WVT917515:WVT917532 L983051:L983068 JH983051:JH983068 TD983051:TD983068 ACZ983051:ACZ983068 AMV983051:AMV983068 AWR983051:AWR983068 BGN983051:BGN983068 BQJ983051:BQJ983068 CAF983051:CAF983068 CKB983051:CKB983068 CTX983051:CTX983068 DDT983051:DDT983068 DNP983051:DNP983068 DXL983051:DXL983068 EHH983051:EHH983068 ERD983051:ERD983068 FAZ983051:FAZ983068 FKV983051:FKV983068 FUR983051:FUR983068 GEN983051:GEN983068 GOJ983051:GOJ983068 GYF983051:GYF983068 HIB983051:HIB983068 HRX983051:HRX983068 IBT983051:IBT983068 ILP983051:ILP983068 IVL983051:IVL983068 JFH983051:JFH983068 JPD983051:JPD983068 JYZ983051:JYZ983068 KIV983051:KIV983068 KSR983051:KSR983068 LCN983051:LCN983068 LMJ983051:LMJ983068 LWF983051:LWF983068 MGB983051:MGB983068 MPX983051:MPX983068 MZT983051:MZT983068 NJP983051:NJP983068 NTL983051:NTL983068 ODH983051:ODH983068 OND983051:OND983068 OWZ983051:OWZ983068 PGV983051:PGV983068 PQR983051:PQR983068 QAN983051:QAN983068 QKJ983051:QKJ983068 QUF983051:QUF983068 REB983051:REB983068 RNX983051:RNX983068 RXT983051:RXT983068 SHP983051:SHP983068 SRL983051:SRL983068 TBH983051:TBH983068 TLD983051:TLD983068 TUZ983051:TUZ983068 UEV983051:UEV983068 UOR983051:UOR983068 UYN983051:UYN983068 VIJ983051:VIJ983068 VSF983051:VSF983068 WCB983051:WCB983068 WLX983051:WLX983068 WVT983051:WVT983068 L30:L48 JH30:JH48 TD30:TD48 ACZ30:ACZ48 AMV30:AMV48 AWR30:AWR48 BGN30:BGN48 BQJ30:BQJ48 CAF30:CAF48 CKB30:CKB48 CTX30:CTX48 DDT30:DDT48 DNP30:DNP48 DXL30:DXL48 EHH30:EHH48 ERD30:ERD48 FAZ30:FAZ48 FKV30:FKV48 FUR30:FUR48 GEN30:GEN48 GOJ30:GOJ48 GYF30:GYF48 HIB30:HIB48 HRX30:HRX48 IBT30:IBT48 ILP30:ILP48 IVL30:IVL48 JFH30:JFH48 JPD30:JPD48 JYZ30:JYZ48 KIV30:KIV48 KSR30:KSR48 LCN30:LCN48 LMJ30:LMJ48 LWF30:LWF48 MGB30:MGB48 MPX30:MPX48 MZT30:MZT48 NJP30:NJP48 NTL30:NTL48 ODH30:ODH48 OND30:OND48 OWZ30:OWZ48 PGV30:PGV48 PQR30:PQR48 QAN30:QAN48 QKJ30:QKJ48 QUF30:QUF48 REB30:REB48 RNX30:RNX48 RXT30:RXT48 SHP30:SHP48 SRL30:SRL48 TBH30:TBH48 TLD30:TLD48 TUZ30:TUZ48 UEV30:UEV48 UOR30:UOR48 UYN30:UYN48 VIJ30:VIJ48 VSF30:VSF48 WCB30:WCB48 WLX30:WLX48 WVT30:WVT48 L65566:L65584 JH65566:JH65584 TD65566:TD65584 ACZ65566:ACZ65584 AMV65566:AMV65584 AWR65566:AWR65584 BGN65566:BGN65584 BQJ65566:BQJ65584 CAF65566:CAF65584 CKB65566:CKB65584 CTX65566:CTX65584 DDT65566:DDT65584 DNP65566:DNP65584 DXL65566:DXL65584 EHH65566:EHH65584 ERD65566:ERD65584 FAZ65566:FAZ65584 FKV65566:FKV65584 FUR65566:FUR65584 GEN65566:GEN65584 GOJ65566:GOJ65584 GYF65566:GYF65584 HIB65566:HIB65584 HRX65566:HRX65584 IBT65566:IBT65584 ILP65566:ILP65584 IVL65566:IVL65584 JFH65566:JFH65584 JPD65566:JPD65584 JYZ65566:JYZ65584 KIV65566:KIV65584 KSR65566:KSR65584 LCN65566:LCN65584 LMJ65566:LMJ65584 LWF65566:LWF65584 MGB65566:MGB65584 MPX65566:MPX65584 MZT65566:MZT65584 NJP65566:NJP65584 NTL65566:NTL65584 ODH65566:ODH65584 OND65566:OND65584 OWZ65566:OWZ65584 PGV65566:PGV65584 PQR65566:PQR65584 QAN65566:QAN65584 QKJ65566:QKJ65584 QUF65566:QUF65584 REB65566:REB65584 RNX65566:RNX65584 RXT65566:RXT65584 SHP65566:SHP65584 SRL65566:SRL65584 TBH65566:TBH65584 TLD65566:TLD65584 TUZ65566:TUZ65584 UEV65566:UEV65584 UOR65566:UOR65584 UYN65566:UYN65584 VIJ65566:VIJ65584 VSF65566:VSF65584 WCB65566:WCB65584 WLX65566:WLX65584 WVT65566:WVT65584 L131102:L131120 JH131102:JH131120 TD131102:TD131120 ACZ131102:ACZ131120 AMV131102:AMV131120 AWR131102:AWR131120 BGN131102:BGN131120 BQJ131102:BQJ131120 CAF131102:CAF131120 CKB131102:CKB131120 CTX131102:CTX131120 DDT131102:DDT131120 DNP131102:DNP131120 DXL131102:DXL131120 EHH131102:EHH131120 ERD131102:ERD131120 FAZ131102:FAZ131120 FKV131102:FKV131120 FUR131102:FUR131120 GEN131102:GEN131120 GOJ131102:GOJ131120 GYF131102:GYF131120 HIB131102:HIB131120 HRX131102:HRX131120 IBT131102:IBT131120 ILP131102:ILP131120 IVL131102:IVL131120 JFH131102:JFH131120 JPD131102:JPD131120 JYZ131102:JYZ131120 KIV131102:KIV131120 KSR131102:KSR131120 LCN131102:LCN131120 LMJ131102:LMJ131120 LWF131102:LWF131120 MGB131102:MGB131120 MPX131102:MPX131120 MZT131102:MZT131120 NJP131102:NJP131120 NTL131102:NTL131120 ODH131102:ODH131120 OND131102:OND131120 OWZ131102:OWZ131120 PGV131102:PGV131120 PQR131102:PQR131120 QAN131102:QAN131120 QKJ131102:QKJ131120 QUF131102:QUF131120 REB131102:REB131120 RNX131102:RNX131120 RXT131102:RXT131120 SHP131102:SHP131120 SRL131102:SRL131120 TBH131102:TBH131120 TLD131102:TLD131120 TUZ131102:TUZ131120 UEV131102:UEV131120 UOR131102:UOR131120 UYN131102:UYN131120 VIJ131102:VIJ131120 VSF131102:VSF131120 WCB131102:WCB131120 WLX131102:WLX131120 WVT131102:WVT131120 L196638:L196656 JH196638:JH196656 TD196638:TD196656 ACZ196638:ACZ196656 AMV196638:AMV196656 AWR196638:AWR196656 BGN196638:BGN196656 BQJ196638:BQJ196656 CAF196638:CAF196656 CKB196638:CKB196656 CTX196638:CTX196656 DDT196638:DDT196656 DNP196638:DNP196656 DXL196638:DXL196656 EHH196638:EHH196656 ERD196638:ERD196656 FAZ196638:FAZ196656 FKV196638:FKV196656 FUR196638:FUR196656 GEN196638:GEN196656 GOJ196638:GOJ196656 GYF196638:GYF196656 HIB196638:HIB196656 HRX196638:HRX196656 IBT196638:IBT196656 ILP196638:ILP196656 IVL196638:IVL196656 JFH196638:JFH196656 JPD196638:JPD196656 JYZ196638:JYZ196656 KIV196638:KIV196656 KSR196638:KSR196656 LCN196638:LCN196656 LMJ196638:LMJ196656 LWF196638:LWF196656 MGB196638:MGB196656 MPX196638:MPX196656 MZT196638:MZT196656 NJP196638:NJP196656 NTL196638:NTL196656 ODH196638:ODH196656 OND196638:OND196656 OWZ196638:OWZ196656 PGV196638:PGV196656 PQR196638:PQR196656 QAN196638:QAN196656 QKJ196638:QKJ196656 QUF196638:QUF196656 REB196638:REB196656 RNX196638:RNX196656 RXT196638:RXT196656 SHP196638:SHP196656 SRL196638:SRL196656 TBH196638:TBH196656 TLD196638:TLD196656 TUZ196638:TUZ196656 UEV196638:UEV196656 UOR196638:UOR196656 UYN196638:UYN196656 VIJ196638:VIJ196656 VSF196638:VSF196656 WCB196638:WCB196656 WLX196638:WLX196656 WVT196638:WVT196656 L262174:L262192 JH262174:JH262192 TD262174:TD262192 ACZ262174:ACZ262192 AMV262174:AMV262192 AWR262174:AWR262192 BGN262174:BGN262192 BQJ262174:BQJ262192 CAF262174:CAF262192 CKB262174:CKB262192 CTX262174:CTX262192 DDT262174:DDT262192 DNP262174:DNP262192 DXL262174:DXL262192 EHH262174:EHH262192 ERD262174:ERD262192 FAZ262174:FAZ262192 FKV262174:FKV262192 FUR262174:FUR262192 GEN262174:GEN262192 GOJ262174:GOJ262192 GYF262174:GYF262192 HIB262174:HIB262192 HRX262174:HRX262192 IBT262174:IBT262192 ILP262174:ILP262192 IVL262174:IVL262192 JFH262174:JFH262192 JPD262174:JPD262192 JYZ262174:JYZ262192 KIV262174:KIV262192 KSR262174:KSR262192 LCN262174:LCN262192 LMJ262174:LMJ262192 LWF262174:LWF262192 MGB262174:MGB262192 MPX262174:MPX262192 MZT262174:MZT262192 NJP262174:NJP262192 NTL262174:NTL262192 ODH262174:ODH262192 OND262174:OND262192 OWZ262174:OWZ262192 PGV262174:PGV262192 PQR262174:PQR262192 QAN262174:QAN262192 QKJ262174:QKJ262192 QUF262174:QUF262192 REB262174:REB262192 RNX262174:RNX262192 RXT262174:RXT262192 SHP262174:SHP262192 SRL262174:SRL262192 TBH262174:TBH262192 TLD262174:TLD262192 TUZ262174:TUZ262192 UEV262174:UEV262192 UOR262174:UOR262192 UYN262174:UYN262192 VIJ262174:VIJ262192 VSF262174:VSF262192 WCB262174:WCB262192 WLX262174:WLX262192 WVT262174:WVT262192 L327710:L327728 JH327710:JH327728 TD327710:TD327728 ACZ327710:ACZ327728 AMV327710:AMV327728 AWR327710:AWR327728 BGN327710:BGN327728 BQJ327710:BQJ327728 CAF327710:CAF327728 CKB327710:CKB327728 CTX327710:CTX327728 DDT327710:DDT327728 DNP327710:DNP327728 DXL327710:DXL327728 EHH327710:EHH327728 ERD327710:ERD327728 FAZ327710:FAZ327728 FKV327710:FKV327728 FUR327710:FUR327728 GEN327710:GEN327728 GOJ327710:GOJ327728 GYF327710:GYF327728 HIB327710:HIB327728 HRX327710:HRX327728 IBT327710:IBT327728 ILP327710:ILP327728 IVL327710:IVL327728 JFH327710:JFH327728 JPD327710:JPD327728 JYZ327710:JYZ327728 KIV327710:KIV327728 KSR327710:KSR327728 LCN327710:LCN327728 LMJ327710:LMJ327728 LWF327710:LWF327728 MGB327710:MGB327728 MPX327710:MPX327728 MZT327710:MZT327728 NJP327710:NJP327728 NTL327710:NTL327728 ODH327710:ODH327728 OND327710:OND327728 OWZ327710:OWZ327728 PGV327710:PGV327728 PQR327710:PQR327728 QAN327710:QAN327728 QKJ327710:QKJ327728 QUF327710:QUF327728 REB327710:REB327728 RNX327710:RNX327728 RXT327710:RXT327728 SHP327710:SHP327728 SRL327710:SRL327728 TBH327710:TBH327728 TLD327710:TLD327728 TUZ327710:TUZ327728 UEV327710:UEV327728 UOR327710:UOR327728 UYN327710:UYN327728 VIJ327710:VIJ327728 VSF327710:VSF327728 WCB327710:WCB327728 WLX327710:WLX327728 WVT327710:WVT327728 L393246:L393264 JH393246:JH393264 TD393246:TD393264 ACZ393246:ACZ393264 AMV393246:AMV393264 AWR393246:AWR393264 BGN393246:BGN393264 BQJ393246:BQJ393264 CAF393246:CAF393264 CKB393246:CKB393264 CTX393246:CTX393264 DDT393246:DDT393264 DNP393246:DNP393264 DXL393246:DXL393264 EHH393246:EHH393264 ERD393246:ERD393264 FAZ393246:FAZ393264 FKV393246:FKV393264 FUR393246:FUR393264 GEN393246:GEN393264 GOJ393246:GOJ393264 GYF393246:GYF393264 HIB393246:HIB393264 HRX393246:HRX393264 IBT393246:IBT393264 ILP393246:ILP393264 IVL393246:IVL393264 JFH393246:JFH393264 JPD393246:JPD393264 JYZ393246:JYZ393264 KIV393246:KIV393264 KSR393246:KSR393264 LCN393246:LCN393264 LMJ393246:LMJ393264 LWF393246:LWF393264 MGB393246:MGB393264 MPX393246:MPX393264 MZT393246:MZT393264 NJP393246:NJP393264 NTL393246:NTL393264 ODH393246:ODH393264 OND393246:OND393264 OWZ393246:OWZ393264 PGV393246:PGV393264 PQR393246:PQR393264 QAN393246:QAN393264 QKJ393246:QKJ393264 QUF393246:QUF393264 REB393246:REB393264 RNX393246:RNX393264 RXT393246:RXT393264 SHP393246:SHP393264 SRL393246:SRL393264 TBH393246:TBH393264 TLD393246:TLD393264 TUZ393246:TUZ393264 UEV393246:UEV393264 UOR393246:UOR393264 UYN393246:UYN393264 VIJ393246:VIJ393264 VSF393246:VSF393264 WCB393246:WCB393264 WLX393246:WLX393264 WVT393246:WVT393264 L458782:L458800 JH458782:JH458800 TD458782:TD458800 ACZ458782:ACZ458800 AMV458782:AMV458800 AWR458782:AWR458800 BGN458782:BGN458800 BQJ458782:BQJ458800 CAF458782:CAF458800 CKB458782:CKB458800 CTX458782:CTX458800 DDT458782:DDT458800 DNP458782:DNP458800 DXL458782:DXL458800 EHH458782:EHH458800 ERD458782:ERD458800 FAZ458782:FAZ458800 FKV458782:FKV458800 FUR458782:FUR458800 GEN458782:GEN458800 GOJ458782:GOJ458800 GYF458782:GYF458800 HIB458782:HIB458800 HRX458782:HRX458800 IBT458782:IBT458800 ILP458782:ILP458800 IVL458782:IVL458800 JFH458782:JFH458800 JPD458782:JPD458800 JYZ458782:JYZ458800 KIV458782:KIV458800 KSR458782:KSR458800 LCN458782:LCN458800 LMJ458782:LMJ458800 LWF458782:LWF458800 MGB458782:MGB458800 MPX458782:MPX458800 MZT458782:MZT458800 NJP458782:NJP458800 NTL458782:NTL458800 ODH458782:ODH458800 OND458782:OND458800 OWZ458782:OWZ458800 PGV458782:PGV458800 PQR458782:PQR458800 QAN458782:QAN458800 QKJ458782:QKJ458800 QUF458782:QUF458800 REB458782:REB458800 RNX458782:RNX458800 RXT458782:RXT458800 SHP458782:SHP458800 SRL458782:SRL458800 TBH458782:TBH458800 TLD458782:TLD458800 TUZ458782:TUZ458800 UEV458782:UEV458800 UOR458782:UOR458800 UYN458782:UYN458800 VIJ458782:VIJ458800 VSF458782:VSF458800 WCB458782:WCB458800 WLX458782:WLX458800 WVT458782:WVT458800 L524318:L524336 JH524318:JH524336 TD524318:TD524336 ACZ524318:ACZ524336 AMV524318:AMV524336 AWR524318:AWR524336 BGN524318:BGN524336 BQJ524318:BQJ524336 CAF524318:CAF524336 CKB524318:CKB524336 CTX524318:CTX524336 DDT524318:DDT524336 DNP524318:DNP524336 DXL524318:DXL524336 EHH524318:EHH524336 ERD524318:ERD524336 FAZ524318:FAZ524336 FKV524318:FKV524336 FUR524318:FUR524336 GEN524318:GEN524336 GOJ524318:GOJ524336 GYF524318:GYF524336 HIB524318:HIB524336 HRX524318:HRX524336 IBT524318:IBT524336 ILP524318:ILP524336 IVL524318:IVL524336 JFH524318:JFH524336 JPD524318:JPD524336 JYZ524318:JYZ524336 KIV524318:KIV524336 KSR524318:KSR524336 LCN524318:LCN524336 LMJ524318:LMJ524336 LWF524318:LWF524336 MGB524318:MGB524336 MPX524318:MPX524336 MZT524318:MZT524336 NJP524318:NJP524336 NTL524318:NTL524336 ODH524318:ODH524336 OND524318:OND524336 OWZ524318:OWZ524336 PGV524318:PGV524336 PQR524318:PQR524336 QAN524318:QAN524336 QKJ524318:QKJ524336 QUF524318:QUF524336 REB524318:REB524336 RNX524318:RNX524336 RXT524318:RXT524336 SHP524318:SHP524336 SRL524318:SRL524336 TBH524318:TBH524336 TLD524318:TLD524336 TUZ524318:TUZ524336 UEV524318:UEV524336 UOR524318:UOR524336 UYN524318:UYN524336 VIJ524318:VIJ524336 VSF524318:VSF524336 WCB524318:WCB524336 WLX524318:WLX524336 WVT524318:WVT524336 L589854:L589872 JH589854:JH589872 TD589854:TD589872 ACZ589854:ACZ589872 AMV589854:AMV589872 AWR589854:AWR589872 BGN589854:BGN589872 BQJ589854:BQJ589872 CAF589854:CAF589872 CKB589854:CKB589872 CTX589854:CTX589872 DDT589854:DDT589872 DNP589854:DNP589872 DXL589854:DXL589872 EHH589854:EHH589872 ERD589854:ERD589872 FAZ589854:FAZ589872 FKV589854:FKV589872 FUR589854:FUR589872 GEN589854:GEN589872 GOJ589854:GOJ589872 GYF589854:GYF589872 HIB589854:HIB589872 HRX589854:HRX589872 IBT589854:IBT589872 ILP589854:ILP589872 IVL589854:IVL589872 JFH589854:JFH589872 JPD589854:JPD589872 JYZ589854:JYZ589872 KIV589854:KIV589872 KSR589854:KSR589872 LCN589854:LCN589872 LMJ589854:LMJ589872 LWF589854:LWF589872 MGB589854:MGB589872 MPX589854:MPX589872 MZT589854:MZT589872 NJP589854:NJP589872 NTL589854:NTL589872 ODH589854:ODH589872 OND589854:OND589872 OWZ589854:OWZ589872 PGV589854:PGV589872 PQR589854:PQR589872 QAN589854:QAN589872 QKJ589854:QKJ589872 QUF589854:QUF589872 REB589854:REB589872 RNX589854:RNX589872 RXT589854:RXT589872 SHP589854:SHP589872 SRL589854:SRL589872 TBH589854:TBH589872 TLD589854:TLD589872 TUZ589854:TUZ589872 UEV589854:UEV589872 UOR589854:UOR589872 UYN589854:UYN589872 VIJ589854:VIJ589872 VSF589854:VSF589872 WCB589854:WCB589872 WLX589854:WLX589872 WVT589854:WVT589872 L655390:L655408 JH655390:JH655408 TD655390:TD655408 ACZ655390:ACZ655408 AMV655390:AMV655408 AWR655390:AWR655408 BGN655390:BGN655408 BQJ655390:BQJ655408 CAF655390:CAF655408 CKB655390:CKB655408 CTX655390:CTX655408 DDT655390:DDT655408 DNP655390:DNP655408 DXL655390:DXL655408 EHH655390:EHH655408 ERD655390:ERD655408 FAZ655390:FAZ655408 FKV655390:FKV655408 FUR655390:FUR655408 GEN655390:GEN655408 GOJ655390:GOJ655408 GYF655390:GYF655408 HIB655390:HIB655408 HRX655390:HRX655408 IBT655390:IBT655408 ILP655390:ILP655408 IVL655390:IVL655408 JFH655390:JFH655408 JPD655390:JPD655408 JYZ655390:JYZ655408 KIV655390:KIV655408 KSR655390:KSR655408 LCN655390:LCN655408 LMJ655390:LMJ655408 LWF655390:LWF655408 MGB655390:MGB655408 MPX655390:MPX655408 MZT655390:MZT655408 NJP655390:NJP655408 NTL655390:NTL655408 ODH655390:ODH655408 OND655390:OND655408 OWZ655390:OWZ655408 PGV655390:PGV655408 PQR655390:PQR655408 QAN655390:QAN655408 QKJ655390:QKJ655408 QUF655390:QUF655408 REB655390:REB655408 RNX655390:RNX655408 RXT655390:RXT655408 SHP655390:SHP655408 SRL655390:SRL655408 TBH655390:TBH655408 TLD655390:TLD655408 TUZ655390:TUZ655408 UEV655390:UEV655408 UOR655390:UOR655408 UYN655390:UYN655408 VIJ655390:VIJ655408 VSF655390:VSF655408 WCB655390:WCB655408 WLX655390:WLX655408 WVT655390:WVT655408 L720926:L720944 JH720926:JH720944 TD720926:TD720944 ACZ720926:ACZ720944 AMV720926:AMV720944 AWR720926:AWR720944 BGN720926:BGN720944 BQJ720926:BQJ720944 CAF720926:CAF720944 CKB720926:CKB720944 CTX720926:CTX720944 DDT720926:DDT720944 DNP720926:DNP720944 DXL720926:DXL720944 EHH720926:EHH720944 ERD720926:ERD720944 FAZ720926:FAZ720944 FKV720926:FKV720944 FUR720926:FUR720944 GEN720926:GEN720944 GOJ720926:GOJ720944 GYF720926:GYF720944 HIB720926:HIB720944 HRX720926:HRX720944 IBT720926:IBT720944 ILP720926:ILP720944 IVL720926:IVL720944 JFH720926:JFH720944 JPD720926:JPD720944 JYZ720926:JYZ720944 KIV720926:KIV720944 KSR720926:KSR720944 LCN720926:LCN720944 LMJ720926:LMJ720944 LWF720926:LWF720944 MGB720926:MGB720944 MPX720926:MPX720944 MZT720926:MZT720944 NJP720926:NJP720944 NTL720926:NTL720944 ODH720926:ODH720944 OND720926:OND720944 OWZ720926:OWZ720944 PGV720926:PGV720944 PQR720926:PQR720944 QAN720926:QAN720944 QKJ720926:QKJ720944 QUF720926:QUF720944 REB720926:REB720944 RNX720926:RNX720944 RXT720926:RXT720944 SHP720926:SHP720944 SRL720926:SRL720944 TBH720926:TBH720944 TLD720926:TLD720944 TUZ720926:TUZ720944 UEV720926:UEV720944 UOR720926:UOR720944 UYN720926:UYN720944 VIJ720926:VIJ720944 VSF720926:VSF720944 WCB720926:WCB720944 WLX720926:WLX720944 WVT720926:WVT720944 L786462:L786480 JH786462:JH786480 TD786462:TD786480 ACZ786462:ACZ786480 AMV786462:AMV786480 AWR786462:AWR786480 BGN786462:BGN786480 BQJ786462:BQJ786480 CAF786462:CAF786480 CKB786462:CKB786480 CTX786462:CTX786480 DDT786462:DDT786480 DNP786462:DNP786480 DXL786462:DXL786480 EHH786462:EHH786480 ERD786462:ERD786480 FAZ786462:FAZ786480 FKV786462:FKV786480 FUR786462:FUR786480 GEN786462:GEN786480 GOJ786462:GOJ786480 GYF786462:GYF786480 HIB786462:HIB786480 HRX786462:HRX786480 IBT786462:IBT786480 ILP786462:ILP786480 IVL786462:IVL786480 JFH786462:JFH786480 JPD786462:JPD786480 JYZ786462:JYZ786480 KIV786462:KIV786480 KSR786462:KSR786480 LCN786462:LCN786480 LMJ786462:LMJ786480 LWF786462:LWF786480 MGB786462:MGB786480 MPX786462:MPX786480 MZT786462:MZT786480 NJP786462:NJP786480 NTL786462:NTL786480 ODH786462:ODH786480 OND786462:OND786480 OWZ786462:OWZ786480 PGV786462:PGV786480 PQR786462:PQR786480 QAN786462:QAN786480 QKJ786462:QKJ786480 QUF786462:QUF786480 REB786462:REB786480 RNX786462:RNX786480 RXT786462:RXT786480 SHP786462:SHP786480 SRL786462:SRL786480 TBH786462:TBH786480 TLD786462:TLD786480 TUZ786462:TUZ786480 UEV786462:UEV786480 UOR786462:UOR786480 UYN786462:UYN786480 VIJ786462:VIJ786480 VSF786462:VSF786480 WCB786462:WCB786480 WLX786462:WLX786480 WVT786462:WVT786480 L851998:L852016 JH851998:JH852016 TD851998:TD852016 ACZ851998:ACZ852016 AMV851998:AMV852016 AWR851998:AWR852016 BGN851998:BGN852016 BQJ851998:BQJ852016 CAF851998:CAF852016 CKB851998:CKB852016 CTX851998:CTX852016 DDT851998:DDT852016 DNP851998:DNP852016 DXL851998:DXL852016 EHH851998:EHH852016 ERD851998:ERD852016 FAZ851998:FAZ852016 FKV851998:FKV852016 FUR851998:FUR852016 GEN851998:GEN852016 GOJ851998:GOJ852016 GYF851998:GYF852016 HIB851998:HIB852016 HRX851998:HRX852016 IBT851998:IBT852016 ILP851998:ILP852016 IVL851998:IVL852016 JFH851998:JFH852016 JPD851998:JPD852016 JYZ851998:JYZ852016 KIV851998:KIV852016 KSR851998:KSR852016 LCN851998:LCN852016 LMJ851998:LMJ852016 LWF851998:LWF852016 MGB851998:MGB852016 MPX851998:MPX852016 MZT851998:MZT852016 NJP851998:NJP852016 NTL851998:NTL852016 ODH851998:ODH852016 OND851998:OND852016 OWZ851998:OWZ852016 PGV851998:PGV852016 PQR851998:PQR852016 QAN851998:QAN852016 QKJ851998:QKJ852016 QUF851998:QUF852016 REB851998:REB852016 RNX851998:RNX852016 RXT851998:RXT852016 SHP851998:SHP852016 SRL851998:SRL852016 TBH851998:TBH852016 TLD851998:TLD852016 TUZ851998:TUZ852016 UEV851998:UEV852016 UOR851998:UOR852016 UYN851998:UYN852016 VIJ851998:VIJ852016 VSF851998:VSF852016 WCB851998:WCB852016 WLX851998:WLX852016 WVT851998:WVT852016 L917534:L917552 JH917534:JH917552 TD917534:TD917552 ACZ917534:ACZ917552 AMV917534:AMV917552 AWR917534:AWR917552 BGN917534:BGN917552 BQJ917534:BQJ917552 CAF917534:CAF917552 CKB917534:CKB917552 CTX917534:CTX917552 DDT917534:DDT917552 DNP917534:DNP917552 DXL917534:DXL917552 EHH917534:EHH917552 ERD917534:ERD917552 FAZ917534:FAZ917552 FKV917534:FKV917552 FUR917534:FUR917552 GEN917534:GEN917552 GOJ917534:GOJ917552 GYF917534:GYF917552 HIB917534:HIB917552 HRX917534:HRX917552 IBT917534:IBT917552 ILP917534:ILP917552 IVL917534:IVL917552 JFH917534:JFH917552 JPD917534:JPD917552 JYZ917534:JYZ917552 KIV917534:KIV917552 KSR917534:KSR917552 LCN917534:LCN917552 LMJ917534:LMJ917552 LWF917534:LWF917552 MGB917534:MGB917552 MPX917534:MPX917552 MZT917534:MZT917552 NJP917534:NJP917552 NTL917534:NTL917552 ODH917534:ODH917552 OND917534:OND917552 OWZ917534:OWZ917552 PGV917534:PGV917552 PQR917534:PQR917552 QAN917534:QAN917552 QKJ917534:QKJ917552 QUF917534:QUF917552 REB917534:REB917552 RNX917534:RNX917552 RXT917534:RXT917552 SHP917534:SHP917552 SRL917534:SRL917552 TBH917534:TBH917552 TLD917534:TLD917552 TUZ917534:TUZ917552 UEV917534:UEV917552 UOR917534:UOR917552 UYN917534:UYN917552 VIJ917534:VIJ917552 VSF917534:VSF917552 WCB917534:WCB917552 WLX917534:WLX917552 WVT917534:WVT917552 L983070:L983088 JH983070:JH983088 TD983070:TD983088 ACZ983070:ACZ983088 AMV983070:AMV983088 AWR983070:AWR983088 BGN983070:BGN983088 BQJ983070:BQJ983088 CAF983070:CAF983088 CKB983070:CKB983088 CTX983070:CTX983088 DDT983070:DDT983088 DNP983070:DNP983088 DXL983070:DXL983088 EHH983070:EHH983088 ERD983070:ERD983088 FAZ983070:FAZ983088 FKV983070:FKV983088 FUR983070:FUR983088 GEN983070:GEN983088 GOJ983070:GOJ983088 GYF983070:GYF983088 HIB983070:HIB983088 HRX983070:HRX983088 IBT983070:IBT983088 ILP983070:ILP983088 IVL983070:IVL983088 JFH983070:JFH983088 JPD983070:JPD983088 JYZ983070:JYZ983088 KIV983070:KIV983088 KSR983070:KSR983088 LCN983070:LCN983088 LMJ983070:LMJ983088 LWF983070:LWF983088 MGB983070:MGB983088 MPX983070:MPX983088 MZT983070:MZT983088 NJP983070:NJP983088 NTL983070:NTL983088 ODH983070:ODH983088 OND983070:OND983088 OWZ983070:OWZ983088 PGV983070:PGV983088 PQR983070:PQR983088 QAN983070:QAN983088 QKJ983070:QKJ983088 QUF983070:QUF983088 REB983070:REB983088 RNX983070:RNX983088 RXT983070:RXT983088 SHP983070:SHP983088 SRL983070:SRL983088 TBH983070:TBH983088 TLD983070:TLD983088 TUZ983070:TUZ983088 UEV983070:UEV983088 UOR983070:UOR983088 UYN983070:UYN983088 VIJ983070:VIJ983088 VSF983070:VSF983088 WCB983070:WCB983088 WLX983070:WLX983088 WVT983070:WVT983088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03"/>
  <sheetViews>
    <sheetView workbookViewId="0">
      <selection activeCell="G21" sqref="G21"/>
    </sheetView>
  </sheetViews>
  <sheetFormatPr baseColWidth="10" defaultRowHeight="12.75" x14ac:dyDescent="0.2"/>
  <cols>
    <col min="1" max="1" width="30.7109375" style="160" customWidth="1"/>
    <col min="2" max="2" width="13.7109375" style="160" customWidth="1"/>
    <col min="3" max="3" width="14.28515625" style="160" customWidth="1"/>
    <col min="4" max="4" width="13.28515625" style="160" customWidth="1"/>
    <col min="5" max="5" width="14.85546875" style="160" customWidth="1"/>
    <col min="6" max="11" width="13.7109375" style="160" customWidth="1"/>
    <col min="12" max="12" width="13.7109375" style="161" customWidth="1"/>
    <col min="13" max="13" width="13" style="162" customWidth="1"/>
    <col min="14" max="14" width="12.140625" style="162" customWidth="1"/>
    <col min="15" max="15" width="10.140625" style="162" customWidth="1"/>
    <col min="16" max="16" width="10.140625" style="183" customWidth="1"/>
    <col min="17" max="41" width="10.140625" style="162" customWidth="1"/>
    <col min="42" max="51" width="10.85546875" style="162" customWidth="1"/>
    <col min="52" max="52" width="10.85546875" style="184" hidden="1" customWidth="1"/>
    <col min="53" max="64" width="10.85546875" style="162" hidden="1" customWidth="1"/>
    <col min="65" max="65" width="10.85546875" style="184" hidden="1" customWidth="1"/>
    <col min="66" max="92" width="10.85546875" style="162" customWidth="1"/>
    <col min="93" max="98" width="11.42578125" style="162" customWidth="1"/>
    <col min="99" max="256" width="11.42578125" style="162"/>
    <col min="257" max="257" width="30.7109375" style="162" customWidth="1"/>
    <col min="258" max="258" width="13.7109375" style="162" customWidth="1"/>
    <col min="259" max="259" width="14.28515625" style="162" customWidth="1"/>
    <col min="260" max="260" width="13.28515625" style="162" customWidth="1"/>
    <col min="261" max="261" width="14.85546875" style="162" customWidth="1"/>
    <col min="262" max="268" width="13.7109375" style="162" customWidth="1"/>
    <col min="269" max="269" width="13" style="162" customWidth="1"/>
    <col min="270" max="270" width="12.140625" style="162" customWidth="1"/>
    <col min="271" max="297" width="10.140625" style="162" customWidth="1"/>
    <col min="298" max="307" width="10.85546875" style="162" customWidth="1"/>
    <col min="308" max="321" width="0" style="162" hidden="1" customWidth="1"/>
    <col min="322" max="348" width="10.85546875" style="162" customWidth="1"/>
    <col min="349" max="354" width="11.42578125" style="162" customWidth="1"/>
    <col min="355" max="512" width="11.42578125" style="162"/>
    <col min="513" max="513" width="30.7109375" style="162" customWidth="1"/>
    <col min="514" max="514" width="13.7109375" style="162" customWidth="1"/>
    <col min="515" max="515" width="14.28515625" style="162" customWidth="1"/>
    <col min="516" max="516" width="13.28515625" style="162" customWidth="1"/>
    <col min="517" max="517" width="14.85546875" style="162" customWidth="1"/>
    <col min="518" max="524" width="13.7109375" style="162" customWidth="1"/>
    <col min="525" max="525" width="13" style="162" customWidth="1"/>
    <col min="526" max="526" width="12.140625" style="162" customWidth="1"/>
    <col min="527" max="553" width="10.140625" style="162" customWidth="1"/>
    <col min="554" max="563" width="10.85546875" style="162" customWidth="1"/>
    <col min="564" max="577" width="0" style="162" hidden="1" customWidth="1"/>
    <col min="578" max="604" width="10.85546875" style="162" customWidth="1"/>
    <col min="605" max="610" width="11.42578125" style="162" customWidth="1"/>
    <col min="611" max="768" width="11.42578125" style="162"/>
    <col min="769" max="769" width="30.7109375" style="162" customWidth="1"/>
    <col min="770" max="770" width="13.7109375" style="162" customWidth="1"/>
    <col min="771" max="771" width="14.28515625" style="162" customWidth="1"/>
    <col min="772" max="772" width="13.28515625" style="162" customWidth="1"/>
    <col min="773" max="773" width="14.85546875" style="162" customWidth="1"/>
    <col min="774" max="780" width="13.7109375" style="162" customWidth="1"/>
    <col min="781" max="781" width="13" style="162" customWidth="1"/>
    <col min="782" max="782" width="12.140625" style="162" customWidth="1"/>
    <col min="783" max="809" width="10.140625" style="162" customWidth="1"/>
    <col min="810" max="819" width="10.85546875" style="162" customWidth="1"/>
    <col min="820" max="833" width="0" style="162" hidden="1" customWidth="1"/>
    <col min="834" max="860" width="10.85546875" style="162" customWidth="1"/>
    <col min="861" max="866" width="11.42578125" style="162" customWidth="1"/>
    <col min="867" max="1024" width="11.42578125" style="162"/>
    <col min="1025" max="1025" width="30.7109375" style="162" customWidth="1"/>
    <col min="1026" max="1026" width="13.7109375" style="162" customWidth="1"/>
    <col min="1027" max="1027" width="14.28515625" style="162" customWidth="1"/>
    <col min="1028" max="1028" width="13.28515625" style="162" customWidth="1"/>
    <col min="1029" max="1029" width="14.85546875" style="162" customWidth="1"/>
    <col min="1030" max="1036" width="13.7109375" style="162" customWidth="1"/>
    <col min="1037" max="1037" width="13" style="162" customWidth="1"/>
    <col min="1038" max="1038" width="12.140625" style="162" customWidth="1"/>
    <col min="1039" max="1065" width="10.140625" style="162" customWidth="1"/>
    <col min="1066" max="1075" width="10.85546875" style="162" customWidth="1"/>
    <col min="1076" max="1089" width="0" style="162" hidden="1" customWidth="1"/>
    <col min="1090" max="1116" width="10.85546875" style="162" customWidth="1"/>
    <col min="1117" max="1122" width="11.42578125" style="162" customWidth="1"/>
    <col min="1123" max="1280" width="11.42578125" style="162"/>
    <col min="1281" max="1281" width="30.7109375" style="162" customWidth="1"/>
    <col min="1282" max="1282" width="13.7109375" style="162" customWidth="1"/>
    <col min="1283" max="1283" width="14.28515625" style="162" customWidth="1"/>
    <col min="1284" max="1284" width="13.28515625" style="162" customWidth="1"/>
    <col min="1285" max="1285" width="14.85546875" style="162" customWidth="1"/>
    <col min="1286" max="1292" width="13.7109375" style="162" customWidth="1"/>
    <col min="1293" max="1293" width="13" style="162" customWidth="1"/>
    <col min="1294" max="1294" width="12.140625" style="162" customWidth="1"/>
    <col min="1295" max="1321" width="10.140625" style="162" customWidth="1"/>
    <col min="1322" max="1331" width="10.85546875" style="162" customWidth="1"/>
    <col min="1332" max="1345" width="0" style="162" hidden="1" customWidth="1"/>
    <col min="1346" max="1372" width="10.85546875" style="162" customWidth="1"/>
    <col min="1373" max="1378" width="11.42578125" style="162" customWidth="1"/>
    <col min="1379" max="1536" width="11.42578125" style="162"/>
    <col min="1537" max="1537" width="30.7109375" style="162" customWidth="1"/>
    <col min="1538" max="1538" width="13.7109375" style="162" customWidth="1"/>
    <col min="1539" max="1539" width="14.28515625" style="162" customWidth="1"/>
    <col min="1540" max="1540" width="13.28515625" style="162" customWidth="1"/>
    <col min="1541" max="1541" width="14.85546875" style="162" customWidth="1"/>
    <col min="1542" max="1548" width="13.7109375" style="162" customWidth="1"/>
    <col min="1549" max="1549" width="13" style="162" customWidth="1"/>
    <col min="1550" max="1550" width="12.140625" style="162" customWidth="1"/>
    <col min="1551" max="1577" width="10.140625" style="162" customWidth="1"/>
    <col min="1578" max="1587" width="10.85546875" style="162" customWidth="1"/>
    <col min="1588" max="1601" width="0" style="162" hidden="1" customWidth="1"/>
    <col min="1602" max="1628" width="10.85546875" style="162" customWidth="1"/>
    <col min="1629" max="1634" width="11.42578125" style="162" customWidth="1"/>
    <col min="1635" max="1792" width="11.42578125" style="162"/>
    <col min="1793" max="1793" width="30.7109375" style="162" customWidth="1"/>
    <col min="1794" max="1794" width="13.7109375" style="162" customWidth="1"/>
    <col min="1795" max="1795" width="14.28515625" style="162" customWidth="1"/>
    <col min="1796" max="1796" width="13.28515625" style="162" customWidth="1"/>
    <col min="1797" max="1797" width="14.85546875" style="162" customWidth="1"/>
    <col min="1798" max="1804" width="13.7109375" style="162" customWidth="1"/>
    <col min="1805" max="1805" width="13" style="162" customWidth="1"/>
    <col min="1806" max="1806" width="12.140625" style="162" customWidth="1"/>
    <col min="1807" max="1833" width="10.140625" style="162" customWidth="1"/>
    <col min="1834" max="1843" width="10.85546875" style="162" customWidth="1"/>
    <col min="1844" max="1857" width="0" style="162" hidden="1" customWidth="1"/>
    <col min="1858" max="1884" width="10.85546875" style="162" customWidth="1"/>
    <col min="1885" max="1890" width="11.42578125" style="162" customWidth="1"/>
    <col min="1891" max="2048" width="11.42578125" style="162"/>
    <col min="2049" max="2049" width="30.7109375" style="162" customWidth="1"/>
    <col min="2050" max="2050" width="13.7109375" style="162" customWidth="1"/>
    <col min="2051" max="2051" width="14.28515625" style="162" customWidth="1"/>
    <col min="2052" max="2052" width="13.28515625" style="162" customWidth="1"/>
    <col min="2053" max="2053" width="14.85546875" style="162" customWidth="1"/>
    <col min="2054" max="2060" width="13.7109375" style="162" customWidth="1"/>
    <col min="2061" max="2061" width="13" style="162" customWidth="1"/>
    <col min="2062" max="2062" width="12.140625" style="162" customWidth="1"/>
    <col min="2063" max="2089" width="10.140625" style="162" customWidth="1"/>
    <col min="2090" max="2099" width="10.85546875" style="162" customWidth="1"/>
    <col min="2100" max="2113" width="0" style="162" hidden="1" customWidth="1"/>
    <col min="2114" max="2140" width="10.85546875" style="162" customWidth="1"/>
    <col min="2141" max="2146" width="11.42578125" style="162" customWidth="1"/>
    <col min="2147" max="2304" width="11.42578125" style="162"/>
    <col min="2305" max="2305" width="30.7109375" style="162" customWidth="1"/>
    <col min="2306" max="2306" width="13.7109375" style="162" customWidth="1"/>
    <col min="2307" max="2307" width="14.28515625" style="162" customWidth="1"/>
    <col min="2308" max="2308" width="13.28515625" style="162" customWidth="1"/>
    <col min="2309" max="2309" width="14.85546875" style="162" customWidth="1"/>
    <col min="2310" max="2316" width="13.7109375" style="162" customWidth="1"/>
    <col min="2317" max="2317" width="13" style="162" customWidth="1"/>
    <col min="2318" max="2318" width="12.140625" style="162" customWidth="1"/>
    <col min="2319" max="2345" width="10.140625" style="162" customWidth="1"/>
    <col min="2346" max="2355" width="10.85546875" style="162" customWidth="1"/>
    <col min="2356" max="2369" width="0" style="162" hidden="1" customWidth="1"/>
    <col min="2370" max="2396" width="10.85546875" style="162" customWidth="1"/>
    <col min="2397" max="2402" width="11.42578125" style="162" customWidth="1"/>
    <col min="2403" max="2560" width="11.42578125" style="162"/>
    <col min="2561" max="2561" width="30.7109375" style="162" customWidth="1"/>
    <col min="2562" max="2562" width="13.7109375" style="162" customWidth="1"/>
    <col min="2563" max="2563" width="14.28515625" style="162" customWidth="1"/>
    <col min="2564" max="2564" width="13.28515625" style="162" customWidth="1"/>
    <col min="2565" max="2565" width="14.85546875" style="162" customWidth="1"/>
    <col min="2566" max="2572" width="13.7109375" style="162" customWidth="1"/>
    <col min="2573" max="2573" width="13" style="162" customWidth="1"/>
    <col min="2574" max="2574" width="12.140625" style="162" customWidth="1"/>
    <col min="2575" max="2601" width="10.140625" style="162" customWidth="1"/>
    <col min="2602" max="2611" width="10.85546875" style="162" customWidth="1"/>
    <col min="2612" max="2625" width="0" style="162" hidden="1" customWidth="1"/>
    <col min="2626" max="2652" width="10.85546875" style="162" customWidth="1"/>
    <col min="2653" max="2658" width="11.42578125" style="162" customWidth="1"/>
    <col min="2659" max="2816" width="11.42578125" style="162"/>
    <col min="2817" max="2817" width="30.7109375" style="162" customWidth="1"/>
    <col min="2818" max="2818" width="13.7109375" style="162" customWidth="1"/>
    <col min="2819" max="2819" width="14.28515625" style="162" customWidth="1"/>
    <col min="2820" max="2820" width="13.28515625" style="162" customWidth="1"/>
    <col min="2821" max="2821" width="14.85546875" style="162" customWidth="1"/>
    <col min="2822" max="2828" width="13.7109375" style="162" customWidth="1"/>
    <col min="2829" max="2829" width="13" style="162" customWidth="1"/>
    <col min="2830" max="2830" width="12.140625" style="162" customWidth="1"/>
    <col min="2831" max="2857" width="10.140625" style="162" customWidth="1"/>
    <col min="2858" max="2867" width="10.85546875" style="162" customWidth="1"/>
    <col min="2868" max="2881" width="0" style="162" hidden="1" customWidth="1"/>
    <col min="2882" max="2908" width="10.85546875" style="162" customWidth="1"/>
    <col min="2909" max="2914" width="11.42578125" style="162" customWidth="1"/>
    <col min="2915" max="3072" width="11.42578125" style="162"/>
    <col min="3073" max="3073" width="30.7109375" style="162" customWidth="1"/>
    <col min="3074" max="3074" width="13.7109375" style="162" customWidth="1"/>
    <col min="3075" max="3075" width="14.28515625" style="162" customWidth="1"/>
    <col min="3076" max="3076" width="13.28515625" style="162" customWidth="1"/>
    <col min="3077" max="3077" width="14.85546875" style="162" customWidth="1"/>
    <col min="3078" max="3084" width="13.7109375" style="162" customWidth="1"/>
    <col min="3085" max="3085" width="13" style="162" customWidth="1"/>
    <col min="3086" max="3086" width="12.140625" style="162" customWidth="1"/>
    <col min="3087" max="3113" width="10.140625" style="162" customWidth="1"/>
    <col min="3114" max="3123" width="10.85546875" style="162" customWidth="1"/>
    <col min="3124" max="3137" width="0" style="162" hidden="1" customWidth="1"/>
    <col min="3138" max="3164" width="10.85546875" style="162" customWidth="1"/>
    <col min="3165" max="3170" width="11.42578125" style="162" customWidth="1"/>
    <col min="3171" max="3328" width="11.42578125" style="162"/>
    <col min="3329" max="3329" width="30.7109375" style="162" customWidth="1"/>
    <col min="3330" max="3330" width="13.7109375" style="162" customWidth="1"/>
    <col min="3331" max="3331" width="14.28515625" style="162" customWidth="1"/>
    <col min="3332" max="3332" width="13.28515625" style="162" customWidth="1"/>
    <col min="3333" max="3333" width="14.85546875" style="162" customWidth="1"/>
    <col min="3334" max="3340" width="13.7109375" style="162" customWidth="1"/>
    <col min="3341" max="3341" width="13" style="162" customWidth="1"/>
    <col min="3342" max="3342" width="12.140625" style="162" customWidth="1"/>
    <col min="3343" max="3369" width="10.140625" style="162" customWidth="1"/>
    <col min="3370" max="3379" width="10.85546875" style="162" customWidth="1"/>
    <col min="3380" max="3393" width="0" style="162" hidden="1" customWidth="1"/>
    <col min="3394" max="3420" width="10.85546875" style="162" customWidth="1"/>
    <col min="3421" max="3426" width="11.42578125" style="162" customWidth="1"/>
    <col min="3427" max="3584" width="11.42578125" style="162"/>
    <col min="3585" max="3585" width="30.7109375" style="162" customWidth="1"/>
    <col min="3586" max="3586" width="13.7109375" style="162" customWidth="1"/>
    <col min="3587" max="3587" width="14.28515625" style="162" customWidth="1"/>
    <col min="3588" max="3588" width="13.28515625" style="162" customWidth="1"/>
    <col min="3589" max="3589" width="14.85546875" style="162" customWidth="1"/>
    <col min="3590" max="3596" width="13.7109375" style="162" customWidth="1"/>
    <col min="3597" max="3597" width="13" style="162" customWidth="1"/>
    <col min="3598" max="3598" width="12.140625" style="162" customWidth="1"/>
    <col min="3599" max="3625" width="10.140625" style="162" customWidth="1"/>
    <col min="3626" max="3635" width="10.85546875" style="162" customWidth="1"/>
    <col min="3636" max="3649" width="0" style="162" hidden="1" customWidth="1"/>
    <col min="3650" max="3676" width="10.85546875" style="162" customWidth="1"/>
    <col min="3677" max="3682" width="11.42578125" style="162" customWidth="1"/>
    <col min="3683" max="3840" width="11.42578125" style="162"/>
    <col min="3841" max="3841" width="30.7109375" style="162" customWidth="1"/>
    <col min="3842" max="3842" width="13.7109375" style="162" customWidth="1"/>
    <col min="3843" max="3843" width="14.28515625" style="162" customWidth="1"/>
    <col min="3844" max="3844" width="13.28515625" style="162" customWidth="1"/>
    <col min="3845" max="3845" width="14.85546875" style="162" customWidth="1"/>
    <col min="3846" max="3852" width="13.7109375" style="162" customWidth="1"/>
    <col min="3853" max="3853" width="13" style="162" customWidth="1"/>
    <col min="3854" max="3854" width="12.140625" style="162" customWidth="1"/>
    <col min="3855" max="3881" width="10.140625" style="162" customWidth="1"/>
    <col min="3882" max="3891" width="10.85546875" style="162" customWidth="1"/>
    <col min="3892" max="3905" width="0" style="162" hidden="1" customWidth="1"/>
    <col min="3906" max="3932" width="10.85546875" style="162" customWidth="1"/>
    <col min="3933" max="3938" width="11.42578125" style="162" customWidth="1"/>
    <col min="3939" max="4096" width="11.42578125" style="162"/>
    <col min="4097" max="4097" width="30.7109375" style="162" customWidth="1"/>
    <col min="4098" max="4098" width="13.7109375" style="162" customWidth="1"/>
    <col min="4099" max="4099" width="14.28515625" style="162" customWidth="1"/>
    <col min="4100" max="4100" width="13.28515625" style="162" customWidth="1"/>
    <col min="4101" max="4101" width="14.85546875" style="162" customWidth="1"/>
    <col min="4102" max="4108" width="13.7109375" style="162" customWidth="1"/>
    <col min="4109" max="4109" width="13" style="162" customWidth="1"/>
    <col min="4110" max="4110" width="12.140625" style="162" customWidth="1"/>
    <col min="4111" max="4137" width="10.140625" style="162" customWidth="1"/>
    <col min="4138" max="4147" width="10.85546875" style="162" customWidth="1"/>
    <col min="4148" max="4161" width="0" style="162" hidden="1" customWidth="1"/>
    <col min="4162" max="4188" width="10.85546875" style="162" customWidth="1"/>
    <col min="4189" max="4194" width="11.42578125" style="162" customWidth="1"/>
    <col min="4195" max="4352" width="11.42578125" style="162"/>
    <col min="4353" max="4353" width="30.7109375" style="162" customWidth="1"/>
    <col min="4354" max="4354" width="13.7109375" style="162" customWidth="1"/>
    <col min="4355" max="4355" width="14.28515625" style="162" customWidth="1"/>
    <col min="4356" max="4356" width="13.28515625" style="162" customWidth="1"/>
    <col min="4357" max="4357" width="14.85546875" style="162" customWidth="1"/>
    <col min="4358" max="4364" width="13.7109375" style="162" customWidth="1"/>
    <col min="4365" max="4365" width="13" style="162" customWidth="1"/>
    <col min="4366" max="4366" width="12.140625" style="162" customWidth="1"/>
    <col min="4367" max="4393" width="10.140625" style="162" customWidth="1"/>
    <col min="4394" max="4403" width="10.85546875" style="162" customWidth="1"/>
    <col min="4404" max="4417" width="0" style="162" hidden="1" customWidth="1"/>
    <col min="4418" max="4444" width="10.85546875" style="162" customWidth="1"/>
    <col min="4445" max="4450" width="11.42578125" style="162" customWidth="1"/>
    <col min="4451" max="4608" width="11.42578125" style="162"/>
    <col min="4609" max="4609" width="30.7109375" style="162" customWidth="1"/>
    <col min="4610" max="4610" width="13.7109375" style="162" customWidth="1"/>
    <col min="4611" max="4611" width="14.28515625" style="162" customWidth="1"/>
    <col min="4612" max="4612" width="13.28515625" style="162" customWidth="1"/>
    <col min="4613" max="4613" width="14.85546875" style="162" customWidth="1"/>
    <col min="4614" max="4620" width="13.7109375" style="162" customWidth="1"/>
    <col min="4621" max="4621" width="13" style="162" customWidth="1"/>
    <col min="4622" max="4622" width="12.140625" style="162" customWidth="1"/>
    <col min="4623" max="4649" width="10.140625" style="162" customWidth="1"/>
    <col min="4650" max="4659" width="10.85546875" style="162" customWidth="1"/>
    <col min="4660" max="4673" width="0" style="162" hidden="1" customWidth="1"/>
    <col min="4674" max="4700" width="10.85546875" style="162" customWidth="1"/>
    <col min="4701" max="4706" width="11.42578125" style="162" customWidth="1"/>
    <col min="4707" max="4864" width="11.42578125" style="162"/>
    <col min="4865" max="4865" width="30.7109375" style="162" customWidth="1"/>
    <col min="4866" max="4866" width="13.7109375" style="162" customWidth="1"/>
    <col min="4867" max="4867" width="14.28515625" style="162" customWidth="1"/>
    <col min="4868" max="4868" width="13.28515625" style="162" customWidth="1"/>
    <col min="4869" max="4869" width="14.85546875" style="162" customWidth="1"/>
    <col min="4870" max="4876" width="13.7109375" style="162" customWidth="1"/>
    <col min="4877" max="4877" width="13" style="162" customWidth="1"/>
    <col min="4878" max="4878" width="12.140625" style="162" customWidth="1"/>
    <col min="4879" max="4905" width="10.140625" style="162" customWidth="1"/>
    <col min="4906" max="4915" width="10.85546875" style="162" customWidth="1"/>
    <col min="4916" max="4929" width="0" style="162" hidden="1" customWidth="1"/>
    <col min="4930" max="4956" width="10.85546875" style="162" customWidth="1"/>
    <col min="4957" max="4962" width="11.42578125" style="162" customWidth="1"/>
    <col min="4963" max="5120" width="11.42578125" style="162"/>
    <col min="5121" max="5121" width="30.7109375" style="162" customWidth="1"/>
    <col min="5122" max="5122" width="13.7109375" style="162" customWidth="1"/>
    <col min="5123" max="5123" width="14.28515625" style="162" customWidth="1"/>
    <col min="5124" max="5124" width="13.28515625" style="162" customWidth="1"/>
    <col min="5125" max="5125" width="14.85546875" style="162" customWidth="1"/>
    <col min="5126" max="5132" width="13.7109375" style="162" customWidth="1"/>
    <col min="5133" max="5133" width="13" style="162" customWidth="1"/>
    <col min="5134" max="5134" width="12.140625" style="162" customWidth="1"/>
    <col min="5135" max="5161" width="10.140625" style="162" customWidth="1"/>
    <col min="5162" max="5171" width="10.85546875" style="162" customWidth="1"/>
    <col min="5172" max="5185" width="0" style="162" hidden="1" customWidth="1"/>
    <col min="5186" max="5212" width="10.85546875" style="162" customWidth="1"/>
    <col min="5213" max="5218" width="11.42578125" style="162" customWidth="1"/>
    <col min="5219" max="5376" width="11.42578125" style="162"/>
    <col min="5377" max="5377" width="30.7109375" style="162" customWidth="1"/>
    <col min="5378" max="5378" width="13.7109375" style="162" customWidth="1"/>
    <col min="5379" max="5379" width="14.28515625" style="162" customWidth="1"/>
    <col min="5380" max="5380" width="13.28515625" style="162" customWidth="1"/>
    <col min="5381" max="5381" width="14.85546875" style="162" customWidth="1"/>
    <col min="5382" max="5388" width="13.7109375" style="162" customWidth="1"/>
    <col min="5389" max="5389" width="13" style="162" customWidth="1"/>
    <col min="5390" max="5390" width="12.140625" style="162" customWidth="1"/>
    <col min="5391" max="5417" width="10.140625" style="162" customWidth="1"/>
    <col min="5418" max="5427" width="10.85546875" style="162" customWidth="1"/>
    <col min="5428" max="5441" width="0" style="162" hidden="1" customWidth="1"/>
    <col min="5442" max="5468" width="10.85546875" style="162" customWidth="1"/>
    <col min="5469" max="5474" width="11.42578125" style="162" customWidth="1"/>
    <col min="5475" max="5632" width="11.42578125" style="162"/>
    <col min="5633" max="5633" width="30.7109375" style="162" customWidth="1"/>
    <col min="5634" max="5634" width="13.7109375" style="162" customWidth="1"/>
    <col min="5635" max="5635" width="14.28515625" style="162" customWidth="1"/>
    <col min="5636" max="5636" width="13.28515625" style="162" customWidth="1"/>
    <col min="5637" max="5637" width="14.85546875" style="162" customWidth="1"/>
    <col min="5638" max="5644" width="13.7109375" style="162" customWidth="1"/>
    <col min="5645" max="5645" width="13" style="162" customWidth="1"/>
    <col min="5646" max="5646" width="12.140625" style="162" customWidth="1"/>
    <col min="5647" max="5673" width="10.140625" style="162" customWidth="1"/>
    <col min="5674" max="5683" width="10.85546875" style="162" customWidth="1"/>
    <col min="5684" max="5697" width="0" style="162" hidden="1" customWidth="1"/>
    <col min="5698" max="5724" width="10.85546875" style="162" customWidth="1"/>
    <col min="5725" max="5730" width="11.42578125" style="162" customWidth="1"/>
    <col min="5731" max="5888" width="11.42578125" style="162"/>
    <col min="5889" max="5889" width="30.7109375" style="162" customWidth="1"/>
    <col min="5890" max="5890" width="13.7109375" style="162" customWidth="1"/>
    <col min="5891" max="5891" width="14.28515625" style="162" customWidth="1"/>
    <col min="5892" max="5892" width="13.28515625" style="162" customWidth="1"/>
    <col min="5893" max="5893" width="14.85546875" style="162" customWidth="1"/>
    <col min="5894" max="5900" width="13.7109375" style="162" customWidth="1"/>
    <col min="5901" max="5901" width="13" style="162" customWidth="1"/>
    <col min="5902" max="5902" width="12.140625" style="162" customWidth="1"/>
    <col min="5903" max="5929" width="10.140625" style="162" customWidth="1"/>
    <col min="5930" max="5939" width="10.85546875" style="162" customWidth="1"/>
    <col min="5940" max="5953" width="0" style="162" hidden="1" customWidth="1"/>
    <col min="5954" max="5980" width="10.85546875" style="162" customWidth="1"/>
    <col min="5981" max="5986" width="11.42578125" style="162" customWidth="1"/>
    <col min="5987" max="6144" width="11.42578125" style="162"/>
    <col min="6145" max="6145" width="30.7109375" style="162" customWidth="1"/>
    <col min="6146" max="6146" width="13.7109375" style="162" customWidth="1"/>
    <col min="6147" max="6147" width="14.28515625" style="162" customWidth="1"/>
    <col min="6148" max="6148" width="13.28515625" style="162" customWidth="1"/>
    <col min="6149" max="6149" width="14.85546875" style="162" customWidth="1"/>
    <col min="6150" max="6156" width="13.7109375" style="162" customWidth="1"/>
    <col min="6157" max="6157" width="13" style="162" customWidth="1"/>
    <col min="6158" max="6158" width="12.140625" style="162" customWidth="1"/>
    <col min="6159" max="6185" width="10.140625" style="162" customWidth="1"/>
    <col min="6186" max="6195" width="10.85546875" style="162" customWidth="1"/>
    <col min="6196" max="6209" width="0" style="162" hidden="1" customWidth="1"/>
    <col min="6210" max="6236" width="10.85546875" style="162" customWidth="1"/>
    <col min="6237" max="6242" width="11.42578125" style="162" customWidth="1"/>
    <col min="6243" max="6400" width="11.42578125" style="162"/>
    <col min="6401" max="6401" width="30.7109375" style="162" customWidth="1"/>
    <col min="6402" max="6402" width="13.7109375" style="162" customWidth="1"/>
    <col min="6403" max="6403" width="14.28515625" style="162" customWidth="1"/>
    <col min="6404" max="6404" width="13.28515625" style="162" customWidth="1"/>
    <col min="6405" max="6405" width="14.85546875" style="162" customWidth="1"/>
    <col min="6406" max="6412" width="13.7109375" style="162" customWidth="1"/>
    <col min="6413" max="6413" width="13" style="162" customWidth="1"/>
    <col min="6414" max="6414" width="12.140625" style="162" customWidth="1"/>
    <col min="6415" max="6441" width="10.140625" style="162" customWidth="1"/>
    <col min="6442" max="6451" width="10.85546875" style="162" customWidth="1"/>
    <col min="6452" max="6465" width="0" style="162" hidden="1" customWidth="1"/>
    <col min="6466" max="6492" width="10.85546875" style="162" customWidth="1"/>
    <col min="6493" max="6498" width="11.42578125" style="162" customWidth="1"/>
    <col min="6499" max="6656" width="11.42578125" style="162"/>
    <col min="6657" max="6657" width="30.7109375" style="162" customWidth="1"/>
    <col min="6658" max="6658" width="13.7109375" style="162" customWidth="1"/>
    <col min="6659" max="6659" width="14.28515625" style="162" customWidth="1"/>
    <col min="6660" max="6660" width="13.28515625" style="162" customWidth="1"/>
    <col min="6661" max="6661" width="14.85546875" style="162" customWidth="1"/>
    <col min="6662" max="6668" width="13.7109375" style="162" customWidth="1"/>
    <col min="6669" max="6669" width="13" style="162" customWidth="1"/>
    <col min="6670" max="6670" width="12.140625" style="162" customWidth="1"/>
    <col min="6671" max="6697" width="10.140625" style="162" customWidth="1"/>
    <col min="6698" max="6707" width="10.85546875" style="162" customWidth="1"/>
    <col min="6708" max="6721" width="0" style="162" hidden="1" customWidth="1"/>
    <col min="6722" max="6748" width="10.85546875" style="162" customWidth="1"/>
    <col min="6749" max="6754" width="11.42578125" style="162" customWidth="1"/>
    <col min="6755" max="6912" width="11.42578125" style="162"/>
    <col min="6913" max="6913" width="30.7109375" style="162" customWidth="1"/>
    <col min="6914" max="6914" width="13.7109375" style="162" customWidth="1"/>
    <col min="6915" max="6915" width="14.28515625" style="162" customWidth="1"/>
    <col min="6916" max="6916" width="13.28515625" style="162" customWidth="1"/>
    <col min="6917" max="6917" width="14.85546875" style="162" customWidth="1"/>
    <col min="6918" max="6924" width="13.7109375" style="162" customWidth="1"/>
    <col min="6925" max="6925" width="13" style="162" customWidth="1"/>
    <col min="6926" max="6926" width="12.140625" style="162" customWidth="1"/>
    <col min="6927" max="6953" width="10.140625" style="162" customWidth="1"/>
    <col min="6954" max="6963" width="10.85546875" style="162" customWidth="1"/>
    <col min="6964" max="6977" width="0" style="162" hidden="1" customWidth="1"/>
    <col min="6978" max="7004" width="10.85546875" style="162" customWidth="1"/>
    <col min="7005" max="7010" width="11.42578125" style="162" customWidth="1"/>
    <col min="7011" max="7168" width="11.42578125" style="162"/>
    <col min="7169" max="7169" width="30.7109375" style="162" customWidth="1"/>
    <col min="7170" max="7170" width="13.7109375" style="162" customWidth="1"/>
    <col min="7171" max="7171" width="14.28515625" style="162" customWidth="1"/>
    <col min="7172" max="7172" width="13.28515625" style="162" customWidth="1"/>
    <col min="7173" max="7173" width="14.85546875" style="162" customWidth="1"/>
    <col min="7174" max="7180" width="13.7109375" style="162" customWidth="1"/>
    <col min="7181" max="7181" width="13" style="162" customWidth="1"/>
    <col min="7182" max="7182" width="12.140625" style="162" customWidth="1"/>
    <col min="7183" max="7209" width="10.140625" style="162" customWidth="1"/>
    <col min="7210" max="7219" width="10.85546875" style="162" customWidth="1"/>
    <col min="7220" max="7233" width="0" style="162" hidden="1" customWidth="1"/>
    <col min="7234" max="7260" width="10.85546875" style="162" customWidth="1"/>
    <col min="7261" max="7266" width="11.42578125" style="162" customWidth="1"/>
    <col min="7267" max="7424" width="11.42578125" style="162"/>
    <col min="7425" max="7425" width="30.7109375" style="162" customWidth="1"/>
    <col min="7426" max="7426" width="13.7109375" style="162" customWidth="1"/>
    <col min="7427" max="7427" width="14.28515625" style="162" customWidth="1"/>
    <col min="7428" max="7428" width="13.28515625" style="162" customWidth="1"/>
    <col min="7429" max="7429" width="14.85546875" style="162" customWidth="1"/>
    <col min="7430" max="7436" width="13.7109375" style="162" customWidth="1"/>
    <col min="7437" max="7437" width="13" style="162" customWidth="1"/>
    <col min="7438" max="7438" width="12.140625" style="162" customWidth="1"/>
    <col min="7439" max="7465" width="10.140625" style="162" customWidth="1"/>
    <col min="7466" max="7475" width="10.85546875" style="162" customWidth="1"/>
    <col min="7476" max="7489" width="0" style="162" hidden="1" customWidth="1"/>
    <col min="7490" max="7516" width="10.85546875" style="162" customWidth="1"/>
    <col min="7517" max="7522" width="11.42578125" style="162" customWidth="1"/>
    <col min="7523" max="7680" width="11.42578125" style="162"/>
    <col min="7681" max="7681" width="30.7109375" style="162" customWidth="1"/>
    <col min="7682" max="7682" width="13.7109375" style="162" customWidth="1"/>
    <col min="7683" max="7683" width="14.28515625" style="162" customWidth="1"/>
    <col min="7684" max="7684" width="13.28515625" style="162" customWidth="1"/>
    <col min="7685" max="7685" width="14.85546875" style="162" customWidth="1"/>
    <col min="7686" max="7692" width="13.7109375" style="162" customWidth="1"/>
    <col min="7693" max="7693" width="13" style="162" customWidth="1"/>
    <col min="7694" max="7694" width="12.140625" style="162" customWidth="1"/>
    <col min="7695" max="7721" width="10.140625" style="162" customWidth="1"/>
    <col min="7722" max="7731" width="10.85546875" style="162" customWidth="1"/>
    <col min="7732" max="7745" width="0" style="162" hidden="1" customWidth="1"/>
    <col min="7746" max="7772" width="10.85546875" style="162" customWidth="1"/>
    <col min="7773" max="7778" width="11.42578125" style="162" customWidth="1"/>
    <col min="7779" max="7936" width="11.42578125" style="162"/>
    <col min="7937" max="7937" width="30.7109375" style="162" customWidth="1"/>
    <col min="7938" max="7938" width="13.7109375" style="162" customWidth="1"/>
    <col min="7939" max="7939" width="14.28515625" style="162" customWidth="1"/>
    <col min="7940" max="7940" width="13.28515625" style="162" customWidth="1"/>
    <col min="7941" max="7941" width="14.85546875" style="162" customWidth="1"/>
    <col min="7942" max="7948" width="13.7109375" style="162" customWidth="1"/>
    <col min="7949" max="7949" width="13" style="162" customWidth="1"/>
    <col min="7950" max="7950" width="12.140625" style="162" customWidth="1"/>
    <col min="7951" max="7977" width="10.140625" style="162" customWidth="1"/>
    <col min="7978" max="7987" width="10.85546875" style="162" customWidth="1"/>
    <col min="7988" max="8001" width="0" style="162" hidden="1" customWidth="1"/>
    <col min="8002" max="8028" width="10.85546875" style="162" customWidth="1"/>
    <col min="8029" max="8034" width="11.42578125" style="162" customWidth="1"/>
    <col min="8035" max="8192" width="11.42578125" style="162"/>
    <col min="8193" max="8193" width="30.7109375" style="162" customWidth="1"/>
    <col min="8194" max="8194" width="13.7109375" style="162" customWidth="1"/>
    <col min="8195" max="8195" width="14.28515625" style="162" customWidth="1"/>
    <col min="8196" max="8196" width="13.28515625" style="162" customWidth="1"/>
    <col min="8197" max="8197" width="14.85546875" style="162" customWidth="1"/>
    <col min="8198" max="8204" width="13.7109375" style="162" customWidth="1"/>
    <col min="8205" max="8205" width="13" style="162" customWidth="1"/>
    <col min="8206" max="8206" width="12.140625" style="162" customWidth="1"/>
    <col min="8207" max="8233" width="10.140625" style="162" customWidth="1"/>
    <col min="8234" max="8243" width="10.85546875" style="162" customWidth="1"/>
    <col min="8244" max="8257" width="0" style="162" hidden="1" customWidth="1"/>
    <col min="8258" max="8284" width="10.85546875" style="162" customWidth="1"/>
    <col min="8285" max="8290" width="11.42578125" style="162" customWidth="1"/>
    <col min="8291" max="8448" width="11.42578125" style="162"/>
    <col min="8449" max="8449" width="30.7109375" style="162" customWidth="1"/>
    <col min="8450" max="8450" width="13.7109375" style="162" customWidth="1"/>
    <col min="8451" max="8451" width="14.28515625" style="162" customWidth="1"/>
    <col min="8452" max="8452" width="13.28515625" style="162" customWidth="1"/>
    <col min="8453" max="8453" width="14.85546875" style="162" customWidth="1"/>
    <col min="8454" max="8460" width="13.7109375" style="162" customWidth="1"/>
    <col min="8461" max="8461" width="13" style="162" customWidth="1"/>
    <col min="8462" max="8462" width="12.140625" style="162" customWidth="1"/>
    <col min="8463" max="8489" width="10.140625" style="162" customWidth="1"/>
    <col min="8490" max="8499" width="10.85546875" style="162" customWidth="1"/>
    <col min="8500" max="8513" width="0" style="162" hidden="1" customWidth="1"/>
    <col min="8514" max="8540" width="10.85546875" style="162" customWidth="1"/>
    <col min="8541" max="8546" width="11.42578125" style="162" customWidth="1"/>
    <col min="8547" max="8704" width="11.42578125" style="162"/>
    <col min="8705" max="8705" width="30.7109375" style="162" customWidth="1"/>
    <col min="8706" max="8706" width="13.7109375" style="162" customWidth="1"/>
    <col min="8707" max="8707" width="14.28515625" style="162" customWidth="1"/>
    <col min="8708" max="8708" width="13.28515625" style="162" customWidth="1"/>
    <col min="8709" max="8709" width="14.85546875" style="162" customWidth="1"/>
    <col min="8710" max="8716" width="13.7109375" style="162" customWidth="1"/>
    <col min="8717" max="8717" width="13" style="162" customWidth="1"/>
    <col min="8718" max="8718" width="12.140625" style="162" customWidth="1"/>
    <col min="8719" max="8745" width="10.140625" style="162" customWidth="1"/>
    <col min="8746" max="8755" width="10.85546875" style="162" customWidth="1"/>
    <col min="8756" max="8769" width="0" style="162" hidden="1" customWidth="1"/>
    <col min="8770" max="8796" width="10.85546875" style="162" customWidth="1"/>
    <col min="8797" max="8802" width="11.42578125" style="162" customWidth="1"/>
    <col min="8803" max="8960" width="11.42578125" style="162"/>
    <col min="8961" max="8961" width="30.7109375" style="162" customWidth="1"/>
    <col min="8962" max="8962" width="13.7109375" style="162" customWidth="1"/>
    <col min="8963" max="8963" width="14.28515625" style="162" customWidth="1"/>
    <col min="8964" max="8964" width="13.28515625" style="162" customWidth="1"/>
    <col min="8965" max="8965" width="14.85546875" style="162" customWidth="1"/>
    <col min="8966" max="8972" width="13.7109375" style="162" customWidth="1"/>
    <col min="8973" max="8973" width="13" style="162" customWidth="1"/>
    <col min="8974" max="8974" width="12.140625" style="162" customWidth="1"/>
    <col min="8975" max="9001" width="10.140625" style="162" customWidth="1"/>
    <col min="9002" max="9011" width="10.85546875" style="162" customWidth="1"/>
    <col min="9012" max="9025" width="0" style="162" hidden="1" customWidth="1"/>
    <col min="9026" max="9052" width="10.85546875" style="162" customWidth="1"/>
    <col min="9053" max="9058" width="11.42578125" style="162" customWidth="1"/>
    <col min="9059" max="9216" width="11.42578125" style="162"/>
    <col min="9217" max="9217" width="30.7109375" style="162" customWidth="1"/>
    <col min="9218" max="9218" width="13.7109375" style="162" customWidth="1"/>
    <col min="9219" max="9219" width="14.28515625" style="162" customWidth="1"/>
    <col min="9220" max="9220" width="13.28515625" style="162" customWidth="1"/>
    <col min="9221" max="9221" width="14.85546875" style="162" customWidth="1"/>
    <col min="9222" max="9228" width="13.7109375" style="162" customWidth="1"/>
    <col min="9229" max="9229" width="13" style="162" customWidth="1"/>
    <col min="9230" max="9230" width="12.140625" style="162" customWidth="1"/>
    <col min="9231" max="9257" width="10.140625" style="162" customWidth="1"/>
    <col min="9258" max="9267" width="10.85546875" style="162" customWidth="1"/>
    <col min="9268" max="9281" width="0" style="162" hidden="1" customWidth="1"/>
    <col min="9282" max="9308" width="10.85546875" style="162" customWidth="1"/>
    <col min="9309" max="9314" width="11.42578125" style="162" customWidth="1"/>
    <col min="9315" max="9472" width="11.42578125" style="162"/>
    <col min="9473" max="9473" width="30.7109375" style="162" customWidth="1"/>
    <col min="9474" max="9474" width="13.7109375" style="162" customWidth="1"/>
    <col min="9475" max="9475" width="14.28515625" style="162" customWidth="1"/>
    <col min="9476" max="9476" width="13.28515625" style="162" customWidth="1"/>
    <col min="9477" max="9477" width="14.85546875" style="162" customWidth="1"/>
    <col min="9478" max="9484" width="13.7109375" style="162" customWidth="1"/>
    <col min="9485" max="9485" width="13" style="162" customWidth="1"/>
    <col min="9486" max="9486" width="12.140625" style="162" customWidth="1"/>
    <col min="9487" max="9513" width="10.140625" style="162" customWidth="1"/>
    <col min="9514" max="9523" width="10.85546875" style="162" customWidth="1"/>
    <col min="9524" max="9537" width="0" style="162" hidden="1" customWidth="1"/>
    <col min="9538" max="9564" width="10.85546875" style="162" customWidth="1"/>
    <col min="9565" max="9570" width="11.42578125" style="162" customWidth="1"/>
    <col min="9571" max="9728" width="11.42578125" style="162"/>
    <col min="9729" max="9729" width="30.7109375" style="162" customWidth="1"/>
    <col min="9730" max="9730" width="13.7109375" style="162" customWidth="1"/>
    <col min="9731" max="9731" width="14.28515625" style="162" customWidth="1"/>
    <col min="9732" max="9732" width="13.28515625" style="162" customWidth="1"/>
    <col min="9733" max="9733" width="14.85546875" style="162" customWidth="1"/>
    <col min="9734" max="9740" width="13.7109375" style="162" customWidth="1"/>
    <col min="9741" max="9741" width="13" style="162" customWidth="1"/>
    <col min="9742" max="9742" width="12.140625" style="162" customWidth="1"/>
    <col min="9743" max="9769" width="10.140625" style="162" customWidth="1"/>
    <col min="9770" max="9779" width="10.85546875" style="162" customWidth="1"/>
    <col min="9780" max="9793" width="0" style="162" hidden="1" customWidth="1"/>
    <col min="9794" max="9820" width="10.85546875" style="162" customWidth="1"/>
    <col min="9821" max="9826" width="11.42578125" style="162" customWidth="1"/>
    <col min="9827" max="9984" width="11.42578125" style="162"/>
    <col min="9985" max="9985" width="30.7109375" style="162" customWidth="1"/>
    <col min="9986" max="9986" width="13.7109375" style="162" customWidth="1"/>
    <col min="9987" max="9987" width="14.28515625" style="162" customWidth="1"/>
    <col min="9988" max="9988" width="13.28515625" style="162" customWidth="1"/>
    <col min="9989" max="9989" width="14.85546875" style="162" customWidth="1"/>
    <col min="9990" max="9996" width="13.7109375" style="162" customWidth="1"/>
    <col min="9997" max="9997" width="13" style="162" customWidth="1"/>
    <col min="9998" max="9998" width="12.140625" style="162" customWidth="1"/>
    <col min="9999" max="10025" width="10.140625" style="162" customWidth="1"/>
    <col min="10026" max="10035" width="10.85546875" style="162" customWidth="1"/>
    <col min="10036" max="10049" width="0" style="162" hidden="1" customWidth="1"/>
    <col min="10050" max="10076" width="10.85546875" style="162" customWidth="1"/>
    <col min="10077" max="10082" width="11.42578125" style="162" customWidth="1"/>
    <col min="10083" max="10240" width="11.42578125" style="162"/>
    <col min="10241" max="10241" width="30.7109375" style="162" customWidth="1"/>
    <col min="10242" max="10242" width="13.7109375" style="162" customWidth="1"/>
    <col min="10243" max="10243" width="14.28515625" style="162" customWidth="1"/>
    <col min="10244" max="10244" width="13.28515625" style="162" customWidth="1"/>
    <col min="10245" max="10245" width="14.85546875" style="162" customWidth="1"/>
    <col min="10246" max="10252" width="13.7109375" style="162" customWidth="1"/>
    <col min="10253" max="10253" width="13" style="162" customWidth="1"/>
    <col min="10254" max="10254" width="12.140625" style="162" customWidth="1"/>
    <col min="10255" max="10281" width="10.140625" style="162" customWidth="1"/>
    <col min="10282" max="10291" width="10.85546875" style="162" customWidth="1"/>
    <col min="10292" max="10305" width="0" style="162" hidden="1" customWidth="1"/>
    <col min="10306" max="10332" width="10.85546875" style="162" customWidth="1"/>
    <col min="10333" max="10338" width="11.42578125" style="162" customWidth="1"/>
    <col min="10339" max="10496" width="11.42578125" style="162"/>
    <col min="10497" max="10497" width="30.7109375" style="162" customWidth="1"/>
    <col min="10498" max="10498" width="13.7109375" style="162" customWidth="1"/>
    <col min="10499" max="10499" width="14.28515625" style="162" customWidth="1"/>
    <col min="10500" max="10500" width="13.28515625" style="162" customWidth="1"/>
    <col min="10501" max="10501" width="14.85546875" style="162" customWidth="1"/>
    <col min="10502" max="10508" width="13.7109375" style="162" customWidth="1"/>
    <col min="10509" max="10509" width="13" style="162" customWidth="1"/>
    <col min="10510" max="10510" width="12.140625" style="162" customWidth="1"/>
    <col min="10511" max="10537" width="10.140625" style="162" customWidth="1"/>
    <col min="10538" max="10547" width="10.85546875" style="162" customWidth="1"/>
    <col min="10548" max="10561" width="0" style="162" hidden="1" customWidth="1"/>
    <col min="10562" max="10588" width="10.85546875" style="162" customWidth="1"/>
    <col min="10589" max="10594" width="11.42578125" style="162" customWidth="1"/>
    <col min="10595" max="10752" width="11.42578125" style="162"/>
    <col min="10753" max="10753" width="30.7109375" style="162" customWidth="1"/>
    <col min="10754" max="10754" width="13.7109375" style="162" customWidth="1"/>
    <col min="10755" max="10755" width="14.28515625" style="162" customWidth="1"/>
    <col min="10756" max="10756" width="13.28515625" style="162" customWidth="1"/>
    <col min="10757" max="10757" width="14.85546875" style="162" customWidth="1"/>
    <col min="10758" max="10764" width="13.7109375" style="162" customWidth="1"/>
    <col min="10765" max="10765" width="13" style="162" customWidth="1"/>
    <col min="10766" max="10766" width="12.140625" style="162" customWidth="1"/>
    <col min="10767" max="10793" width="10.140625" style="162" customWidth="1"/>
    <col min="10794" max="10803" width="10.85546875" style="162" customWidth="1"/>
    <col min="10804" max="10817" width="0" style="162" hidden="1" customWidth="1"/>
    <col min="10818" max="10844" width="10.85546875" style="162" customWidth="1"/>
    <col min="10845" max="10850" width="11.42578125" style="162" customWidth="1"/>
    <col min="10851" max="11008" width="11.42578125" style="162"/>
    <col min="11009" max="11009" width="30.7109375" style="162" customWidth="1"/>
    <col min="11010" max="11010" width="13.7109375" style="162" customWidth="1"/>
    <col min="11011" max="11011" width="14.28515625" style="162" customWidth="1"/>
    <col min="11012" max="11012" width="13.28515625" style="162" customWidth="1"/>
    <col min="11013" max="11013" width="14.85546875" style="162" customWidth="1"/>
    <col min="11014" max="11020" width="13.7109375" style="162" customWidth="1"/>
    <col min="11021" max="11021" width="13" style="162" customWidth="1"/>
    <col min="11022" max="11022" width="12.140625" style="162" customWidth="1"/>
    <col min="11023" max="11049" width="10.140625" style="162" customWidth="1"/>
    <col min="11050" max="11059" width="10.85546875" style="162" customWidth="1"/>
    <col min="11060" max="11073" width="0" style="162" hidden="1" customWidth="1"/>
    <col min="11074" max="11100" width="10.85546875" style="162" customWidth="1"/>
    <col min="11101" max="11106" width="11.42578125" style="162" customWidth="1"/>
    <col min="11107" max="11264" width="11.42578125" style="162"/>
    <col min="11265" max="11265" width="30.7109375" style="162" customWidth="1"/>
    <col min="11266" max="11266" width="13.7109375" style="162" customWidth="1"/>
    <col min="11267" max="11267" width="14.28515625" style="162" customWidth="1"/>
    <col min="11268" max="11268" width="13.28515625" style="162" customWidth="1"/>
    <col min="11269" max="11269" width="14.85546875" style="162" customWidth="1"/>
    <col min="11270" max="11276" width="13.7109375" style="162" customWidth="1"/>
    <col min="11277" max="11277" width="13" style="162" customWidth="1"/>
    <col min="11278" max="11278" width="12.140625" style="162" customWidth="1"/>
    <col min="11279" max="11305" width="10.140625" style="162" customWidth="1"/>
    <col min="11306" max="11315" width="10.85546875" style="162" customWidth="1"/>
    <col min="11316" max="11329" width="0" style="162" hidden="1" customWidth="1"/>
    <col min="11330" max="11356" width="10.85546875" style="162" customWidth="1"/>
    <col min="11357" max="11362" width="11.42578125" style="162" customWidth="1"/>
    <col min="11363" max="11520" width="11.42578125" style="162"/>
    <col min="11521" max="11521" width="30.7109375" style="162" customWidth="1"/>
    <col min="11522" max="11522" width="13.7109375" style="162" customWidth="1"/>
    <col min="11523" max="11523" width="14.28515625" style="162" customWidth="1"/>
    <col min="11524" max="11524" width="13.28515625" style="162" customWidth="1"/>
    <col min="11525" max="11525" width="14.85546875" style="162" customWidth="1"/>
    <col min="11526" max="11532" width="13.7109375" style="162" customWidth="1"/>
    <col min="11533" max="11533" width="13" style="162" customWidth="1"/>
    <col min="11534" max="11534" width="12.140625" style="162" customWidth="1"/>
    <col min="11535" max="11561" width="10.140625" style="162" customWidth="1"/>
    <col min="11562" max="11571" width="10.85546875" style="162" customWidth="1"/>
    <col min="11572" max="11585" width="0" style="162" hidden="1" customWidth="1"/>
    <col min="11586" max="11612" width="10.85546875" style="162" customWidth="1"/>
    <col min="11613" max="11618" width="11.42578125" style="162" customWidth="1"/>
    <col min="11619" max="11776" width="11.42578125" style="162"/>
    <col min="11777" max="11777" width="30.7109375" style="162" customWidth="1"/>
    <col min="11778" max="11778" width="13.7109375" style="162" customWidth="1"/>
    <col min="11779" max="11779" width="14.28515625" style="162" customWidth="1"/>
    <col min="11780" max="11780" width="13.28515625" style="162" customWidth="1"/>
    <col min="11781" max="11781" width="14.85546875" style="162" customWidth="1"/>
    <col min="11782" max="11788" width="13.7109375" style="162" customWidth="1"/>
    <col min="11789" max="11789" width="13" style="162" customWidth="1"/>
    <col min="11790" max="11790" width="12.140625" style="162" customWidth="1"/>
    <col min="11791" max="11817" width="10.140625" style="162" customWidth="1"/>
    <col min="11818" max="11827" width="10.85546875" style="162" customWidth="1"/>
    <col min="11828" max="11841" width="0" style="162" hidden="1" customWidth="1"/>
    <col min="11842" max="11868" width="10.85546875" style="162" customWidth="1"/>
    <col min="11869" max="11874" width="11.42578125" style="162" customWidth="1"/>
    <col min="11875" max="12032" width="11.42578125" style="162"/>
    <col min="12033" max="12033" width="30.7109375" style="162" customWidth="1"/>
    <col min="12034" max="12034" width="13.7109375" style="162" customWidth="1"/>
    <col min="12035" max="12035" width="14.28515625" style="162" customWidth="1"/>
    <col min="12036" max="12036" width="13.28515625" style="162" customWidth="1"/>
    <col min="12037" max="12037" width="14.85546875" style="162" customWidth="1"/>
    <col min="12038" max="12044" width="13.7109375" style="162" customWidth="1"/>
    <col min="12045" max="12045" width="13" style="162" customWidth="1"/>
    <col min="12046" max="12046" width="12.140625" style="162" customWidth="1"/>
    <col min="12047" max="12073" width="10.140625" style="162" customWidth="1"/>
    <col min="12074" max="12083" width="10.85546875" style="162" customWidth="1"/>
    <col min="12084" max="12097" width="0" style="162" hidden="1" customWidth="1"/>
    <col min="12098" max="12124" width="10.85546875" style="162" customWidth="1"/>
    <col min="12125" max="12130" width="11.42578125" style="162" customWidth="1"/>
    <col min="12131" max="12288" width="11.42578125" style="162"/>
    <col min="12289" max="12289" width="30.7109375" style="162" customWidth="1"/>
    <col min="12290" max="12290" width="13.7109375" style="162" customWidth="1"/>
    <col min="12291" max="12291" width="14.28515625" style="162" customWidth="1"/>
    <col min="12292" max="12292" width="13.28515625" style="162" customWidth="1"/>
    <col min="12293" max="12293" width="14.85546875" style="162" customWidth="1"/>
    <col min="12294" max="12300" width="13.7109375" style="162" customWidth="1"/>
    <col min="12301" max="12301" width="13" style="162" customWidth="1"/>
    <col min="12302" max="12302" width="12.140625" style="162" customWidth="1"/>
    <col min="12303" max="12329" width="10.140625" style="162" customWidth="1"/>
    <col min="12330" max="12339" width="10.85546875" style="162" customWidth="1"/>
    <col min="12340" max="12353" width="0" style="162" hidden="1" customWidth="1"/>
    <col min="12354" max="12380" width="10.85546875" style="162" customWidth="1"/>
    <col min="12381" max="12386" width="11.42578125" style="162" customWidth="1"/>
    <col min="12387" max="12544" width="11.42578125" style="162"/>
    <col min="12545" max="12545" width="30.7109375" style="162" customWidth="1"/>
    <col min="12546" max="12546" width="13.7109375" style="162" customWidth="1"/>
    <col min="12547" max="12547" width="14.28515625" style="162" customWidth="1"/>
    <col min="12548" max="12548" width="13.28515625" style="162" customWidth="1"/>
    <col min="12549" max="12549" width="14.85546875" style="162" customWidth="1"/>
    <col min="12550" max="12556" width="13.7109375" style="162" customWidth="1"/>
    <col min="12557" max="12557" width="13" style="162" customWidth="1"/>
    <col min="12558" max="12558" width="12.140625" style="162" customWidth="1"/>
    <col min="12559" max="12585" width="10.140625" style="162" customWidth="1"/>
    <col min="12586" max="12595" width="10.85546875" style="162" customWidth="1"/>
    <col min="12596" max="12609" width="0" style="162" hidden="1" customWidth="1"/>
    <col min="12610" max="12636" width="10.85546875" style="162" customWidth="1"/>
    <col min="12637" max="12642" width="11.42578125" style="162" customWidth="1"/>
    <col min="12643" max="12800" width="11.42578125" style="162"/>
    <col min="12801" max="12801" width="30.7109375" style="162" customWidth="1"/>
    <col min="12802" max="12802" width="13.7109375" style="162" customWidth="1"/>
    <col min="12803" max="12803" width="14.28515625" style="162" customWidth="1"/>
    <col min="12804" max="12804" width="13.28515625" style="162" customWidth="1"/>
    <col min="12805" max="12805" width="14.85546875" style="162" customWidth="1"/>
    <col min="12806" max="12812" width="13.7109375" style="162" customWidth="1"/>
    <col min="12813" max="12813" width="13" style="162" customWidth="1"/>
    <col min="12814" max="12814" width="12.140625" style="162" customWidth="1"/>
    <col min="12815" max="12841" width="10.140625" style="162" customWidth="1"/>
    <col min="12842" max="12851" width="10.85546875" style="162" customWidth="1"/>
    <col min="12852" max="12865" width="0" style="162" hidden="1" customWidth="1"/>
    <col min="12866" max="12892" width="10.85546875" style="162" customWidth="1"/>
    <col min="12893" max="12898" width="11.42578125" style="162" customWidth="1"/>
    <col min="12899" max="13056" width="11.42578125" style="162"/>
    <col min="13057" max="13057" width="30.7109375" style="162" customWidth="1"/>
    <col min="13058" max="13058" width="13.7109375" style="162" customWidth="1"/>
    <col min="13059" max="13059" width="14.28515625" style="162" customWidth="1"/>
    <col min="13060" max="13060" width="13.28515625" style="162" customWidth="1"/>
    <col min="13061" max="13061" width="14.85546875" style="162" customWidth="1"/>
    <col min="13062" max="13068" width="13.7109375" style="162" customWidth="1"/>
    <col min="13069" max="13069" width="13" style="162" customWidth="1"/>
    <col min="13070" max="13070" width="12.140625" style="162" customWidth="1"/>
    <col min="13071" max="13097" width="10.140625" style="162" customWidth="1"/>
    <col min="13098" max="13107" width="10.85546875" style="162" customWidth="1"/>
    <col min="13108" max="13121" width="0" style="162" hidden="1" customWidth="1"/>
    <col min="13122" max="13148" width="10.85546875" style="162" customWidth="1"/>
    <col min="13149" max="13154" width="11.42578125" style="162" customWidth="1"/>
    <col min="13155" max="13312" width="11.42578125" style="162"/>
    <col min="13313" max="13313" width="30.7109375" style="162" customWidth="1"/>
    <col min="13314" max="13314" width="13.7109375" style="162" customWidth="1"/>
    <col min="13315" max="13315" width="14.28515625" style="162" customWidth="1"/>
    <col min="13316" max="13316" width="13.28515625" style="162" customWidth="1"/>
    <col min="13317" max="13317" width="14.85546875" style="162" customWidth="1"/>
    <col min="13318" max="13324" width="13.7109375" style="162" customWidth="1"/>
    <col min="13325" max="13325" width="13" style="162" customWidth="1"/>
    <col min="13326" max="13326" width="12.140625" style="162" customWidth="1"/>
    <col min="13327" max="13353" width="10.140625" style="162" customWidth="1"/>
    <col min="13354" max="13363" width="10.85546875" style="162" customWidth="1"/>
    <col min="13364" max="13377" width="0" style="162" hidden="1" customWidth="1"/>
    <col min="13378" max="13404" width="10.85546875" style="162" customWidth="1"/>
    <col min="13405" max="13410" width="11.42578125" style="162" customWidth="1"/>
    <col min="13411" max="13568" width="11.42578125" style="162"/>
    <col min="13569" max="13569" width="30.7109375" style="162" customWidth="1"/>
    <col min="13570" max="13570" width="13.7109375" style="162" customWidth="1"/>
    <col min="13571" max="13571" width="14.28515625" style="162" customWidth="1"/>
    <col min="13572" max="13572" width="13.28515625" style="162" customWidth="1"/>
    <col min="13573" max="13573" width="14.85546875" style="162" customWidth="1"/>
    <col min="13574" max="13580" width="13.7109375" style="162" customWidth="1"/>
    <col min="13581" max="13581" width="13" style="162" customWidth="1"/>
    <col min="13582" max="13582" width="12.140625" style="162" customWidth="1"/>
    <col min="13583" max="13609" width="10.140625" style="162" customWidth="1"/>
    <col min="13610" max="13619" width="10.85546875" style="162" customWidth="1"/>
    <col min="13620" max="13633" width="0" style="162" hidden="1" customWidth="1"/>
    <col min="13634" max="13660" width="10.85546875" style="162" customWidth="1"/>
    <col min="13661" max="13666" width="11.42578125" style="162" customWidth="1"/>
    <col min="13667" max="13824" width="11.42578125" style="162"/>
    <col min="13825" max="13825" width="30.7109375" style="162" customWidth="1"/>
    <col min="13826" max="13826" width="13.7109375" style="162" customWidth="1"/>
    <col min="13827" max="13827" width="14.28515625" style="162" customWidth="1"/>
    <col min="13828" max="13828" width="13.28515625" style="162" customWidth="1"/>
    <col min="13829" max="13829" width="14.85546875" style="162" customWidth="1"/>
    <col min="13830" max="13836" width="13.7109375" style="162" customWidth="1"/>
    <col min="13837" max="13837" width="13" style="162" customWidth="1"/>
    <col min="13838" max="13838" width="12.140625" style="162" customWidth="1"/>
    <col min="13839" max="13865" width="10.140625" style="162" customWidth="1"/>
    <col min="13866" max="13875" width="10.85546875" style="162" customWidth="1"/>
    <col min="13876" max="13889" width="0" style="162" hidden="1" customWidth="1"/>
    <col min="13890" max="13916" width="10.85546875" style="162" customWidth="1"/>
    <col min="13917" max="13922" width="11.42578125" style="162" customWidth="1"/>
    <col min="13923" max="14080" width="11.42578125" style="162"/>
    <col min="14081" max="14081" width="30.7109375" style="162" customWidth="1"/>
    <col min="14082" max="14082" width="13.7109375" style="162" customWidth="1"/>
    <col min="14083" max="14083" width="14.28515625" style="162" customWidth="1"/>
    <col min="14084" max="14084" width="13.28515625" style="162" customWidth="1"/>
    <col min="14085" max="14085" width="14.85546875" style="162" customWidth="1"/>
    <col min="14086" max="14092" width="13.7109375" style="162" customWidth="1"/>
    <col min="14093" max="14093" width="13" style="162" customWidth="1"/>
    <col min="14094" max="14094" width="12.140625" style="162" customWidth="1"/>
    <col min="14095" max="14121" width="10.140625" style="162" customWidth="1"/>
    <col min="14122" max="14131" width="10.85546875" style="162" customWidth="1"/>
    <col min="14132" max="14145" width="0" style="162" hidden="1" customWidth="1"/>
    <col min="14146" max="14172" width="10.85546875" style="162" customWidth="1"/>
    <col min="14173" max="14178" width="11.42578125" style="162" customWidth="1"/>
    <col min="14179" max="14336" width="11.42578125" style="162"/>
    <col min="14337" max="14337" width="30.7109375" style="162" customWidth="1"/>
    <col min="14338" max="14338" width="13.7109375" style="162" customWidth="1"/>
    <col min="14339" max="14339" width="14.28515625" style="162" customWidth="1"/>
    <col min="14340" max="14340" width="13.28515625" style="162" customWidth="1"/>
    <col min="14341" max="14341" width="14.85546875" style="162" customWidth="1"/>
    <col min="14342" max="14348" width="13.7109375" style="162" customWidth="1"/>
    <col min="14349" max="14349" width="13" style="162" customWidth="1"/>
    <col min="14350" max="14350" width="12.140625" style="162" customWidth="1"/>
    <col min="14351" max="14377" width="10.140625" style="162" customWidth="1"/>
    <col min="14378" max="14387" width="10.85546875" style="162" customWidth="1"/>
    <col min="14388" max="14401" width="0" style="162" hidden="1" customWidth="1"/>
    <col min="14402" max="14428" width="10.85546875" style="162" customWidth="1"/>
    <col min="14429" max="14434" width="11.42578125" style="162" customWidth="1"/>
    <col min="14435" max="14592" width="11.42578125" style="162"/>
    <col min="14593" max="14593" width="30.7109375" style="162" customWidth="1"/>
    <col min="14594" max="14594" width="13.7109375" style="162" customWidth="1"/>
    <col min="14595" max="14595" width="14.28515625" style="162" customWidth="1"/>
    <col min="14596" max="14596" width="13.28515625" style="162" customWidth="1"/>
    <col min="14597" max="14597" width="14.85546875" style="162" customWidth="1"/>
    <col min="14598" max="14604" width="13.7109375" style="162" customWidth="1"/>
    <col min="14605" max="14605" width="13" style="162" customWidth="1"/>
    <col min="14606" max="14606" width="12.140625" style="162" customWidth="1"/>
    <col min="14607" max="14633" width="10.140625" style="162" customWidth="1"/>
    <col min="14634" max="14643" width="10.85546875" style="162" customWidth="1"/>
    <col min="14644" max="14657" width="0" style="162" hidden="1" customWidth="1"/>
    <col min="14658" max="14684" width="10.85546875" style="162" customWidth="1"/>
    <col min="14685" max="14690" width="11.42578125" style="162" customWidth="1"/>
    <col min="14691" max="14848" width="11.42578125" style="162"/>
    <col min="14849" max="14849" width="30.7109375" style="162" customWidth="1"/>
    <col min="14850" max="14850" width="13.7109375" style="162" customWidth="1"/>
    <col min="14851" max="14851" width="14.28515625" style="162" customWidth="1"/>
    <col min="14852" max="14852" width="13.28515625" style="162" customWidth="1"/>
    <col min="14853" max="14853" width="14.85546875" style="162" customWidth="1"/>
    <col min="14854" max="14860" width="13.7109375" style="162" customWidth="1"/>
    <col min="14861" max="14861" width="13" style="162" customWidth="1"/>
    <col min="14862" max="14862" width="12.140625" style="162" customWidth="1"/>
    <col min="14863" max="14889" width="10.140625" style="162" customWidth="1"/>
    <col min="14890" max="14899" width="10.85546875" style="162" customWidth="1"/>
    <col min="14900" max="14913" width="0" style="162" hidden="1" customWidth="1"/>
    <col min="14914" max="14940" width="10.85546875" style="162" customWidth="1"/>
    <col min="14941" max="14946" width="11.42578125" style="162" customWidth="1"/>
    <col min="14947" max="15104" width="11.42578125" style="162"/>
    <col min="15105" max="15105" width="30.7109375" style="162" customWidth="1"/>
    <col min="15106" max="15106" width="13.7109375" style="162" customWidth="1"/>
    <col min="15107" max="15107" width="14.28515625" style="162" customWidth="1"/>
    <col min="15108" max="15108" width="13.28515625" style="162" customWidth="1"/>
    <col min="15109" max="15109" width="14.85546875" style="162" customWidth="1"/>
    <col min="15110" max="15116" width="13.7109375" style="162" customWidth="1"/>
    <col min="15117" max="15117" width="13" style="162" customWidth="1"/>
    <col min="15118" max="15118" width="12.140625" style="162" customWidth="1"/>
    <col min="15119" max="15145" width="10.140625" style="162" customWidth="1"/>
    <col min="15146" max="15155" width="10.85546875" style="162" customWidth="1"/>
    <col min="15156" max="15169" width="0" style="162" hidden="1" customWidth="1"/>
    <col min="15170" max="15196" width="10.85546875" style="162" customWidth="1"/>
    <col min="15197" max="15202" width="11.42578125" style="162" customWidth="1"/>
    <col min="15203" max="15360" width="11.42578125" style="162"/>
    <col min="15361" max="15361" width="30.7109375" style="162" customWidth="1"/>
    <col min="15362" max="15362" width="13.7109375" style="162" customWidth="1"/>
    <col min="15363" max="15363" width="14.28515625" style="162" customWidth="1"/>
    <col min="15364" max="15364" width="13.28515625" style="162" customWidth="1"/>
    <col min="15365" max="15365" width="14.85546875" style="162" customWidth="1"/>
    <col min="15366" max="15372" width="13.7109375" style="162" customWidth="1"/>
    <col min="15373" max="15373" width="13" style="162" customWidth="1"/>
    <col min="15374" max="15374" width="12.140625" style="162" customWidth="1"/>
    <col min="15375" max="15401" width="10.140625" style="162" customWidth="1"/>
    <col min="15402" max="15411" width="10.85546875" style="162" customWidth="1"/>
    <col min="15412" max="15425" width="0" style="162" hidden="1" customWidth="1"/>
    <col min="15426" max="15452" width="10.85546875" style="162" customWidth="1"/>
    <col min="15453" max="15458" width="11.42578125" style="162" customWidth="1"/>
    <col min="15459" max="15616" width="11.42578125" style="162"/>
    <col min="15617" max="15617" width="30.7109375" style="162" customWidth="1"/>
    <col min="15618" max="15618" width="13.7109375" style="162" customWidth="1"/>
    <col min="15619" max="15619" width="14.28515625" style="162" customWidth="1"/>
    <col min="15620" max="15620" width="13.28515625" style="162" customWidth="1"/>
    <col min="15621" max="15621" width="14.85546875" style="162" customWidth="1"/>
    <col min="15622" max="15628" width="13.7109375" style="162" customWidth="1"/>
    <col min="15629" max="15629" width="13" style="162" customWidth="1"/>
    <col min="15630" max="15630" width="12.140625" style="162" customWidth="1"/>
    <col min="15631" max="15657" width="10.140625" style="162" customWidth="1"/>
    <col min="15658" max="15667" width="10.85546875" style="162" customWidth="1"/>
    <col min="15668" max="15681" width="0" style="162" hidden="1" customWidth="1"/>
    <col min="15682" max="15708" width="10.85546875" style="162" customWidth="1"/>
    <col min="15709" max="15714" width="11.42578125" style="162" customWidth="1"/>
    <col min="15715" max="15872" width="11.42578125" style="162"/>
    <col min="15873" max="15873" width="30.7109375" style="162" customWidth="1"/>
    <col min="15874" max="15874" width="13.7109375" style="162" customWidth="1"/>
    <col min="15875" max="15875" width="14.28515625" style="162" customWidth="1"/>
    <col min="15876" max="15876" width="13.28515625" style="162" customWidth="1"/>
    <col min="15877" max="15877" width="14.85546875" style="162" customWidth="1"/>
    <col min="15878" max="15884" width="13.7109375" style="162" customWidth="1"/>
    <col min="15885" max="15885" width="13" style="162" customWidth="1"/>
    <col min="15886" max="15886" width="12.140625" style="162" customWidth="1"/>
    <col min="15887" max="15913" width="10.140625" style="162" customWidth="1"/>
    <col min="15914" max="15923" width="10.85546875" style="162" customWidth="1"/>
    <col min="15924" max="15937" width="0" style="162" hidden="1" customWidth="1"/>
    <col min="15938" max="15964" width="10.85546875" style="162" customWidth="1"/>
    <col min="15965" max="15970" width="11.42578125" style="162" customWidth="1"/>
    <col min="15971" max="16128" width="11.42578125" style="162"/>
    <col min="16129" max="16129" width="30.7109375" style="162" customWidth="1"/>
    <col min="16130" max="16130" width="13.7109375" style="162" customWidth="1"/>
    <col min="16131" max="16131" width="14.28515625" style="162" customWidth="1"/>
    <col min="16132" max="16132" width="13.28515625" style="162" customWidth="1"/>
    <col min="16133" max="16133" width="14.85546875" style="162" customWidth="1"/>
    <col min="16134" max="16140" width="13.7109375" style="162" customWidth="1"/>
    <col min="16141" max="16141" width="13" style="162" customWidth="1"/>
    <col min="16142" max="16142" width="12.140625" style="162" customWidth="1"/>
    <col min="16143" max="16169" width="10.140625" style="162" customWidth="1"/>
    <col min="16170" max="16179" width="10.85546875" style="162" customWidth="1"/>
    <col min="16180" max="16193" width="0" style="162" hidden="1" customWidth="1"/>
    <col min="16194" max="16220" width="10.85546875" style="162" customWidth="1"/>
    <col min="16221" max="16226" width="11.42578125" style="162" customWidth="1"/>
    <col min="16227" max="16384" width="11.42578125" style="162"/>
  </cols>
  <sheetData>
    <row r="1" spans="1:74" s="3" customFormat="1" ht="12.75" customHeight="1" x14ac:dyDescent="0.15">
      <c r="A1" s="1"/>
      <c r="B1" s="2"/>
      <c r="C1" s="2"/>
      <c r="D1" s="2"/>
      <c r="E1" s="2"/>
      <c r="F1" s="2"/>
      <c r="G1" s="2"/>
      <c r="H1" s="2"/>
      <c r="I1" s="2"/>
      <c r="J1" s="2"/>
      <c r="K1" s="2"/>
      <c r="P1" s="167"/>
      <c r="AZ1" s="168"/>
      <c r="BM1" s="168"/>
    </row>
    <row r="2" spans="1:74" s="3" customFormat="1" ht="12.75" customHeight="1" x14ac:dyDescent="0.15">
      <c r="A2" s="1"/>
      <c r="B2" s="2"/>
      <c r="C2" s="2"/>
      <c r="D2" s="2"/>
      <c r="E2" s="2"/>
      <c r="F2" s="2"/>
      <c r="G2" s="2"/>
      <c r="H2" s="2"/>
      <c r="I2" s="2"/>
      <c r="J2" s="2"/>
      <c r="K2" s="2"/>
      <c r="P2" s="167"/>
      <c r="AZ2" s="168"/>
      <c r="BM2" s="168"/>
    </row>
    <row r="3" spans="1:74" s="3" customFormat="1" ht="12.75" customHeight="1" x14ac:dyDescent="0.2">
      <c r="A3" s="1"/>
      <c r="B3" s="2"/>
      <c r="C3" s="2"/>
      <c r="D3" s="4"/>
      <c r="E3" s="2"/>
      <c r="F3" s="2"/>
      <c r="G3" s="2"/>
      <c r="H3" s="2"/>
      <c r="I3" s="2"/>
      <c r="J3" s="2"/>
      <c r="K3" s="2"/>
      <c r="P3" s="167"/>
      <c r="AZ3" s="168"/>
      <c r="BM3" s="168"/>
    </row>
    <row r="4" spans="1:74" s="3" customFormat="1" ht="12.75" customHeight="1" x14ac:dyDescent="0.15">
      <c r="A4" s="1"/>
      <c r="B4" s="2"/>
      <c r="C4" s="2"/>
      <c r="D4" s="2"/>
      <c r="E4" s="2"/>
      <c r="F4" s="2"/>
      <c r="G4" s="2"/>
      <c r="H4" s="2"/>
      <c r="I4" s="2"/>
      <c r="J4" s="2"/>
      <c r="K4" s="2"/>
      <c r="P4" s="167"/>
      <c r="AZ4" s="168"/>
      <c r="BM4" s="168"/>
    </row>
    <row r="5" spans="1:74" s="3" customFormat="1" ht="12.75" customHeight="1" x14ac:dyDescent="0.15">
      <c r="A5" s="5"/>
      <c r="B5" s="2"/>
      <c r="C5" s="2"/>
      <c r="D5" s="2"/>
      <c r="E5" s="2"/>
      <c r="F5" s="2"/>
      <c r="G5" s="2"/>
      <c r="H5" s="2"/>
      <c r="I5" s="2"/>
      <c r="J5" s="2"/>
      <c r="K5" s="2"/>
      <c r="P5" s="167"/>
      <c r="AZ5" s="168"/>
      <c r="BM5" s="168"/>
    </row>
    <row r="6" spans="1:74" s="3" customFormat="1" ht="39.75" customHeight="1" x14ac:dyDescent="0.15">
      <c r="A6" s="491"/>
      <c r="B6" s="491"/>
      <c r="C6" s="491"/>
      <c r="D6" s="491"/>
      <c r="E6" s="491"/>
      <c r="F6" s="491"/>
      <c r="G6" s="491"/>
      <c r="H6" s="491"/>
      <c r="I6" s="491"/>
      <c r="J6" s="491"/>
      <c r="K6" s="491"/>
      <c r="L6" s="491"/>
      <c r="M6" s="6"/>
      <c r="N6" s="7"/>
      <c r="P6" s="167"/>
      <c r="AZ6" s="168"/>
      <c r="BM6" s="168"/>
    </row>
    <row r="7" spans="1:74" s="3" customFormat="1" ht="30" customHeight="1" x14ac:dyDescent="0.2">
      <c r="A7" s="8"/>
      <c r="B7" s="9"/>
      <c r="C7" s="9"/>
      <c r="D7" s="9"/>
      <c r="E7" s="9"/>
      <c r="F7" s="9"/>
      <c r="G7" s="9"/>
      <c r="H7" s="9"/>
      <c r="I7" s="9"/>
      <c r="J7" s="9"/>
      <c r="K7" s="9"/>
      <c r="L7" s="9"/>
      <c r="M7" s="10"/>
      <c r="N7" s="10"/>
      <c r="P7" s="167"/>
      <c r="AZ7" s="168"/>
      <c r="BM7" s="168"/>
    </row>
    <row r="8" spans="1:74" s="13" customFormat="1" ht="21" customHeight="1" x14ac:dyDescent="0.2">
      <c r="A8" s="456"/>
      <c r="B8" s="492"/>
      <c r="C8" s="493"/>
      <c r="D8" s="492"/>
      <c r="E8" s="493"/>
      <c r="F8" s="492"/>
      <c r="G8" s="494"/>
      <c r="H8" s="494"/>
      <c r="I8" s="494"/>
      <c r="J8" s="495"/>
      <c r="K8" s="492"/>
      <c r="L8" s="494"/>
      <c r="M8" s="495"/>
      <c r="N8" s="489"/>
      <c r="O8" s="490"/>
      <c r="P8" s="20"/>
      <c r="Q8" s="11"/>
      <c r="R8" s="3"/>
      <c r="S8" s="3"/>
      <c r="T8" s="3"/>
      <c r="U8" s="3"/>
      <c r="V8" s="3"/>
      <c r="W8" s="3"/>
      <c r="X8" s="3"/>
      <c r="Y8" s="3"/>
      <c r="Z8" s="3"/>
      <c r="AA8" s="3"/>
      <c r="AB8" s="3"/>
      <c r="AC8" s="3"/>
      <c r="AD8" s="3"/>
      <c r="AE8" s="3"/>
      <c r="AF8" s="3"/>
      <c r="AG8" s="3"/>
      <c r="AH8" s="12"/>
      <c r="AI8" s="12"/>
      <c r="AJ8" s="12"/>
      <c r="AK8" s="12"/>
      <c r="AL8" s="12"/>
      <c r="AM8" s="12"/>
      <c r="AN8" s="12"/>
      <c r="AO8" s="12"/>
      <c r="AP8" s="12"/>
      <c r="AQ8" s="12"/>
      <c r="AR8" s="12"/>
      <c r="AS8" s="12"/>
      <c r="AT8" s="12"/>
      <c r="AU8" s="12"/>
      <c r="AV8" s="12"/>
      <c r="AW8" s="12"/>
      <c r="AX8" s="12"/>
      <c r="AY8" s="12"/>
      <c r="AZ8" s="168"/>
      <c r="BA8" s="12"/>
      <c r="BB8" s="12"/>
      <c r="BC8" s="12"/>
      <c r="BD8" s="12"/>
      <c r="BE8" s="12"/>
      <c r="BF8" s="12"/>
      <c r="BG8" s="12"/>
      <c r="BH8" s="12"/>
      <c r="BI8" s="12"/>
      <c r="BJ8" s="12"/>
      <c r="BK8" s="12"/>
      <c r="BL8" s="12"/>
      <c r="BM8" s="168"/>
      <c r="BN8" s="12"/>
      <c r="BO8" s="12"/>
      <c r="BP8" s="12"/>
      <c r="BQ8" s="12"/>
      <c r="BR8" s="12"/>
      <c r="BS8" s="12"/>
      <c r="BT8" s="12"/>
      <c r="BU8" s="12"/>
    </row>
    <row r="9" spans="1:74" s="13" customFormat="1" x14ac:dyDescent="0.2">
      <c r="A9" s="483"/>
      <c r="B9" s="14"/>
      <c r="C9" s="15"/>
      <c r="D9" s="169"/>
      <c r="E9" s="15"/>
      <c r="F9" s="16"/>
      <c r="G9" s="17"/>
      <c r="H9" s="17"/>
      <c r="I9" s="17"/>
      <c r="J9" s="18"/>
      <c r="K9" s="19"/>
      <c r="L9" s="17"/>
      <c r="M9" s="18"/>
      <c r="N9" s="187"/>
      <c r="O9" s="187"/>
      <c r="P9" s="20"/>
      <c r="Q9" s="20"/>
      <c r="R9" s="3"/>
      <c r="S9" s="3"/>
      <c r="T9" s="3"/>
      <c r="U9" s="3"/>
      <c r="V9" s="3"/>
      <c r="W9" s="3"/>
      <c r="X9" s="3"/>
      <c r="Y9" s="3"/>
      <c r="Z9" s="3"/>
      <c r="AA9" s="3"/>
      <c r="AB9" s="3"/>
      <c r="AC9" s="3"/>
      <c r="AD9" s="3"/>
      <c r="AE9" s="3"/>
      <c r="AF9" s="3"/>
      <c r="AG9" s="3"/>
      <c r="AH9" s="3"/>
      <c r="AI9" s="12"/>
      <c r="AJ9" s="12"/>
      <c r="AK9" s="12"/>
      <c r="AL9" s="12"/>
      <c r="AM9" s="12"/>
      <c r="AN9" s="12"/>
      <c r="AO9" s="12"/>
      <c r="AP9" s="12"/>
      <c r="AQ9" s="12"/>
      <c r="AR9" s="12"/>
      <c r="AS9" s="12"/>
      <c r="AT9" s="12"/>
      <c r="AU9" s="12"/>
      <c r="AV9" s="12"/>
      <c r="AW9" s="12"/>
      <c r="AX9" s="12"/>
      <c r="AY9" s="12"/>
      <c r="AZ9" s="168"/>
      <c r="BA9" s="12"/>
      <c r="BB9" s="12"/>
      <c r="BC9" s="12"/>
      <c r="BD9" s="12"/>
      <c r="BE9" s="12"/>
      <c r="BF9" s="12"/>
      <c r="BG9" s="12"/>
      <c r="BH9" s="12"/>
      <c r="BI9" s="12"/>
      <c r="BJ9" s="12"/>
      <c r="BK9" s="12"/>
      <c r="BL9" s="12"/>
      <c r="BM9" s="168"/>
      <c r="BN9" s="12"/>
      <c r="BO9" s="12"/>
      <c r="BP9" s="12"/>
      <c r="BQ9" s="12"/>
      <c r="BR9" s="12"/>
      <c r="BS9" s="12"/>
      <c r="BT9" s="12"/>
      <c r="BU9" s="12"/>
      <c r="BV9" s="12"/>
    </row>
    <row r="10" spans="1:74" s="13" customFormat="1" ht="15.75" customHeight="1" x14ac:dyDescent="0.2">
      <c r="A10" s="21"/>
      <c r="B10" s="22"/>
      <c r="C10" s="23"/>
      <c r="D10" s="24"/>
      <c r="E10" s="23"/>
      <c r="F10" s="25"/>
      <c r="G10" s="22"/>
      <c r="H10" s="22"/>
      <c r="I10" s="22"/>
      <c r="J10" s="23"/>
      <c r="K10" s="24"/>
      <c r="L10" s="22"/>
      <c r="M10" s="23"/>
      <c r="N10" s="26"/>
      <c r="O10" s="26"/>
      <c r="P10" s="165"/>
      <c r="Q10" s="27"/>
      <c r="R10" s="28"/>
      <c r="S10" s="28"/>
      <c r="T10" s="28"/>
      <c r="U10" s="28"/>
      <c r="V10" s="28"/>
      <c r="W10" s="28"/>
      <c r="X10" s="28"/>
      <c r="Y10" s="28"/>
      <c r="Z10" s="3"/>
      <c r="AA10" s="29"/>
      <c r="AB10" s="29"/>
      <c r="AC10" s="3"/>
      <c r="AD10" s="3"/>
      <c r="AE10" s="3"/>
      <c r="AF10" s="3"/>
      <c r="AG10" s="3"/>
      <c r="AH10" s="3"/>
      <c r="AI10" s="12"/>
      <c r="AJ10" s="12"/>
      <c r="AK10" s="12"/>
      <c r="AL10" s="12"/>
      <c r="AM10" s="12"/>
      <c r="AN10" s="12"/>
      <c r="AO10" s="12"/>
      <c r="AP10" s="12"/>
      <c r="AQ10" s="12"/>
      <c r="AR10" s="12"/>
      <c r="AS10" s="12"/>
      <c r="AT10" s="12"/>
      <c r="AU10" s="12"/>
      <c r="AV10" s="12"/>
      <c r="AW10" s="12"/>
      <c r="AX10" s="12"/>
      <c r="AY10" s="12"/>
      <c r="AZ10" s="168"/>
      <c r="BA10" s="12"/>
      <c r="BB10" s="12"/>
      <c r="BC10" s="12"/>
      <c r="BD10" s="12"/>
      <c r="BE10" s="12"/>
      <c r="BF10" s="12"/>
      <c r="BG10" s="12"/>
      <c r="BH10" s="12"/>
      <c r="BI10" s="12"/>
      <c r="BJ10" s="12"/>
      <c r="BK10" s="12"/>
      <c r="BL10" s="12"/>
      <c r="BM10" s="168"/>
      <c r="BN10" s="12"/>
      <c r="BO10" s="12"/>
      <c r="BP10" s="12"/>
      <c r="BQ10" s="12"/>
      <c r="BR10" s="12"/>
      <c r="BS10" s="12"/>
      <c r="BT10" s="12"/>
      <c r="BU10" s="12"/>
      <c r="BV10" s="12"/>
    </row>
    <row r="11" spans="1:74" s="13" customFormat="1" ht="15.75" customHeight="1" x14ac:dyDescent="0.2">
      <c r="A11" s="30"/>
      <c r="B11" s="31"/>
      <c r="C11" s="32"/>
      <c r="D11" s="31"/>
      <c r="E11" s="33"/>
      <c r="F11" s="34"/>
      <c r="G11" s="35"/>
      <c r="H11" s="35"/>
      <c r="I11" s="35"/>
      <c r="J11" s="33"/>
      <c r="K11" s="36"/>
      <c r="L11" s="35"/>
      <c r="M11" s="33"/>
      <c r="N11" s="32"/>
      <c r="O11" s="32"/>
      <c r="P11" s="166"/>
      <c r="Q11" s="27"/>
      <c r="R11" s="28"/>
      <c r="S11" s="28"/>
      <c r="T11" s="28"/>
      <c r="U11" s="28"/>
      <c r="V11" s="28"/>
      <c r="W11" s="28"/>
      <c r="X11" s="28"/>
      <c r="Y11" s="28"/>
      <c r="Z11" s="3"/>
      <c r="AE11" s="3"/>
      <c r="AF11" s="3"/>
      <c r="AG11" s="3"/>
      <c r="AH11" s="3"/>
      <c r="AI11" s="12"/>
      <c r="AJ11" s="12"/>
      <c r="AK11" s="12"/>
      <c r="AL11" s="12"/>
      <c r="AM11" s="12"/>
      <c r="AN11" s="12"/>
      <c r="AO11" s="12"/>
      <c r="AP11" s="12"/>
      <c r="AQ11" s="12"/>
      <c r="AR11" s="12"/>
      <c r="AS11" s="12"/>
      <c r="AT11" s="12"/>
      <c r="AU11" s="12"/>
      <c r="AV11" s="12"/>
      <c r="AW11" s="12"/>
      <c r="AX11" s="12"/>
      <c r="AY11" s="12"/>
      <c r="AZ11" s="168"/>
      <c r="BA11" s="12"/>
      <c r="BB11" s="37"/>
      <c r="BC11" s="37"/>
      <c r="BD11" s="37"/>
      <c r="BE11" s="37"/>
      <c r="BG11" s="38"/>
      <c r="BH11" s="38"/>
      <c r="BI11" s="38"/>
      <c r="BJ11" s="38"/>
      <c r="BK11" s="12"/>
      <c r="BL11" s="12"/>
      <c r="BM11" s="168"/>
      <c r="BN11" s="12"/>
      <c r="BO11" s="12"/>
      <c r="BP11" s="12"/>
      <c r="BQ11" s="12"/>
      <c r="BR11" s="12"/>
      <c r="BS11" s="12"/>
      <c r="BT11" s="12"/>
      <c r="BU11" s="12"/>
    </row>
    <row r="12" spans="1:74" s="13" customFormat="1" ht="15.75" customHeight="1" x14ac:dyDescent="0.2">
      <c r="A12" s="39"/>
      <c r="B12" s="40"/>
      <c r="C12" s="41"/>
      <c r="D12" s="40"/>
      <c r="E12" s="42"/>
      <c r="F12" s="43"/>
      <c r="G12" s="44"/>
      <c r="H12" s="44"/>
      <c r="I12" s="44"/>
      <c r="J12" s="42"/>
      <c r="K12" s="45"/>
      <c r="L12" s="44"/>
      <c r="M12" s="42"/>
      <c r="N12" s="41"/>
      <c r="O12" s="41"/>
      <c r="P12" s="166"/>
      <c r="Q12" s="27"/>
      <c r="R12" s="28"/>
      <c r="S12" s="28"/>
      <c r="T12" s="28"/>
      <c r="U12" s="28"/>
      <c r="V12" s="28"/>
      <c r="W12" s="28"/>
      <c r="X12" s="28"/>
      <c r="Y12" s="28"/>
      <c r="Z12" s="3"/>
      <c r="AE12" s="3"/>
      <c r="AF12" s="3"/>
      <c r="AG12" s="3"/>
      <c r="AH12" s="3"/>
      <c r="AI12" s="12"/>
      <c r="AJ12" s="12"/>
      <c r="AK12" s="12"/>
      <c r="AL12" s="12"/>
      <c r="AM12" s="12"/>
      <c r="AN12" s="12"/>
      <c r="AO12" s="12"/>
      <c r="AP12" s="12"/>
      <c r="AQ12" s="12"/>
      <c r="AR12" s="12"/>
      <c r="AS12" s="12"/>
      <c r="AT12" s="12"/>
      <c r="AU12" s="12"/>
      <c r="AV12" s="12"/>
      <c r="AW12" s="12"/>
      <c r="AX12" s="12"/>
      <c r="AY12" s="12"/>
      <c r="AZ12" s="168"/>
      <c r="BA12" s="12"/>
      <c r="BB12" s="37"/>
      <c r="BC12" s="37"/>
      <c r="BD12" s="37"/>
      <c r="BE12" s="37"/>
      <c r="BG12" s="38"/>
      <c r="BH12" s="38"/>
      <c r="BI12" s="38"/>
      <c r="BJ12" s="38"/>
      <c r="BK12" s="12"/>
      <c r="BL12" s="12"/>
      <c r="BM12" s="168"/>
      <c r="BN12" s="12"/>
      <c r="BO12" s="12"/>
      <c r="BP12" s="12"/>
      <c r="BQ12" s="12"/>
      <c r="BR12" s="12"/>
      <c r="BS12" s="12"/>
      <c r="BT12" s="12"/>
      <c r="BU12" s="12"/>
    </row>
    <row r="13" spans="1:74" s="13" customFormat="1" ht="15.75" customHeight="1" x14ac:dyDescent="0.2">
      <c r="A13" s="39"/>
      <c r="B13" s="40"/>
      <c r="C13" s="41"/>
      <c r="D13" s="40"/>
      <c r="E13" s="42"/>
      <c r="F13" s="43"/>
      <c r="G13" s="44"/>
      <c r="H13" s="44"/>
      <c r="I13" s="44"/>
      <c r="J13" s="42"/>
      <c r="K13" s="45"/>
      <c r="L13" s="44"/>
      <c r="M13" s="42"/>
      <c r="N13" s="41"/>
      <c r="O13" s="41"/>
      <c r="P13" s="166"/>
      <c r="Q13" s="27"/>
      <c r="R13" s="28"/>
      <c r="S13" s="28"/>
      <c r="T13" s="28"/>
      <c r="U13" s="28"/>
      <c r="V13" s="28"/>
      <c r="W13" s="28"/>
      <c r="X13" s="28"/>
      <c r="Y13" s="28"/>
      <c r="Z13" s="3"/>
      <c r="AE13" s="3"/>
      <c r="AF13" s="3"/>
      <c r="AG13" s="3"/>
      <c r="AH13" s="3"/>
      <c r="AI13" s="12"/>
      <c r="AJ13" s="12"/>
      <c r="AK13" s="12"/>
      <c r="AL13" s="12"/>
      <c r="AM13" s="12"/>
      <c r="AN13" s="12"/>
      <c r="AO13" s="12"/>
      <c r="AP13" s="12"/>
      <c r="AQ13" s="12"/>
      <c r="AR13" s="12"/>
      <c r="AS13" s="12"/>
      <c r="AT13" s="12"/>
      <c r="AU13" s="12"/>
      <c r="AV13" s="12"/>
      <c r="AW13" s="12"/>
      <c r="AX13" s="12"/>
      <c r="AY13" s="12"/>
      <c r="AZ13" s="168"/>
      <c r="BA13" s="12"/>
      <c r="BB13" s="37"/>
      <c r="BC13" s="37"/>
      <c r="BD13" s="37"/>
      <c r="BE13" s="37"/>
      <c r="BG13" s="38"/>
      <c r="BH13" s="38"/>
      <c r="BI13" s="38"/>
      <c r="BJ13" s="38"/>
      <c r="BK13" s="12"/>
      <c r="BL13" s="12"/>
      <c r="BM13" s="168"/>
      <c r="BN13" s="12"/>
      <c r="BO13" s="12"/>
      <c r="BP13" s="12"/>
      <c r="BQ13" s="12"/>
      <c r="BR13" s="12"/>
      <c r="BS13" s="12"/>
      <c r="BT13" s="12"/>
      <c r="BU13" s="12"/>
    </row>
    <row r="14" spans="1:74" s="13" customFormat="1" ht="15.75" customHeight="1" thickBot="1" x14ac:dyDescent="0.25">
      <c r="A14" s="46"/>
      <c r="B14" s="47"/>
      <c r="C14" s="48"/>
      <c r="D14" s="47"/>
      <c r="E14" s="49"/>
      <c r="F14" s="50"/>
      <c r="G14" s="51"/>
      <c r="H14" s="51"/>
      <c r="I14" s="51"/>
      <c r="J14" s="49"/>
      <c r="K14" s="52"/>
      <c r="L14" s="51"/>
      <c r="M14" s="49"/>
      <c r="N14" s="48"/>
      <c r="O14" s="48"/>
      <c r="P14" s="166"/>
      <c r="Q14" s="27"/>
      <c r="R14" s="28"/>
      <c r="S14" s="28"/>
      <c r="T14" s="28"/>
      <c r="U14" s="28"/>
      <c r="V14" s="28"/>
      <c r="W14" s="28"/>
      <c r="X14" s="28"/>
      <c r="Y14" s="28"/>
      <c r="Z14" s="3"/>
      <c r="AE14" s="3"/>
      <c r="AF14" s="3"/>
      <c r="AG14" s="3"/>
      <c r="AH14" s="3"/>
      <c r="AI14" s="12"/>
      <c r="AJ14" s="12"/>
      <c r="AK14" s="12"/>
      <c r="AL14" s="12"/>
      <c r="AM14" s="12"/>
      <c r="AN14" s="12"/>
      <c r="AO14" s="12"/>
      <c r="AP14" s="12"/>
      <c r="AQ14" s="12"/>
      <c r="AR14" s="12"/>
      <c r="AS14" s="12"/>
      <c r="AT14" s="12"/>
      <c r="AU14" s="12"/>
      <c r="AV14" s="12"/>
      <c r="AW14" s="12"/>
      <c r="AX14" s="12"/>
      <c r="AY14" s="12"/>
      <c r="AZ14" s="168"/>
      <c r="BA14" s="12"/>
      <c r="BB14" s="37"/>
      <c r="BC14" s="37"/>
      <c r="BD14" s="37"/>
      <c r="BE14" s="37"/>
      <c r="BG14" s="38"/>
      <c r="BH14" s="38"/>
      <c r="BI14" s="38"/>
      <c r="BJ14" s="38"/>
      <c r="BK14" s="12"/>
      <c r="BL14" s="12"/>
      <c r="BM14" s="168"/>
      <c r="BN14" s="12"/>
      <c r="BO14" s="12"/>
      <c r="BP14" s="12"/>
      <c r="BQ14" s="12"/>
      <c r="BR14" s="12"/>
      <c r="BS14" s="12"/>
      <c r="BT14" s="12"/>
      <c r="BU14" s="12"/>
    </row>
    <row r="15" spans="1:74" s="13" customFormat="1" ht="15.75" customHeight="1" thickTop="1" thickBot="1" x14ac:dyDescent="0.25">
      <c r="A15" s="53"/>
      <c r="B15" s="54"/>
      <c r="C15" s="55"/>
      <c r="D15" s="67"/>
      <c r="E15" s="66"/>
      <c r="F15" s="56"/>
      <c r="G15" s="57"/>
      <c r="H15" s="57"/>
      <c r="I15" s="57"/>
      <c r="J15" s="58"/>
      <c r="K15" s="59"/>
      <c r="L15" s="60"/>
      <c r="M15" s="61"/>
      <c r="N15" s="62"/>
      <c r="O15" s="63"/>
      <c r="P15" s="166"/>
      <c r="Q15" s="27"/>
      <c r="R15" s="28"/>
      <c r="S15" s="28"/>
      <c r="T15" s="28"/>
      <c r="U15" s="28"/>
      <c r="V15" s="28"/>
      <c r="W15" s="28"/>
      <c r="X15" s="28"/>
      <c r="Y15" s="28"/>
      <c r="Z15" s="3"/>
      <c r="AE15" s="3"/>
      <c r="AF15" s="3"/>
      <c r="AG15" s="3"/>
      <c r="AH15" s="3"/>
      <c r="AI15" s="12"/>
      <c r="AJ15" s="12"/>
      <c r="AK15" s="12"/>
      <c r="AL15" s="12"/>
      <c r="AM15" s="12"/>
      <c r="AN15" s="12"/>
      <c r="AO15" s="12"/>
      <c r="AP15" s="12"/>
      <c r="AQ15" s="12"/>
      <c r="AR15" s="12"/>
      <c r="AS15" s="12"/>
      <c r="AT15" s="12"/>
      <c r="AU15" s="12"/>
      <c r="AV15" s="12"/>
      <c r="AW15" s="12"/>
      <c r="AX15" s="12"/>
      <c r="AY15" s="12"/>
      <c r="AZ15" s="168"/>
      <c r="BA15" s="12"/>
      <c r="BB15" s="12"/>
      <c r="BC15" s="64"/>
      <c r="BD15" s="37"/>
      <c r="BE15" s="37"/>
      <c r="BI15" s="38"/>
      <c r="BJ15" s="38"/>
      <c r="BK15" s="12"/>
      <c r="BL15" s="12"/>
      <c r="BM15" s="168"/>
      <c r="BN15" s="12"/>
      <c r="BO15" s="12"/>
      <c r="BP15" s="12"/>
      <c r="BQ15" s="12"/>
      <c r="BR15" s="12"/>
      <c r="BS15" s="12"/>
      <c r="BT15" s="12"/>
      <c r="BU15" s="12"/>
    </row>
    <row r="16" spans="1:74" s="13" customFormat="1" ht="15.75" customHeight="1" thickTop="1" x14ac:dyDescent="0.2">
      <c r="A16" s="53"/>
      <c r="B16" s="65"/>
      <c r="C16" s="66"/>
      <c r="D16" s="67"/>
      <c r="E16" s="66"/>
      <c r="F16" s="68"/>
      <c r="G16" s="69"/>
      <c r="H16" s="69"/>
      <c r="I16" s="69"/>
      <c r="J16" s="66"/>
      <c r="K16" s="67"/>
      <c r="L16" s="69"/>
      <c r="M16" s="66"/>
      <c r="N16" s="70"/>
      <c r="O16" s="63"/>
      <c r="P16" s="166"/>
      <c r="Q16" s="27"/>
      <c r="R16" s="28"/>
      <c r="S16" s="28"/>
      <c r="T16" s="28"/>
      <c r="U16" s="28"/>
      <c r="V16" s="28"/>
      <c r="W16" s="28"/>
      <c r="X16" s="28"/>
      <c r="Y16" s="28"/>
      <c r="Z16" s="3"/>
      <c r="AE16" s="3"/>
      <c r="AF16" s="3"/>
      <c r="AG16" s="3"/>
      <c r="AH16" s="3"/>
      <c r="AI16" s="12"/>
      <c r="AJ16" s="12"/>
      <c r="AK16" s="12"/>
      <c r="AL16" s="12"/>
      <c r="AM16" s="12"/>
      <c r="AN16" s="12"/>
      <c r="AO16" s="12"/>
      <c r="AP16" s="12"/>
      <c r="AQ16" s="12"/>
      <c r="AR16" s="12"/>
      <c r="AS16" s="12"/>
      <c r="AT16" s="12"/>
      <c r="AU16" s="12"/>
      <c r="AV16" s="12"/>
      <c r="AW16" s="12"/>
      <c r="AX16" s="12"/>
      <c r="AY16" s="12"/>
      <c r="AZ16" s="168"/>
      <c r="BA16" s="12"/>
      <c r="BB16" s="12"/>
      <c r="BC16" s="64"/>
      <c r="BD16" s="37"/>
      <c r="BE16" s="64"/>
      <c r="BF16" s="12"/>
      <c r="BI16" s="38"/>
      <c r="BJ16" s="12"/>
      <c r="BK16" s="12"/>
      <c r="BL16" s="12"/>
      <c r="BM16" s="168"/>
      <c r="BN16" s="12"/>
      <c r="BO16" s="12"/>
      <c r="BP16" s="12"/>
      <c r="BQ16" s="12"/>
      <c r="BR16" s="12"/>
      <c r="BS16" s="12"/>
      <c r="BT16" s="12"/>
      <c r="BU16" s="12"/>
    </row>
    <row r="17" spans="1:73" s="13" customFormat="1" ht="36" customHeight="1" x14ac:dyDescent="0.2">
      <c r="A17" s="170"/>
      <c r="B17" s="71"/>
      <c r="C17" s="72"/>
      <c r="D17" s="73"/>
      <c r="E17" s="72"/>
      <c r="F17" s="74"/>
      <c r="G17" s="75"/>
      <c r="H17" s="75"/>
      <c r="I17" s="75"/>
      <c r="J17" s="72"/>
      <c r="K17" s="73"/>
      <c r="L17" s="75"/>
      <c r="M17" s="72"/>
      <c r="N17" s="76"/>
      <c r="O17" s="77"/>
      <c r="P17" s="166"/>
      <c r="Q17" s="27"/>
      <c r="R17" s="28"/>
      <c r="S17" s="28"/>
      <c r="T17" s="28"/>
      <c r="U17" s="28"/>
      <c r="V17" s="28"/>
      <c r="W17" s="28"/>
      <c r="X17" s="28"/>
      <c r="Y17" s="28"/>
      <c r="Z17" s="3"/>
      <c r="AE17" s="3"/>
      <c r="AF17" s="3"/>
      <c r="AG17" s="3"/>
      <c r="AH17" s="3"/>
      <c r="AI17" s="12"/>
      <c r="AJ17" s="12"/>
      <c r="AK17" s="12"/>
      <c r="AL17" s="12"/>
      <c r="AM17" s="12"/>
      <c r="AN17" s="12"/>
      <c r="AO17" s="12"/>
      <c r="AP17" s="12"/>
      <c r="AQ17" s="12"/>
      <c r="AR17" s="12"/>
      <c r="AS17" s="12"/>
      <c r="AT17" s="12"/>
      <c r="AU17" s="12"/>
      <c r="AV17" s="12"/>
      <c r="AW17" s="12"/>
      <c r="AX17" s="12"/>
      <c r="AY17" s="12"/>
      <c r="AZ17" s="168"/>
      <c r="BA17" s="12"/>
      <c r="BB17" s="12"/>
      <c r="BC17" s="64"/>
      <c r="BD17" s="37"/>
      <c r="BE17" s="64"/>
      <c r="BF17" s="12"/>
      <c r="BI17" s="38"/>
      <c r="BJ17" s="12"/>
      <c r="BK17" s="12"/>
      <c r="BL17" s="12"/>
      <c r="BM17" s="168"/>
      <c r="BN17" s="12"/>
      <c r="BO17" s="12"/>
      <c r="BP17" s="12"/>
      <c r="BQ17" s="12"/>
      <c r="BR17" s="12"/>
      <c r="BS17" s="12"/>
      <c r="BT17" s="12"/>
      <c r="BU17" s="12"/>
    </row>
    <row r="18" spans="1:73" s="13" customFormat="1" ht="24" customHeight="1" x14ac:dyDescent="0.2">
      <c r="A18" s="78"/>
      <c r="B18" s="79"/>
      <c r="C18" s="80"/>
      <c r="D18" s="81"/>
      <c r="E18" s="80"/>
      <c r="F18" s="82"/>
      <c r="G18" s="83"/>
      <c r="H18" s="83"/>
      <c r="I18" s="83"/>
      <c r="J18" s="80"/>
      <c r="K18" s="81"/>
      <c r="L18" s="83"/>
      <c r="M18" s="80"/>
      <c r="N18" s="84"/>
      <c r="O18" s="85"/>
      <c r="P18" s="166"/>
      <c r="Q18" s="27"/>
      <c r="R18" s="28"/>
      <c r="S18" s="28"/>
      <c r="T18" s="28"/>
      <c r="U18" s="28"/>
      <c r="V18" s="28"/>
      <c r="W18" s="28"/>
      <c r="X18" s="28"/>
      <c r="Y18" s="28"/>
      <c r="Z18" s="3"/>
      <c r="AE18" s="3"/>
      <c r="AF18" s="3"/>
      <c r="AG18" s="3"/>
      <c r="AH18" s="3"/>
      <c r="AI18" s="12"/>
      <c r="AJ18" s="12"/>
      <c r="AK18" s="12"/>
      <c r="AL18" s="12"/>
      <c r="AM18" s="12"/>
      <c r="AN18" s="12"/>
      <c r="AO18" s="12"/>
      <c r="AP18" s="12"/>
      <c r="AQ18" s="12"/>
      <c r="AR18" s="12"/>
      <c r="AS18" s="12"/>
      <c r="AT18" s="12"/>
      <c r="AU18" s="12"/>
      <c r="AV18" s="12"/>
      <c r="AW18" s="12"/>
      <c r="AX18" s="12"/>
      <c r="AY18" s="12"/>
      <c r="AZ18" s="168"/>
      <c r="BA18" s="12"/>
      <c r="BB18" s="12"/>
      <c r="BC18" s="12"/>
      <c r="BD18" s="64"/>
      <c r="BE18" s="64"/>
      <c r="BF18" s="12"/>
      <c r="BG18" s="3"/>
      <c r="BH18" s="12"/>
      <c r="BI18" s="12"/>
      <c r="BJ18" s="12"/>
      <c r="BK18" s="12"/>
      <c r="BL18" s="12"/>
      <c r="BM18" s="168"/>
      <c r="BN18" s="12"/>
      <c r="BO18" s="12"/>
      <c r="BP18" s="12"/>
      <c r="BQ18" s="12"/>
      <c r="BR18" s="12"/>
      <c r="BS18" s="12"/>
      <c r="BT18" s="12"/>
      <c r="BU18" s="12"/>
    </row>
    <row r="19" spans="1:73" s="13" customFormat="1" ht="15.75" customHeight="1" x14ac:dyDescent="0.2">
      <c r="A19" s="86"/>
      <c r="B19" s="79"/>
      <c r="C19" s="80"/>
      <c r="D19" s="81"/>
      <c r="E19" s="80"/>
      <c r="F19" s="82"/>
      <c r="G19" s="83"/>
      <c r="H19" s="83"/>
      <c r="I19" s="83"/>
      <c r="J19" s="80"/>
      <c r="K19" s="81"/>
      <c r="L19" s="83"/>
      <c r="M19" s="80"/>
      <c r="N19" s="84"/>
      <c r="O19" s="85"/>
      <c r="P19" s="166"/>
      <c r="Q19" s="27"/>
      <c r="R19" s="28"/>
      <c r="S19" s="28"/>
      <c r="T19" s="28"/>
      <c r="U19" s="28"/>
      <c r="V19" s="28"/>
      <c r="W19" s="28"/>
      <c r="X19" s="28"/>
      <c r="Y19" s="28"/>
      <c r="Z19" s="3"/>
      <c r="AE19" s="3"/>
      <c r="AF19" s="3"/>
      <c r="AG19" s="3"/>
      <c r="AH19" s="3"/>
      <c r="AI19" s="12"/>
      <c r="AJ19" s="12"/>
      <c r="AK19" s="12"/>
      <c r="AL19" s="12"/>
      <c r="AM19" s="12"/>
      <c r="AN19" s="12"/>
      <c r="AO19" s="12"/>
      <c r="AP19" s="12"/>
      <c r="AQ19" s="12"/>
      <c r="AR19" s="12"/>
      <c r="AS19" s="12"/>
      <c r="AT19" s="12"/>
      <c r="AU19" s="12"/>
      <c r="AV19" s="12"/>
      <c r="AW19" s="12"/>
      <c r="AX19" s="12"/>
      <c r="AY19" s="12"/>
      <c r="AZ19" s="168"/>
      <c r="BA19" s="12"/>
      <c r="BB19" s="12"/>
      <c r="BC19" s="12"/>
      <c r="BD19" s="64"/>
      <c r="BE19" s="64"/>
      <c r="BF19" s="12"/>
      <c r="BG19" s="3"/>
      <c r="BH19" s="12"/>
      <c r="BI19" s="12"/>
      <c r="BJ19" s="12"/>
      <c r="BK19" s="12"/>
      <c r="BL19" s="12"/>
      <c r="BM19" s="168"/>
      <c r="BN19" s="12"/>
      <c r="BO19" s="12"/>
      <c r="BP19" s="12"/>
      <c r="BQ19" s="12"/>
      <c r="BR19" s="12"/>
      <c r="BS19" s="12"/>
      <c r="BT19" s="12"/>
      <c r="BU19" s="12"/>
    </row>
    <row r="20" spans="1:73" s="3" customFormat="1" ht="18" customHeight="1" x14ac:dyDescent="0.15">
      <c r="A20" s="87"/>
      <c r="B20" s="171"/>
      <c r="C20" s="88"/>
      <c r="D20" s="88"/>
      <c r="E20" s="89"/>
      <c r="F20" s="88"/>
      <c r="G20" s="88"/>
      <c r="H20" s="88"/>
      <c r="I20" s="88"/>
      <c r="J20" s="89"/>
      <c r="K20" s="88"/>
      <c r="L20" s="88"/>
      <c r="M20" s="90"/>
      <c r="N20" s="28"/>
      <c r="O20" s="28"/>
      <c r="P20" s="172"/>
      <c r="Q20" s="28"/>
      <c r="R20" s="28"/>
      <c r="S20" s="28"/>
      <c r="T20" s="28"/>
      <c r="U20" s="28"/>
      <c r="V20" s="28"/>
      <c r="AZ20" s="168"/>
      <c r="BA20" s="29"/>
      <c r="BB20" s="29"/>
      <c r="BC20" s="29"/>
      <c r="BM20" s="168"/>
    </row>
    <row r="21" spans="1:73" s="3" customFormat="1" ht="30" customHeight="1" x14ac:dyDescent="0.2">
      <c r="A21" s="91"/>
      <c r="B21" s="92"/>
      <c r="C21" s="92"/>
      <c r="D21" s="93"/>
      <c r="E21" s="94"/>
      <c r="F21" s="94"/>
      <c r="G21" s="94"/>
      <c r="H21" s="94"/>
      <c r="I21" s="95"/>
      <c r="J21" s="95"/>
      <c r="K21" s="95"/>
      <c r="L21" s="95"/>
      <c r="M21" s="96"/>
      <c r="N21" s="96"/>
      <c r="P21" s="167"/>
      <c r="AZ21" s="168"/>
      <c r="BM21" s="168"/>
    </row>
    <row r="22" spans="1:73" s="13" customFormat="1" ht="29.25" customHeight="1" x14ac:dyDescent="0.15">
      <c r="A22" s="97"/>
      <c r="B22" s="98"/>
      <c r="C22" s="98"/>
      <c r="D22" s="99"/>
      <c r="E22" s="99"/>
      <c r="F22" s="2"/>
      <c r="G22" s="2"/>
      <c r="H22" s="2"/>
      <c r="I22" s="2"/>
      <c r="J22" s="2"/>
      <c r="K22" s="2"/>
      <c r="L22" s="2"/>
      <c r="M22" s="3"/>
      <c r="N22" s="3"/>
      <c r="O22" s="3"/>
      <c r="P22" s="167"/>
      <c r="Q22" s="3"/>
      <c r="R22" s="3"/>
      <c r="S22" s="3"/>
      <c r="T22" s="3"/>
      <c r="U22" s="3"/>
      <c r="V22" s="3"/>
      <c r="W22" s="3"/>
      <c r="AB22" s="3"/>
      <c r="AC22" s="3"/>
      <c r="AD22" s="3"/>
      <c r="AE22" s="3"/>
      <c r="AF22" s="12"/>
      <c r="AG22" s="12"/>
      <c r="AH22" s="12"/>
      <c r="AI22" s="12"/>
      <c r="AJ22" s="12"/>
      <c r="AK22" s="12"/>
      <c r="AL22" s="12"/>
      <c r="AM22" s="12"/>
      <c r="AN22" s="12"/>
      <c r="AO22" s="12"/>
      <c r="AP22" s="12"/>
      <c r="AQ22" s="12"/>
      <c r="AR22" s="12"/>
      <c r="AS22" s="12"/>
      <c r="AT22" s="12"/>
      <c r="AU22" s="12"/>
      <c r="AV22" s="12"/>
      <c r="AW22" s="12"/>
      <c r="AX22" s="12"/>
      <c r="AY22" s="12"/>
      <c r="AZ22" s="168"/>
      <c r="BA22" s="3"/>
      <c r="BB22" s="3"/>
      <c r="BC22" s="3"/>
      <c r="BD22" s="3"/>
      <c r="BE22" s="3"/>
      <c r="BF22" s="12"/>
      <c r="BG22" s="12"/>
      <c r="BH22" s="12"/>
      <c r="BI22" s="12"/>
      <c r="BJ22" s="12"/>
      <c r="BK22" s="12"/>
      <c r="BL22" s="12"/>
      <c r="BM22" s="168"/>
      <c r="BN22" s="12"/>
      <c r="BO22" s="12"/>
      <c r="BP22" s="12"/>
      <c r="BQ22" s="12"/>
    </row>
    <row r="23" spans="1:73" s="13" customFormat="1" ht="15.75" customHeight="1" x14ac:dyDescent="0.15">
      <c r="A23" s="100"/>
      <c r="B23" s="101"/>
      <c r="C23" s="101"/>
      <c r="D23" s="173"/>
      <c r="E23" s="102"/>
      <c r="F23" s="2"/>
      <c r="G23" s="103"/>
      <c r="H23" s="103"/>
      <c r="I23" s="104"/>
      <c r="J23" s="2"/>
      <c r="K23" s="2"/>
      <c r="L23" s="2"/>
      <c r="M23" s="3"/>
      <c r="N23" s="3"/>
      <c r="O23" s="3"/>
      <c r="P23" s="167"/>
      <c r="Q23" s="3"/>
      <c r="R23" s="3"/>
      <c r="S23" s="3"/>
      <c r="T23" s="3"/>
      <c r="U23" s="3"/>
      <c r="V23" s="29"/>
      <c r="W23" s="29"/>
      <c r="AB23" s="3"/>
      <c r="AC23" s="3"/>
      <c r="AD23" s="3"/>
      <c r="AE23" s="3"/>
      <c r="AF23" s="12"/>
      <c r="AG23" s="12"/>
      <c r="AH23" s="12"/>
      <c r="AI23" s="12"/>
      <c r="AJ23" s="12"/>
      <c r="AK23" s="12"/>
      <c r="AL23" s="12"/>
      <c r="AM23" s="12"/>
      <c r="AN23" s="12"/>
      <c r="AO23" s="12"/>
      <c r="AP23" s="12"/>
      <c r="AQ23" s="12"/>
      <c r="AR23" s="12"/>
      <c r="AS23" s="12"/>
      <c r="AT23" s="12"/>
      <c r="AU23" s="12"/>
      <c r="AV23" s="12"/>
      <c r="AW23" s="12"/>
      <c r="AX23" s="12"/>
      <c r="AY23" s="12"/>
      <c r="AZ23" s="168"/>
      <c r="BA23" s="37"/>
      <c r="BB23" s="37"/>
      <c r="BC23" s="37"/>
      <c r="BD23" s="3"/>
      <c r="BE23" s="38"/>
      <c r="BF23" s="38"/>
      <c r="BG23" s="12"/>
      <c r="BH23" s="12"/>
      <c r="BI23" s="12"/>
      <c r="BJ23" s="12"/>
      <c r="BK23" s="12"/>
      <c r="BL23" s="12"/>
      <c r="BM23" s="168"/>
      <c r="BN23" s="12"/>
      <c r="BO23" s="12"/>
      <c r="BP23" s="12"/>
      <c r="BQ23" s="12"/>
    </row>
    <row r="24" spans="1:73" s="13" customFormat="1" ht="15.75" customHeight="1" x14ac:dyDescent="0.15">
      <c r="A24" s="105"/>
      <c r="B24" s="106"/>
      <c r="C24" s="106"/>
      <c r="D24" s="173"/>
      <c r="E24" s="107"/>
      <c r="F24" s="3"/>
      <c r="G24" s="3"/>
      <c r="H24" s="3"/>
      <c r="I24" s="2"/>
      <c r="J24" s="2"/>
      <c r="K24" s="2"/>
      <c r="L24" s="2"/>
      <c r="M24" s="3"/>
      <c r="N24" s="3"/>
      <c r="O24" s="3"/>
      <c r="P24" s="167"/>
      <c r="Q24" s="3"/>
      <c r="R24" s="3"/>
      <c r="S24" s="3"/>
      <c r="T24" s="3"/>
      <c r="U24" s="3"/>
      <c r="V24" s="29"/>
      <c r="W24" s="29"/>
      <c r="AB24" s="3"/>
      <c r="AC24" s="3"/>
      <c r="AD24" s="3"/>
      <c r="AE24" s="3"/>
      <c r="AF24" s="12"/>
      <c r="AG24" s="12"/>
      <c r="AH24" s="12"/>
      <c r="AI24" s="12"/>
      <c r="AJ24" s="12"/>
      <c r="AK24" s="12"/>
      <c r="AL24" s="12"/>
      <c r="AM24" s="12"/>
      <c r="AN24" s="12"/>
      <c r="AO24" s="12"/>
      <c r="AP24" s="12"/>
      <c r="AQ24" s="12"/>
      <c r="AR24" s="12"/>
      <c r="AS24" s="12"/>
      <c r="AT24" s="12"/>
      <c r="AU24" s="12"/>
      <c r="AV24" s="12"/>
      <c r="AW24" s="12"/>
      <c r="AX24" s="12"/>
      <c r="AY24" s="12"/>
      <c r="AZ24" s="168"/>
      <c r="BA24" s="37"/>
      <c r="BB24" s="37"/>
      <c r="BC24" s="37"/>
      <c r="BD24" s="37"/>
      <c r="BE24" s="38"/>
      <c r="BF24" s="38"/>
      <c r="BG24" s="38"/>
      <c r="BH24" s="12"/>
      <c r="BI24" s="12"/>
      <c r="BJ24" s="12"/>
      <c r="BK24" s="12"/>
      <c r="BL24" s="12"/>
      <c r="BM24" s="168"/>
      <c r="BN24" s="12"/>
      <c r="BO24" s="12"/>
      <c r="BP24" s="12"/>
      <c r="BQ24" s="12"/>
    </row>
    <row r="25" spans="1:73" s="3" customFormat="1" ht="30" customHeight="1" x14ac:dyDescent="0.2">
      <c r="A25" s="480"/>
      <c r="B25" s="481"/>
      <c r="C25" s="481"/>
      <c r="D25" s="481"/>
      <c r="E25" s="481"/>
      <c r="F25" s="481"/>
      <c r="G25" s="481"/>
      <c r="H25" s="481"/>
      <c r="I25" s="481"/>
      <c r="J25" s="481"/>
      <c r="K25" s="95"/>
      <c r="L25" s="108"/>
      <c r="M25" s="109"/>
      <c r="N25" s="109"/>
      <c r="P25" s="167"/>
      <c r="AZ25" s="168"/>
      <c r="BM25" s="168"/>
    </row>
    <row r="26" spans="1:73" s="3" customFormat="1" ht="30" customHeight="1" x14ac:dyDescent="0.2">
      <c r="A26" s="480"/>
      <c r="B26" s="481"/>
      <c r="C26" s="481"/>
      <c r="D26" s="481"/>
      <c r="E26" s="481"/>
      <c r="F26" s="481"/>
      <c r="G26" s="481"/>
      <c r="H26" s="481"/>
      <c r="I26" s="481"/>
      <c r="J26" s="481"/>
      <c r="K26" s="95"/>
      <c r="L26" s="108"/>
      <c r="M26" s="109"/>
      <c r="N26" s="109"/>
      <c r="P26" s="167"/>
      <c r="AZ26" s="168"/>
      <c r="BM26" s="168"/>
    </row>
    <row r="27" spans="1:73" s="13" customFormat="1" ht="31.5" customHeight="1" x14ac:dyDescent="0.15">
      <c r="A27" s="458"/>
      <c r="B27" s="482"/>
      <c r="C27" s="484"/>
      <c r="D27" s="485"/>
      <c r="E27" s="485"/>
      <c r="F27" s="485"/>
      <c r="G27" s="485"/>
      <c r="H27" s="485"/>
      <c r="I27" s="486"/>
      <c r="J27" s="487"/>
      <c r="K27" s="488"/>
      <c r="L27" s="3"/>
      <c r="M27" s="3"/>
      <c r="N27" s="3"/>
      <c r="O27" s="3"/>
      <c r="P27" s="167"/>
      <c r="Q27" s="3"/>
      <c r="R27" s="3"/>
      <c r="S27" s="3"/>
      <c r="T27" s="3"/>
      <c r="U27" s="3"/>
      <c r="V27" s="3"/>
      <c r="W27" s="3"/>
      <c r="AB27" s="3"/>
      <c r="AC27" s="3"/>
      <c r="AD27" s="3"/>
      <c r="AE27" s="3"/>
      <c r="AF27" s="12"/>
      <c r="AG27" s="12"/>
      <c r="AH27" s="12"/>
      <c r="AI27" s="12"/>
      <c r="AJ27" s="12"/>
      <c r="AK27" s="12"/>
      <c r="AL27" s="12"/>
      <c r="AM27" s="12"/>
      <c r="AN27" s="12"/>
      <c r="AO27" s="12"/>
      <c r="AP27" s="12"/>
      <c r="AQ27" s="12"/>
      <c r="AR27" s="12"/>
      <c r="AS27" s="12"/>
      <c r="AT27" s="12"/>
      <c r="AU27" s="12"/>
      <c r="AV27" s="12"/>
      <c r="AW27" s="12"/>
      <c r="AX27" s="12"/>
      <c r="AY27" s="12"/>
      <c r="AZ27" s="168"/>
      <c r="BA27" s="3"/>
      <c r="BB27" s="3"/>
      <c r="BC27" s="3"/>
      <c r="BD27" s="3"/>
      <c r="BE27" s="3"/>
      <c r="BF27" s="12"/>
      <c r="BG27" s="12"/>
      <c r="BH27" s="12"/>
      <c r="BI27" s="12"/>
      <c r="BJ27" s="12"/>
      <c r="BK27" s="12"/>
      <c r="BL27" s="12"/>
      <c r="BM27" s="168"/>
      <c r="BN27" s="12"/>
      <c r="BO27" s="12"/>
      <c r="BP27" s="12"/>
      <c r="BQ27" s="12"/>
      <c r="BR27" s="12"/>
      <c r="BS27" s="12"/>
    </row>
    <row r="28" spans="1:73" s="13" customFormat="1" ht="26.25" customHeight="1" x14ac:dyDescent="0.15">
      <c r="A28" s="459"/>
      <c r="B28" s="483"/>
      <c r="C28" s="110"/>
      <c r="D28" s="111"/>
      <c r="E28" s="17"/>
      <c r="F28" s="17"/>
      <c r="G28" s="17"/>
      <c r="H28" s="111"/>
      <c r="I28" s="18"/>
      <c r="J28" s="111"/>
      <c r="K28" s="18"/>
      <c r="L28" s="3"/>
      <c r="M28" s="3"/>
      <c r="N28" s="3"/>
      <c r="O28" s="3"/>
      <c r="P28" s="167"/>
      <c r="Q28" s="3"/>
      <c r="R28" s="3"/>
      <c r="S28" s="3"/>
      <c r="T28" s="3"/>
      <c r="U28" s="3"/>
      <c r="V28" s="3"/>
      <c r="W28" s="3"/>
      <c r="AB28" s="3"/>
      <c r="AC28" s="3"/>
      <c r="AD28" s="3"/>
      <c r="AE28" s="3"/>
      <c r="AF28" s="12"/>
      <c r="AG28" s="12"/>
      <c r="AH28" s="12"/>
      <c r="AI28" s="12"/>
      <c r="AJ28" s="12"/>
      <c r="AK28" s="12"/>
      <c r="AL28" s="12"/>
      <c r="AM28" s="12"/>
      <c r="AN28" s="12"/>
      <c r="AO28" s="12"/>
      <c r="AP28" s="12"/>
      <c r="AQ28" s="12"/>
      <c r="AR28" s="12"/>
      <c r="AS28" s="12"/>
      <c r="AT28" s="12"/>
      <c r="AU28" s="12"/>
      <c r="AV28" s="12"/>
      <c r="AW28" s="12"/>
      <c r="AX28" s="12"/>
      <c r="AY28" s="12"/>
      <c r="AZ28" s="168"/>
      <c r="BA28" s="3"/>
      <c r="BB28" s="3"/>
      <c r="BC28" s="3"/>
      <c r="BD28" s="3"/>
      <c r="BE28" s="3"/>
      <c r="BF28" s="12"/>
      <c r="BG28" s="12"/>
      <c r="BH28" s="12"/>
      <c r="BI28" s="12"/>
      <c r="BJ28" s="12"/>
      <c r="BK28" s="12"/>
      <c r="BL28" s="12"/>
      <c r="BM28" s="168"/>
      <c r="BN28" s="12"/>
      <c r="BO28" s="12"/>
      <c r="BP28" s="12"/>
      <c r="BQ28" s="12"/>
      <c r="BR28" s="12"/>
      <c r="BS28" s="12"/>
    </row>
    <row r="29" spans="1:73" s="13" customFormat="1" ht="16.5" customHeight="1" x14ac:dyDescent="0.15">
      <c r="A29" s="112"/>
      <c r="B29" s="113"/>
      <c r="C29" s="79"/>
      <c r="D29" s="114"/>
      <c r="E29" s="114"/>
      <c r="F29" s="114"/>
      <c r="G29" s="114"/>
      <c r="H29" s="114"/>
      <c r="I29" s="115"/>
      <c r="J29" s="114"/>
      <c r="K29" s="115"/>
      <c r="L29" s="167"/>
      <c r="M29" s="3"/>
      <c r="N29" s="3"/>
      <c r="O29" s="3"/>
      <c r="P29" s="167"/>
      <c r="Q29" s="3"/>
      <c r="R29" s="3"/>
      <c r="S29" s="3"/>
      <c r="T29" s="3"/>
      <c r="U29" s="3"/>
      <c r="V29" s="3"/>
      <c r="W29" s="3"/>
      <c r="AB29" s="3"/>
      <c r="AC29" s="3"/>
      <c r="AD29" s="3"/>
      <c r="AE29" s="3"/>
      <c r="AF29" s="12"/>
      <c r="AG29" s="12"/>
      <c r="AH29" s="12"/>
      <c r="AI29" s="12"/>
      <c r="AJ29" s="12"/>
      <c r="AK29" s="12"/>
      <c r="AL29" s="12"/>
      <c r="AM29" s="12"/>
      <c r="AN29" s="12"/>
      <c r="AO29" s="12"/>
      <c r="AP29" s="12"/>
      <c r="AQ29" s="12"/>
      <c r="AR29" s="12"/>
      <c r="AS29" s="12"/>
      <c r="AT29" s="12"/>
      <c r="AU29" s="12"/>
      <c r="AV29" s="12"/>
      <c r="AW29" s="12"/>
      <c r="AX29" s="12"/>
      <c r="AY29" s="12"/>
      <c r="AZ29" s="168"/>
      <c r="BA29" s="3"/>
      <c r="BB29" s="3"/>
      <c r="BC29" s="3"/>
      <c r="BD29" s="3"/>
      <c r="BE29" s="3"/>
      <c r="BF29" s="12"/>
      <c r="BG29" s="12"/>
      <c r="BH29" s="12"/>
      <c r="BI29" s="12"/>
      <c r="BJ29" s="12"/>
      <c r="BK29" s="12"/>
      <c r="BL29" s="12"/>
      <c r="BM29" s="168"/>
      <c r="BN29" s="12"/>
      <c r="BO29" s="12"/>
      <c r="BP29" s="12"/>
      <c r="BQ29" s="12"/>
      <c r="BR29" s="12"/>
      <c r="BS29" s="12"/>
    </row>
    <row r="30" spans="1:73" s="13" customFormat="1" ht="17.25" customHeight="1" x14ac:dyDescent="0.15">
      <c r="A30" s="112"/>
      <c r="B30" s="113"/>
      <c r="C30" s="79"/>
      <c r="D30" s="114"/>
      <c r="E30" s="114"/>
      <c r="F30" s="114"/>
      <c r="G30" s="114"/>
      <c r="H30" s="114"/>
      <c r="I30" s="115"/>
      <c r="J30" s="174"/>
      <c r="K30" s="175"/>
      <c r="L30" s="3"/>
      <c r="M30" s="3"/>
      <c r="N30" s="3"/>
      <c r="O30" s="3"/>
      <c r="P30" s="167"/>
      <c r="Q30" s="3"/>
      <c r="R30" s="3"/>
      <c r="S30" s="3"/>
      <c r="T30" s="3"/>
      <c r="U30" s="3"/>
      <c r="V30" s="3"/>
      <c r="W30" s="3"/>
      <c r="AB30" s="3"/>
      <c r="AC30" s="3"/>
      <c r="AD30" s="3"/>
      <c r="AE30" s="3"/>
      <c r="AF30" s="12"/>
      <c r="AG30" s="12"/>
      <c r="AH30" s="12"/>
      <c r="AI30" s="12"/>
      <c r="AJ30" s="12"/>
      <c r="AK30" s="12"/>
      <c r="AL30" s="12"/>
      <c r="AM30" s="12"/>
      <c r="AN30" s="12"/>
      <c r="AO30" s="12"/>
      <c r="AP30" s="12"/>
      <c r="AQ30" s="12"/>
      <c r="AR30" s="12"/>
      <c r="AS30" s="12"/>
      <c r="AT30" s="12"/>
      <c r="AU30" s="12"/>
      <c r="AV30" s="12"/>
      <c r="AW30" s="12"/>
      <c r="AX30" s="12"/>
      <c r="AY30" s="12"/>
      <c r="AZ30" s="168"/>
      <c r="BA30" s="37"/>
      <c r="BB30" s="37"/>
      <c r="BC30" s="64"/>
      <c r="BD30" s="3"/>
      <c r="BE30" s="38"/>
      <c r="BF30" s="38"/>
      <c r="BG30" s="12"/>
      <c r="BH30" s="12"/>
      <c r="BI30" s="12"/>
      <c r="BJ30" s="12"/>
      <c r="BK30" s="12"/>
      <c r="BL30" s="12"/>
      <c r="BM30" s="168"/>
      <c r="BN30" s="12"/>
      <c r="BO30" s="12"/>
      <c r="BP30" s="12"/>
      <c r="BQ30" s="12"/>
      <c r="BR30" s="12"/>
      <c r="BS30" s="12"/>
    </row>
    <row r="31" spans="1:73" s="3" customFormat="1" ht="30" customHeight="1" x14ac:dyDescent="0.2">
      <c r="A31" s="116"/>
      <c r="B31" s="117"/>
      <c r="C31" s="117"/>
      <c r="D31" s="117"/>
      <c r="E31" s="117"/>
      <c r="F31" s="117"/>
      <c r="G31" s="117"/>
      <c r="H31" s="117"/>
      <c r="I31" s="117"/>
      <c r="J31" s="117"/>
      <c r="K31" s="95"/>
      <c r="L31" s="108"/>
      <c r="M31" s="109"/>
      <c r="N31" s="109"/>
      <c r="P31" s="167"/>
      <c r="AZ31" s="168"/>
      <c r="BM31" s="168"/>
    </row>
    <row r="32" spans="1:73" s="13" customFormat="1" ht="21" customHeight="1" x14ac:dyDescent="0.15">
      <c r="A32" s="458"/>
      <c r="B32" s="482"/>
      <c r="C32" s="3"/>
      <c r="D32" s="2"/>
      <c r="E32" s="3"/>
      <c r="F32" s="3"/>
      <c r="G32" s="3"/>
      <c r="H32" s="3"/>
      <c r="I32" s="3"/>
      <c r="J32" s="3"/>
      <c r="K32" s="3"/>
      <c r="L32" s="3"/>
      <c r="M32" s="3"/>
      <c r="N32" s="3"/>
      <c r="O32" s="3"/>
      <c r="P32" s="167"/>
      <c r="Q32" s="3"/>
      <c r="R32" s="3"/>
      <c r="S32" s="3"/>
      <c r="T32" s="3"/>
      <c r="U32" s="3"/>
      <c r="V32" s="3"/>
      <c r="W32" s="3"/>
      <c r="AB32" s="3"/>
      <c r="AC32" s="3"/>
      <c r="AD32" s="3"/>
      <c r="AE32" s="3"/>
      <c r="AF32" s="12"/>
      <c r="AG32" s="12"/>
      <c r="AH32" s="12"/>
      <c r="AI32" s="12"/>
      <c r="AJ32" s="12"/>
      <c r="AK32" s="12"/>
      <c r="AL32" s="12"/>
      <c r="AM32" s="12"/>
      <c r="AN32" s="12"/>
      <c r="AO32" s="12"/>
      <c r="AP32" s="12"/>
      <c r="AQ32" s="12"/>
      <c r="AR32" s="12"/>
      <c r="AS32" s="12"/>
      <c r="AT32" s="12"/>
      <c r="AU32" s="12"/>
      <c r="AV32" s="12"/>
      <c r="AW32" s="12"/>
      <c r="AX32" s="12"/>
      <c r="AY32" s="12"/>
      <c r="AZ32" s="168"/>
      <c r="BA32" s="3"/>
      <c r="BB32" s="3"/>
      <c r="BC32" s="3"/>
      <c r="BD32" s="3"/>
      <c r="BE32" s="3"/>
      <c r="BF32" s="12"/>
      <c r="BG32" s="12"/>
      <c r="BH32" s="12"/>
      <c r="BI32" s="12"/>
      <c r="BJ32" s="12"/>
      <c r="BK32" s="12"/>
      <c r="BL32" s="12"/>
      <c r="BM32" s="168"/>
    </row>
    <row r="33" spans="1:71" s="13" customFormat="1" ht="26.25" customHeight="1" x14ac:dyDescent="0.15">
      <c r="A33" s="459"/>
      <c r="B33" s="483"/>
      <c r="C33" s="3"/>
      <c r="D33" s="3"/>
      <c r="E33" s="3"/>
      <c r="F33" s="3"/>
      <c r="G33" s="3"/>
      <c r="H33" s="3"/>
      <c r="I33" s="3"/>
      <c r="J33" s="3"/>
      <c r="K33" s="3"/>
      <c r="L33" s="3"/>
      <c r="M33" s="3"/>
      <c r="N33" s="3"/>
      <c r="O33" s="3"/>
      <c r="P33" s="167"/>
      <c r="Q33" s="3"/>
      <c r="R33" s="3"/>
      <c r="S33" s="3"/>
      <c r="T33" s="3"/>
      <c r="U33" s="3"/>
      <c r="V33" s="3"/>
      <c r="W33" s="3"/>
      <c r="AB33" s="3"/>
      <c r="AC33" s="3"/>
      <c r="AD33" s="3"/>
      <c r="AE33" s="3"/>
      <c r="AF33" s="12"/>
      <c r="AG33" s="12"/>
      <c r="AH33" s="12"/>
      <c r="AI33" s="12"/>
      <c r="AJ33" s="12"/>
      <c r="AK33" s="12"/>
      <c r="AL33" s="12"/>
      <c r="AM33" s="12"/>
      <c r="AN33" s="12"/>
      <c r="AO33" s="12"/>
      <c r="AP33" s="12"/>
      <c r="AQ33" s="12"/>
      <c r="AR33" s="12"/>
      <c r="AS33" s="12"/>
      <c r="AT33" s="12"/>
      <c r="AU33" s="12"/>
      <c r="AV33" s="12"/>
      <c r="AW33" s="12"/>
      <c r="AX33" s="12"/>
      <c r="AY33" s="12"/>
      <c r="AZ33" s="168"/>
      <c r="BA33" s="3"/>
      <c r="BB33" s="3"/>
      <c r="BC33" s="3"/>
      <c r="BD33" s="3"/>
      <c r="BE33" s="3"/>
      <c r="BF33" s="12"/>
      <c r="BG33" s="12"/>
      <c r="BH33" s="12"/>
      <c r="BI33" s="12"/>
      <c r="BJ33" s="12"/>
      <c r="BK33" s="12"/>
      <c r="BL33" s="12"/>
      <c r="BM33" s="168"/>
    </row>
    <row r="34" spans="1:71" s="13" customFormat="1" ht="15.75" customHeight="1" x14ac:dyDescent="0.15">
      <c r="A34" s="118"/>
      <c r="B34" s="101"/>
      <c r="C34" s="176"/>
      <c r="D34" s="119"/>
      <c r="E34" s="120"/>
      <c r="F34" s="120"/>
      <c r="G34" s="121"/>
      <c r="H34" s="121"/>
      <c r="I34" s="3"/>
      <c r="J34" s="3"/>
      <c r="K34" s="3"/>
      <c r="L34" s="3"/>
      <c r="M34" s="3"/>
      <c r="N34" s="3"/>
      <c r="O34" s="3"/>
      <c r="P34" s="167"/>
      <c r="Q34" s="3"/>
      <c r="R34" s="3"/>
      <c r="S34" s="3"/>
      <c r="T34" s="3"/>
      <c r="U34" s="3"/>
      <c r="V34" s="3"/>
      <c r="W34" s="3"/>
      <c r="AB34" s="3"/>
      <c r="AC34" s="3"/>
      <c r="AD34" s="3"/>
      <c r="AE34" s="3"/>
      <c r="AF34" s="12"/>
      <c r="AG34" s="12"/>
      <c r="AH34" s="12"/>
      <c r="AI34" s="12"/>
      <c r="AJ34" s="12"/>
      <c r="AK34" s="12"/>
      <c r="AL34" s="12"/>
      <c r="AM34" s="12"/>
      <c r="AN34" s="12"/>
      <c r="AO34" s="12"/>
      <c r="AP34" s="12"/>
      <c r="AQ34" s="12"/>
      <c r="AR34" s="12"/>
      <c r="AS34" s="12"/>
      <c r="AT34" s="12"/>
      <c r="AU34" s="12"/>
      <c r="AV34" s="12"/>
      <c r="AW34" s="12"/>
      <c r="AX34" s="12"/>
      <c r="AY34" s="12"/>
      <c r="AZ34" s="168"/>
      <c r="BA34" s="37"/>
      <c r="BB34" s="37"/>
      <c r="BD34" s="3"/>
      <c r="BE34" s="38"/>
      <c r="BF34" s="38"/>
      <c r="BG34" s="12"/>
      <c r="BH34" s="12"/>
      <c r="BI34" s="12"/>
      <c r="BJ34" s="12"/>
      <c r="BK34" s="12"/>
      <c r="BL34" s="12"/>
      <c r="BM34" s="168"/>
    </row>
    <row r="35" spans="1:71" s="13" customFormat="1" ht="15.75" customHeight="1" x14ac:dyDescent="0.15">
      <c r="A35" s="122"/>
      <c r="B35" s="123"/>
      <c r="C35" s="177"/>
      <c r="D35" s="124"/>
      <c r="E35" s="124"/>
      <c r="F35" s="125"/>
      <c r="G35" s="124"/>
      <c r="H35" s="124"/>
      <c r="I35" s="124"/>
      <c r="J35" s="3"/>
      <c r="K35" s="107"/>
      <c r="L35" s="3"/>
      <c r="M35" s="3"/>
      <c r="N35" s="3"/>
      <c r="O35" s="3"/>
      <c r="P35" s="167"/>
      <c r="Q35" s="3"/>
      <c r="R35" s="3"/>
      <c r="S35" s="3"/>
      <c r="T35" s="3"/>
      <c r="U35" s="3"/>
      <c r="V35" s="3"/>
      <c r="W35" s="3"/>
      <c r="AB35" s="3"/>
      <c r="AC35" s="3"/>
      <c r="AD35" s="3"/>
      <c r="AE35" s="3"/>
      <c r="AF35" s="12"/>
      <c r="AG35" s="12"/>
      <c r="AH35" s="12"/>
      <c r="AI35" s="12"/>
      <c r="AJ35" s="12"/>
      <c r="AK35" s="12"/>
      <c r="AL35" s="12"/>
      <c r="AM35" s="12"/>
      <c r="AN35" s="12"/>
      <c r="AO35" s="12"/>
      <c r="AP35" s="12"/>
      <c r="AQ35" s="12"/>
      <c r="AR35" s="12"/>
      <c r="AS35" s="12"/>
      <c r="AT35" s="12"/>
      <c r="AU35" s="12"/>
      <c r="AV35" s="12"/>
      <c r="AW35" s="12"/>
      <c r="AX35" s="12"/>
      <c r="AY35" s="12"/>
      <c r="AZ35" s="168"/>
      <c r="BA35" s="3"/>
      <c r="BB35" s="3"/>
      <c r="BC35" s="3"/>
      <c r="BD35" s="3"/>
      <c r="BE35" s="3"/>
      <c r="BF35" s="12"/>
      <c r="BG35" s="12"/>
      <c r="BH35" s="12"/>
      <c r="BI35" s="12"/>
      <c r="BJ35" s="12"/>
      <c r="BK35" s="12"/>
      <c r="BL35" s="12"/>
      <c r="BM35" s="168"/>
      <c r="BN35" s="12"/>
      <c r="BO35" s="12"/>
      <c r="BP35" s="12"/>
      <c r="BQ35" s="12"/>
      <c r="BR35" s="12"/>
      <c r="BS35" s="12"/>
    </row>
    <row r="36" spans="1:71" s="3" customFormat="1" ht="30" customHeight="1" x14ac:dyDescent="0.2">
      <c r="A36" s="9"/>
      <c r="B36" s="126"/>
      <c r="C36" s="127"/>
      <c r="D36" s="127"/>
      <c r="E36" s="127"/>
      <c r="F36" s="128"/>
      <c r="G36" s="127"/>
      <c r="H36" s="127"/>
      <c r="I36" s="127"/>
      <c r="J36" s="127"/>
      <c r="K36" s="9"/>
      <c r="L36" s="108"/>
      <c r="M36" s="109"/>
      <c r="N36" s="109"/>
      <c r="P36" s="167"/>
      <c r="AZ36" s="168"/>
      <c r="BM36" s="168"/>
    </row>
    <row r="37" spans="1:71" s="13" customFormat="1" ht="10.5" x14ac:dyDescent="0.15">
      <c r="A37" s="21"/>
      <c r="B37" s="188"/>
      <c r="C37" s="187"/>
      <c r="D37" s="129"/>
      <c r="E37" s="129"/>
      <c r="F37" s="130"/>
      <c r="G37" s="129"/>
      <c r="H37" s="129"/>
      <c r="I37" s="129"/>
      <c r="J37" s="129"/>
      <c r="K37" s="107"/>
      <c r="L37" s="3"/>
      <c r="M37" s="3"/>
      <c r="N37" s="3"/>
      <c r="O37" s="3"/>
      <c r="P37" s="167"/>
      <c r="Q37" s="3"/>
      <c r="R37" s="3"/>
      <c r="S37" s="3"/>
      <c r="T37" s="3"/>
      <c r="U37" s="3"/>
      <c r="V37" s="3"/>
      <c r="W37" s="3"/>
      <c r="AB37" s="3"/>
      <c r="AC37" s="3"/>
      <c r="AD37" s="3"/>
      <c r="AE37" s="3"/>
      <c r="AF37" s="12"/>
      <c r="AG37" s="12"/>
      <c r="AH37" s="12"/>
      <c r="AI37" s="12"/>
      <c r="AJ37" s="12"/>
      <c r="AK37" s="12"/>
      <c r="AL37" s="12"/>
      <c r="AM37" s="12"/>
      <c r="AN37" s="12"/>
      <c r="AO37" s="12"/>
      <c r="AP37" s="12"/>
      <c r="AQ37" s="12"/>
      <c r="AR37" s="12"/>
      <c r="AS37" s="12"/>
      <c r="AT37" s="12"/>
      <c r="AU37" s="12"/>
      <c r="AV37" s="12"/>
      <c r="AW37" s="12"/>
      <c r="AX37" s="12"/>
      <c r="AY37" s="12"/>
      <c r="AZ37" s="168"/>
      <c r="BA37" s="3"/>
      <c r="BB37" s="3"/>
      <c r="BC37" s="3"/>
      <c r="BD37" s="3"/>
      <c r="BE37" s="3"/>
      <c r="BF37" s="12"/>
      <c r="BG37" s="12"/>
      <c r="BH37" s="12"/>
      <c r="BI37" s="12"/>
      <c r="BJ37" s="12"/>
      <c r="BK37" s="12"/>
      <c r="BL37" s="12"/>
      <c r="BM37" s="168"/>
      <c r="BN37" s="12"/>
      <c r="BO37" s="12"/>
      <c r="BP37" s="12"/>
      <c r="BQ37" s="12"/>
      <c r="BR37" s="12"/>
      <c r="BS37" s="12"/>
    </row>
    <row r="38" spans="1:71" s="13" customFormat="1" ht="15.75" customHeight="1" x14ac:dyDescent="0.15">
      <c r="A38" s="112"/>
      <c r="B38" s="131"/>
      <c r="C38" s="132"/>
      <c r="D38" s="178"/>
      <c r="E38" s="129"/>
      <c r="F38" s="130"/>
      <c r="G38" s="129"/>
      <c r="H38" s="129"/>
      <c r="I38" s="129"/>
      <c r="J38" s="129"/>
      <c r="K38" s="107"/>
      <c r="L38" s="3"/>
      <c r="M38" s="3"/>
      <c r="N38" s="3"/>
      <c r="O38" s="3"/>
      <c r="P38" s="167"/>
      <c r="Q38" s="3"/>
      <c r="R38" s="3"/>
      <c r="S38" s="3"/>
      <c r="T38" s="3"/>
      <c r="U38" s="3"/>
      <c r="V38" s="3"/>
      <c r="W38" s="3"/>
      <c r="AB38" s="3"/>
      <c r="AC38" s="3"/>
      <c r="AD38" s="3"/>
      <c r="AE38" s="3"/>
      <c r="AF38" s="12"/>
      <c r="AG38" s="12"/>
      <c r="AH38" s="12"/>
      <c r="AI38" s="12"/>
      <c r="AJ38" s="12"/>
      <c r="AK38" s="12"/>
      <c r="AL38" s="12"/>
      <c r="AM38" s="12"/>
      <c r="AN38" s="12"/>
      <c r="AO38" s="12"/>
      <c r="AP38" s="12"/>
      <c r="AQ38" s="12"/>
      <c r="AR38" s="12"/>
      <c r="AS38" s="12"/>
      <c r="AT38" s="12"/>
      <c r="AU38" s="12"/>
      <c r="AV38" s="12"/>
      <c r="AW38" s="12"/>
      <c r="AX38" s="12"/>
      <c r="AY38" s="12"/>
      <c r="AZ38" s="168"/>
      <c r="BA38" s="3"/>
      <c r="BB38" s="3"/>
      <c r="BC38" s="3"/>
      <c r="BD38" s="3"/>
      <c r="BE38" s="3"/>
      <c r="BF38" s="12"/>
      <c r="BG38" s="12"/>
      <c r="BH38" s="12"/>
      <c r="BI38" s="12"/>
      <c r="BJ38" s="12"/>
      <c r="BK38" s="12"/>
      <c r="BL38" s="12"/>
      <c r="BM38" s="168"/>
      <c r="BN38" s="12"/>
      <c r="BO38" s="12"/>
      <c r="BP38" s="12"/>
      <c r="BQ38" s="12"/>
      <c r="BR38" s="12"/>
      <c r="BS38" s="12"/>
    </row>
    <row r="39" spans="1:71" s="3" customFormat="1" ht="30" customHeight="1" x14ac:dyDescent="0.2">
      <c r="A39" s="9"/>
      <c r="B39" s="108"/>
      <c r="C39" s="108"/>
      <c r="D39" s="108"/>
      <c r="E39" s="108"/>
      <c r="F39" s="108"/>
      <c r="G39" s="108"/>
      <c r="H39" s="108"/>
      <c r="I39" s="108"/>
      <c r="J39" s="108"/>
      <c r="K39" s="108"/>
      <c r="L39" s="108"/>
      <c r="M39" s="109"/>
      <c r="N39" s="109"/>
      <c r="P39" s="167"/>
      <c r="AZ39" s="168"/>
      <c r="BM39" s="168"/>
    </row>
    <row r="40" spans="1:71" s="13" customFormat="1" ht="14.25" customHeight="1" x14ac:dyDescent="0.15">
      <c r="A40" s="456"/>
      <c r="B40" s="458"/>
      <c r="C40" s="460"/>
      <c r="D40" s="461"/>
      <c r="E40" s="462"/>
      <c r="F40" s="463"/>
      <c r="G40" s="3"/>
      <c r="H40" s="3"/>
      <c r="I40" s="3"/>
      <c r="J40" s="3"/>
      <c r="K40" s="3"/>
      <c r="L40" s="3"/>
      <c r="M40" s="3"/>
      <c r="N40" s="3"/>
      <c r="O40" s="3"/>
      <c r="P40" s="167"/>
      <c r="Q40" s="3"/>
      <c r="R40" s="3"/>
      <c r="S40" s="3"/>
      <c r="T40" s="3"/>
      <c r="U40" s="3"/>
      <c r="V40" s="3"/>
      <c r="W40" s="3"/>
      <c r="AB40" s="3"/>
      <c r="AC40" s="3"/>
      <c r="AD40" s="3"/>
      <c r="AE40" s="3"/>
      <c r="AF40" s="12"/>
      <c r="AG40" s="12"/>
      <c r="AH40" s="12"/>
      <c r="AI40" s="12"/>
      <c r="AJ40" s="12"/>
      <c r="AK40" s="12"/>
      <c r="AL40" s="12"/>
      <c r="AM40" s="12"/>
      <c r="AN40" s="12"/>
      <c r="AO40" s="12"/>
      <c r="AP40" s="12"/>
      <c r="AQ40" s="12"/>
      <c r="AR40" s="12"/>
      <c r="AS40" s="12"/>
      <c r="AT40" s="12"/>
      <c r="AU40" s="12"/>
      <c r="AV40" s="12"/>
      <c r="AW40" s="12"/>
      <c r="AX40" s="12"/>
      <c r="AY40" s="12"/>
      <c r="AZ40" s="168"/>
      <c r="BA40" s="3"/>
      <c r="BB40" s="3"/>
      <c r="BC40" s="3"/>
      <c r="BD40" s="3"/>
      <c r="BE40" s="3"/>
      <c r="BF40" s="12"/>
      <c r="BG40" s="12"/>
      <c r="BH40" s="12"/>
      <c r="BI40" s="12"/>
      <c r="BJ40" s="12"/>
      <c r="BK40" s="12"/>
      <c r="BL40" s="12"/>
      <c r="BM40" s="168"/>
      <c r="BN40" s="12"/>
      <c r="BO40" s="12"/>
      <c r="BP40" s="12"/>
      <c r="BQ40" s="12"/>
      <c r="BR40" s="12"/>
      <c r="BS40" s="12"/>
    </row>
    <row r="41" spans="1:71" s="13" customFormat="1" ht="10.5" x14ac:dyDescent="0.15">
      <c r="A41" s="457"/>
      <c r="B41" s="459"/>
      <c r="C41" s="19"/>
      <c r="D41" s="133"/>
      <c r="E41" s="134"/>
      <c r="F41" s="463"/>
      <c r="G41" s="3"/>
      <c r="H41" s="3"/>
      <c r="I41" s="3"/>
      <c r="J41" s="3"/>
      <c r="K41" s="3"/>
      <c r="L41" s="3"/>
      <c r="M41" s="3"/>
      <c r="N41" s="3"/>
      <c r="O41" s="3"/>
      <c r="P41" s="167"/>
      <c r="Q41" s="3"/>
      <c r="R41" s="3"/>
      <c r="S41" s="3"/>
      <c r="T41" s="3"/>
      <c r="U41" s="3"/>
      <c r="V41" s="3"/>
      <c r="W41" s="3"/>
      <c r="AB41" s="3"/>
      <c r="AC41" s="3"/>
      <c r="AD41" s="3"/>
      <c r="AE41" s="3"/>
      <c r="AF41" s="12"/>
      <c r="AG41" s="12"/>
      <c r="AH41" s="12"/>
      <c r="AI41" s="12"/>
      <c r="AJ41" s="12"/>
      <c r="AK41" s="12"/>
      <c r="AL41" s="12"/>
      <c r="AM41" s="12"/>
      <c r="AN41" s="12"/>
      <c r="AO41" s="12"/>
      <c r="AP41" s="12"/>
      <c r="AQ41" s="12"/>
      <c r="AR41" s="12"/>
      <c r="AS41" s="12"/>
      <c r="AT41" s="12"/>
      <c r="AU41" s="12"/>
      <c r="AV41" s="12"/>
      <c r="AW41" s="12"/>
      <c r="AX41" s="12"/>
      <c r="AY41" s="12"/>
      <c r="AZ41" s="168"/>
      <c r="BA41" s="12"/>
      <c r="BB41" s="12"/>
      <c r="BC41" s="12"/>
      <c r="BD41" s="12"/>
      <c r="BE41" s="12"/>
      <c r="BF41" s="12"/>
      <c r="BG41" s="12"/>
      <c r="BH41" s="12"/>
      <c r="BI41" s="12"/>
      <c r="BJ41" s="12"/>
      <c r="BK41" s="12"/>
      <c r="BL41" s="12"/>
      <c r="BM41" s="168"/>
      <c r="BN41" s="12"/>
      <c r="BO41" s="12"/>
      <c r="BP41" s="12"/>
      <c r="BQ41" s="12"/>
      <c r="BR41" s="12"/>
      <c r="BS41" s="12"/>
    </row>
    <row r="42" spans="1:71" s="13" customFormat="1" ht="15.75" customHeight="1" x14ac:dyDescent="0.15">
      <c r="A42" s="135"/>
      <c r="B42" s="136"/>
      <c r="C42" s="137"/>
      <c r="D42" s="138"/>
      <c r="E42" s="139"/>
      <c r="F42" s="179"/>
      <c r="G42" s="140"/>
      <c r="H42" s="3"/>
      <c r="I42" s="3"/>
      <c r="J42" s="3"/>
      <c r="K42" s="3"/>
      <c r="L42" s="3"/>
      <c r="M42" s="3"/>
      <c r="N42" s="3"/>
      <c r="O42" s="3"/>
      <c r="P42" s="167"/>
      <c r="Q42" s="3"/>
      <c r="R42" s="3"/>
      <c r="S42" s="3"/>
      <c r="T42" s="3"/>
      <c r="U42" s="3"/>
      <c r="V42" s="3"/>
      <c r="W42" s="3"/>
      <c r="AB42" s="3"/>
      <c r="AC42" s="3"/>
      <c r="AD42" s="3"/>
      <c r="AE42" s="3"/>
      <c r="AF42" s="12"/>
      <c r="AG42" s="12"/>
      <c r="AH42" s="12"/>
      <c r="AI42" s="12"/>
      <c r="AJ42" s="12"/>
      <c r="AK42" s="12"/>
      <c r="AL42" s="12"/>
      <c r="AM42" s="12"/>
      <c r="AN42" s="12"/>
      <c r="AO42" s="12"/>
      <c r="AP42" s="12"/>
      <c r="AQ42" s="12"/>
      <c r="AR42" s="12"/>
      <c r="AS42" s="12"/>
      <c r="AT42" s="12"/>
      <c r="AU42" s="12"/>
      <c r="AV42" s="12"/>
      <c r="AW42" s="12"/>
      <c r="AX42" s="12"/>
      <c r="AY42" s="12"/>
      <c r="AZ42" s="168"/>
      <c r="BA42" s="12"/>
      <c r="BB42" s="12"/>
      <c r="BC42" s="12"/>
      <c r="BD42" s="12"/>
      <c r="BE42" s="12"/>
      <c r="BF42" s="12"/>
      <c r="BG42" s="12"/>
      <c r="BH42" s="12"/>
      <c r="BI42" s="12"/>
      <c r="BJ42" s="12"/>
      <c r="BK42" s="12"/>
      <c r="BL42" s="12"/>
      <c r="BM42" s="168"/>
      <c r="BN42" s="12"/>
      <c r="BO42" s="12"/>
      <c r="BP42" s="12"/>
      <c r="BQ42" s="12"/>
      <c r="BR42" s="12"/>
      <c r="BS42" s="12"/>
    </row>
    <row r="43" spans="1:71" s="13" customFormat="1" ht="15.75" customHeight="1" x14ac:dyDescent="0.15">
      <c r="A43" s="141"/>
      <c r="B43" s="142"/>
      <c r="C43" s="143"/>
      <c r="D43" s="144"/>
      <c r="E43" s="145"/>
      <c r="F43" s="179"/>
      <c r="G43" s="140"/>
      <c r="H43" s="3"/>
      <c r="I43" s="3"/>
      <c r="J43" s="3"/>
      <c r="K43" s="3"/>
      <c r="L43" s="3"/>
      <c r="M43" s="3"/>
      <c r="N43" s="3"/>
      <c r="O43" s="3"/>
      <c r="P43" s="167"/>
      <c r="Q43" s="3"/>
      <c r="R43" s="3"/>
      <c r="S43" s="3"/>
      <c r="T43" s="3"/>
      <c r="U43" s="3"/>
      <c r="V43" s="3"/>
      <c r="W43" s="3"/>
      <c r="AB43" s="3"/>
      <c r="AC43" s="3"/>
      <c r="AD43" s="3"/>
      <c r="AE43" s="3"/>
      <c r="AF43" s="12"/>
      <c r="AG43" s="12"/>
      <c r="AH43" s="12"/>
      <c r="AI43" s="12"/>
      <c r="AJ43" s="12"/>
      <c r="AK43" s="12"/>
      <c r="AL43" s="12"/>
      <c r="AM43" s="12"/>
      <c r="AN43" s="12"/>
      <c r="AO43" s="12"/>
      <c r="AP43" s="12"/>
      <c r="AQ43" s="12"/>
      <c r="AR43" s="12"/>
      <c r="AS43" s="12"/>
      <c r="AT43" s="12"/>
      <c r="AU43" s="12"/>
      <c r="AV43" s="12"/>
      <c r="AW43" s="12"/>
      <c r="AX43" s="12"/>
      <c r="AY43" s="12"/>
      <c r="AZ43" s="168"/>
      <c r="BA43" s="12"/>
      <c r="BB43" s="12"/>
      <c r="BC43" s="12"/>
      <c r="BD43" s="12"/>
      <c r="BE43" s="12"/>
      <c r="BF43" s="12"/>
      <c r="BG43" s="12"/>
      <c r="BH43" s="12"/>
      <c r="BI43" s="12"/>
      <c r="BJ43" s="12"/>
      <c r="BK43" s="12"/>
      <c r="BL43" s="12"/>
      <c r="BM43" s="168"/>
      <c r="BN43" s="12"/>
      <c r="BO43" s="12"/>
      <c r="BP43" s="12"/>
      <c r="BQ43" s="12"/>
      <c r="BR43" s="12"/>
      <c r="BS43" s="12"/>
    </row>
    <row r="44" spans="1:71" s="3" customFormat="1" ht="30" customHeight="1" x14ac:dyDescent="0.2">
      <c r="A44" s="146"/>
      <c r="B44" s="147"/>
      <c r="C44" s="147"/>
      <c r="D44" s="148"/>
      <c r="E44" s="147"/>
      <c r="P44" s="167"/>
      <c r="AZ44" s="168"/>
      <c r="BM44" s="168"/>
    </row>
    <row r="45" spans="1:71" s="13" customFormat="1" ht="38.25" customHeight="1" x14ac:dyDescent="0.2">
      <c r="A45" s="149"/>
      <c r="B45" s="150"/>
      <c r="C45" s="150"/>
      <c r="D45" s="147"/>
      <c r="E45" s="147"/>
      <c r="F45" s="3"/>
      <c r="G45" s="3"/>
      <c r="H45" s="3"/>
      <c r="I45" s="3"/>
      <c r="J45" s="3"/>
      <c r="K45" s="3"/>
      <c r="L45" s="3"/>
      <c r="M45" s="3"/>
      <c r="N45" s="3"/>
      <c r="O45" s="3"/>
      <c r="P45" s="167"/>
      <c r="Q45" s="3"/>
      <c r="R45" s="3"/>
      <c r="S45" s="3"/>
      <c r="T45" s="3"/>
      <c r="U45" s="3"/>
      <c r="V45" s="3"/>
      <c r="W45" s="3"/>
      <c r="AB45" s="3"/>
      <c r="AC45" s="3"/>
      <c r="AD45" s="3"/>
      <c r="AE45" s="3"/>
      <c r="AF45" s="12"/>
      <c r="AG45" s="12"/>
      <c r="AH45" s="12"/>
      <c r="AI45" s="12"/>
      <c r="AJ45" s="12"/>
      <c r="AK45" s="12"/>
      <c r="AL45" s="12"/>
      <c r="AM45" s="12"/>
      <c r="AN45" s="12"/>
      <c r="AO45" s="12"/>
      <c r="AP45" s="12"/>
      <c r="AQ45" s="12"/>
      <c r="AR45" s="12"/>
      <c r="AS45" s="12"/>
      <c r="AT45" s="12"/>
      <c r="AU45" s="12"/>
      <c r="AV45" s="12"/>
      <c r="AW45" s="12"/>
      <c r="AX45" s="12"/>
      <c r="AY45" s="12"/>
      <c r="AZ45" s="168"/>
      <c r="BA45" s="3"/>
      <c r="BB45" s="3"/>
      <c r="BC45" s="3"/>
      <c r="BD45" s="3"/>
      <c r="BE45" s="3"/>
      <c r="BF45" s="12"/>
      <c r="BG45" s="12"/>
      <c r="BH45" s="12"/>
      <c r="BI45" s="12"/>
      <c r="BJ45" s="12"/>
      <c r="BK45" s="12"/>
      <c r="BL45" s="12"/>
      <c r="BM45" s="168"/>
      <c r="BN45" s="12"/>
      <c r="BO45" s="12"/>
      <c r="BP45" s="12"/>
      <c r="BQ45" s="12"/>
      <c r="BR45" s="12"/>
      <c r="BS45" s="12"/>
    </row>
    <row r="46" spans="1:71" s="13" customFormat="1" ht="15" customHeight="1" x14ac:dyDescent="0.2">
      <c r="A46" s="151"/>
      <c r="B46" s="101"/>
      <c r="C46" s="152"/>
      <c r="D46" s="180"/>
      <c r="E46" s="147"/>
      <c r="F46" s="3"/>
      <c r="G46" s="3"/>
      <c r="H46" s="3"/>
      <c r="I46" s="3"/>
      <c r="J46" s="3"/>
      <c r="K46" s="3"/>
      <c r="L46" s="3"/>
      <c r="M46" s="3"/>
      <c r="N46" s="3"/>
      <c r="O46" s="3"/>
      <c r="P46" s="167"/>
      <c r="Q46" s="3"/>
      <c r="R46" s="3"/>
      <c r="S46" s="3"/>
      <c r="T46" s="3"/>
      <c r="U46" s="3"/>
      <c r="V46" s="3"/>
      <c r="W46" s="3"/>
      <c r="AB46" s="3"/>
      <c r="AC46" s="3"/>
      <c r="AD46" s="3"/>
      <c r="AE46" s="3"/>
      <c r="AF46" s="12"/>
      <c r="AG46" s="12"/>
      <c r="AH46" s="12"/>
      <c r="AI46" s="12"/>
      <c r="AJ46" s="12"/>
      <c r="AK46" s="12"/>
      <c r="AL46" s="12"/>
      <c r="AM46" s="12"/>
      <c r="AN46" s="12"/>
      <c r="AO46" s="12"/>
      <c r="AP46" s="12"/>
      <c r="AQ46" s="12"/>
      <c r="AR46" s="12"/>
      <c r="AS46" s="12"/>
      <c r="AT46" s="12"/>
      <c r="AU46" s="12"/>
      <c r="AV46" s="12"/>
      <c r="AW46" s="12"/>
      <c r="AX46" s="12"/>
      <c r="AY46" s="12"/>
      <c r="AZ46" s="168"/>
      <c r="BA46" s="3"/>
      <c r="BB46" s="3"/>
      <c r="BC46" s="3"/>
      <c r="BD46" s="3"/>
      <c r="BE46" s="3"/>
      <c r="BF46" s="12"/>
      <c r="BG46" s="12"/>
      <c r="BH46" s="12"/>
      <c r="BI46" s="12"/>
      <c r="BJ46" s="12"/>
      <c r="BK46" s="12"/>
      <c r="BL46" s="12"/>
      <c r="BM46" s="168"/>
      <c r="BN46" s="12"/>
      <c r="BO46" s="12"/>
      <c r="BP46" s="12"/>
      <c r="BQ46" s="12"/>
      <c r="BR46" s="12"/>
      <c r="BS46" s="12"/>
    </row>
    <row r="47" spans="1:71" s="13" customFormat="1" ht="23.25" customHeight="1" x14ac:dyDescent="0.2">
      <c r="A47" s="153"/>
      <c r="B47" s="154"/>
      <c r="C47" s="155"/>
      <c r="D47" s="173"/>
      <c r="E47" s="147"/>
      <c r="F47" s="156"/>
      <c r="G47" s="156"/>
      <c r="H47" s="156"/>
      <c r="I47" s="156"/>
      <c r="J47" s="156"/>
      <c r="K47" s="156"/>
      <c r="L47" s="156"/>
      <c r="M47" s="3"/>
      <c r="N47" s="3"/>
      <c r="O47" s="3"/>
      <c r="P47" s="167"/>
      <c r="Q47" s="3"/>
      <c r="R47" s="3"/>
      <c r="S47" s="3"/>
      <c r="T47" s="3"/>
      <c r="U47" s="3"/>
      <c r="V47" s="3"/>
      <c r="W47" s="3"/>
      <c r="AB47" s="3"/>
      <c r="AC47" s="3"/>
      <c r="AD47" s="3"/>
      <c r="AE47" s="3"/>
      <c r="AZ47" s="168"/>
      <c r="BA47" s="37"/>
      <c r="BB47" s="37"/>
      <c r="BD47" s="3"/>
      <c r="BE47" s="38"/>
      <c r="BF47" s="12"/>
      <c r="BM47" s="168"/>
    </row>
    <row r="48" spans="1:71" s="159" customFormat="1" x14ac:dyDescent="0.2">
      <c r="A48" s="157"/>
      <c r="B48" s="123"/>
      <c r="C48" s="158"/>
      <c r="D48" s="181"/>
      <c r="F48" s="160"/>
      <c r="G48" s="160"/>
      <c r="H48" s="160"/>
      <c r="I48" s="160"/>
      <c r="J48" s="160"/>
      <c r="K48" s="160"/>
      <c r="L48" s="160"/>
      <c r="P48" s="181"/>
      <c r="AZ48" s="182"/>
      <c r="BM48" s="182"/>
    </row>
    <row r="49" spans="1:5" x14ac:dyDescent="0.2">
      <c r="A49" s="159"/>
      <c r="B49" s="159"/>
      <c r="C49" s="159"/>
      <c r="D49" s="159"/>
      <c r="E49" s="159"/>
    </row>
    <row r="50" spans="1:5" x14ac:dyDescent="0.2">
      <c r="A50" s="159"/>
      <c r="B50" s="159"/>
      <c r="C50" s="159"/>
      <c r="D50" s="159"/>
      <c r="E50" s="159"/>
    </row>
    <row r="51" spans="1:5" x14ac:dyDescent="0.2">
      <c r="A51" s="159"/>
      <c r="B51" s="159"/>
      <c r="C51" s="159"/>
      <c r="D51" s="159"/>
      <c r="E51" s="159"/>
    </row>
    <row r="52" spans="1:5" x14ac:dyDescent="0.2">
      <c r="A52" s="159"/>
      <c r="B52" s="159"/>
      <c r="C52" s="159"/>
      <c r="D52" s="159"/>
      <c r="E52" s="159"/>
    </row>
    <row r="53" spans="1:5" x14ac:dyDescent="0.2">
      <c r="A53" s="159"/>
      <c r="B53" s="159"/>
      <c r="C53" s="159"/>
      <c r="D53" s="159"/>
      <c r="E53" s="159"/>
    </row>
    <row r="54" spans="1:5" x14ac:dyDescent="0.2">
      <c r="A54" s="159"/>
      <c r="B54" s="159"/>
      <c r="C54" s="159"/>
      <c r="D54" s="159"/>
      <c r="E54" s="159"/>
    </row>
    <row r="55" spans="1:5" x14ac:dyDescent="0.2">
      <c r="A55" s="159"/>
      <c r="B55" s="159"/>
      <c r="C55" s="159"/>
      <c r="D55" s="159"/>
      <c r="E55" s="159"/>
    </row>
    <row r="201" spans="1:57" ht="15.75" customHeight="1" x14ac:dyDescent="0.2"/>
    <row r="202" spans="1:57" ht="15.75" customHeight="1" x14ac:dyDescent="0.2">
      <c r="A202" s="163"/>
      <c r="BE202" s="164"/>
    </row>
    <row r="203" spans="1:57" ht="15.75" customHeight="1" x14ac:dyDescent="0.2"/>
  </sheetData>
  <mergeCells count="19">
    <mergeCell ref="N8:O8"/>
    <mergeCell ref="A25:J25"/>
    <mergeCell ref="A26:J26"/>
    <mergeCell ref="A27:A28"/>
    <mergeCell ref="B27:B28"/>
    <mergeCell ref="C27:I27"/>
    <mergeCell ref="J27:K27"/>
    <mergeCell ref="B40:B41"/>
    <mergeCell ref="C40:E40"/>
    <mergeCell ref="F40:F41"/>
    <mergeCell ref="A6:L6"/>
    <mergeCell ref="A8:A9"/>
    <mergeCell ref="B8:C8"/>
    <mergeCell ref="D8:E8"/>
    <mergeCell ref="F8:J8"/>
    <mergeCell ref="K8:M8"/>
    <mergeCell ref="A32:A33"/>
    <mergeCell ref="B32:B33"/>
    <mergeCell ref="A40:A41"/>
  </mergeCells>
  <dataValidations count="1">
    <dataValidation allowBlank="1" showInputMessage="1" showErrorMessage="1" errorTitle="Error" error="Por favor ingrese números enteros" sqref="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71 IY65571 SU65571 ACQ65571 AMM65571 AWI65571 BGE65571 BQA65571 BZW65571 CJS65571 CTO65571 DDK65571 DNG65571 DXC65571 EGY65571 EQU65571 FAQ65571 FKM65571 FUI65571 GEE65571 GOA65571 GXW65571 HHS65571 HRO65571 IBK65571 ILG65571 IVC65571 JEY65571 JOU65571 JYQ65571 KIM65571 KSI65571 LCE65571 LMA65571 LVW65571 MFS65571 MPO65571 MZK65571 NJG65571 NTC65571 OCY65571 OMU65571 OWQ65571 PGM65571 PQI65571 QAE65571 QKA65571 QTW65571 RDS65571 RNO65571 RXK65571 SHG65571 SRC65571 TAY65571 TKU65571 TUQ65571 UEM65571 UOI65571 UYE65571 VIA65571 VRW65571 WBS65571 WLO65571 WVK65571 C131107 IY131107 SU131107 ACQ131107 AMM131107 AWI131107 BGE131107 BQA131107 BZW131107 CJS131107 CTO131107 DDK131107 DNG131107 DXC131107 EGY131107 EQU131107 FAQ131107 FKM131107 FUI131107 GEE131107 GOA131107 GXW131107 HHS131107 HRO131107 IBK131107 ILG131107 IVC131107 JEY131107 JOU131107 JYQ131107 KIM131107 KSI131107 LCE131107 LMA131107 LVW131107 MFS131107 MPO131107 MZK131107 NJG131107 NTC131107 OCY131107 OMU131107 OWQ131107 PGM131107 PQI131107 QAE131107 QKA131107 QTW131107 RDS131107 RNO131107 RXK131107 SHG131107 SRC131107 TAY131107 TKU131107 TUQ131107 UEM131107 UOI131107 UYE131107 VIA131107 VRW131107 WBS131107 WLO131107 WVK131107 C196643 IY196643 SU196643 ACQ196643 AMM196643 AWI196643 BGE196643 BQA196643 BZW196643 CJS196643 CTO196643 DDK196643 DNG196643 DXC196643 EGY196643 EQU196643 FAQ196643 FKM196643 FUI196643 GEE196643 GOA196643 GXW196643 HHS196643 HRO196643 IBK196643 ILG196643 IVC196643 JEY196643 JOU196643 JYQ196643 KIM196643 KSI196643 LCE196643 LMA196643 LVW196643 MFS196643 MPO196643 MZK196643 NJG196643 NTC196643 OCY196643 OMU196643 OWQ196643 PGM196643 PQI196643 QAE196643 QKA196643 QTW196643 RDS196643 RNO196643 RXK196643 SHG196643 SRC196643 TAY196643 TKU196643 TUQ196643 UEM196643 UOI196643 UYE196643 VIA196643 VRW196643 WBS196643 WLO196643 WVK196643 C262179 IY262179 SU262179 ACQ262179 AMM262179 AWI262179 BGE262179 BQA262179 BZW262179 CJS262179 CTO262179 DDK262179 DNG262179 DXC262179 EGY262179 EQU262179 FAQ262179 FKM262179 FUI262179 GEE262179 GOA262179 GXW262179 HHS262179 HRO262179 IBK262179 ILG262179 IVC262179 JEY262179 JOU262179 JYQ262179 KIM262179 KSI262179 LCE262179 LMA262179 LVW262179 MFS262179 MPO262179 MZK262179 NJG262179 NTC262179 OCY262179 OMU262179 OWQ262179 PGM262179 PQI262179 QAE262179 QKA262179 QTW262179 RDS262179 RNO262179 RXK262179 SHG262179 SRC262179 TAY262179 TKU262179 TUQ262179 UEM262179 UOI262179 UYE262179 VIA262179 VRW262179 WBS262179 WLO262179 WVK262179 C327715 IY327715 SU327715 ACQ327715 AMM327715 AWI327715 BGE327715 BQA327715 BZW327715 CJS327715 CTO327715 DDK327715 DNG327715 DXC327715 EGY327715 EQU327715 FAQ327715 FKM327715 FUI327715 GEE327715 GOA327715 GXW327715 HHS327715 HRO327715 IBK327715 ILG327715 IVC327715 JEY327715 JOU327715 JYQ327715 KIM327715 KSI327715 LCE327715 LMA327715 LVW327715 MFS327715 MPO327715 MZK327715 NJG327715 NTC327715 OCY327715 OMU327715 OWQ327715 PGM327715 PQI327715 QAE327715 QKA327715 QTW327715 RDS327715 RNO327715 RXK327715 SHG327715 SRC327715 TAY327715 TKU327715 TUQ327715 UEM327715 UOI327715 UYE327715 VIA327715 VRW327715 WBS327715 WLO327715 WVK327715 C393251 IY393251 SU393251 ACQ393251 AMM393251 AWI393251 BGE393251 BQA393251 BZW393251 CJS393251 CTO393251 DDK393251 DNG393251 DXC393251 EGY393251 EQU393251 FAQ393251 FKM393251 FUI393251 GEE393251 GOA393251 GXW393251 HHS393251 HRO393251 IBK393251 ILG393251 IVC393251 JEY393251 JOU393251 JYQ393251 KIM393251 KSI393251 LCE393251 LMA393251 LVW393251 MFS393251 MPO393251 MZK393251 NJG393251 NTC393251 OCY393251 OMU393251 OWQ393251 PGM393251 PQI393251 QAE393251 QKA393251 QTW393251 RDS393251 RNO393251 RXK393251 SHG393251 SRC393251 TAY393251 TKU393251 TUQ393251 UEM393251 UOI393251 UYE393251 VIA393251 VRW393251 WBS393251 WLO393251 WVK393251 C458787 IY458787 SU458787 ACQ458787 AMM458787 AWI458787 BGE458787 BQA458787 BZW458787 CJS458787 CTO458787 DDK458787 DNG458787 DXC458787 EGY458787 EQU458787 FAQ458787 FKM458787 FUI458787 GEE458787 GOA458787 GXW458787 HHS458787 HRO458787 IBK458787 ILG458787 IVC458787 JEY458787 JOU458787 JYQ458787 KIM458787 KSI458787 LCE458787 LMA458787 LVW458787 MFS458787 MPO458787 MZK458787 NJG458787 NTC458787 OCY458787 OMU458787 OWQ458787 PGM458787 PQI458787 QAE458787 QKA458787 QTW458787 RDS458787 RNO458787 RXK458787 SHG458787 SRC458787 TAY458787 TKU458787 TUQ458787 UEM458787 UOI458787 UYE458787 VIA458787 VRW458787 WBS458787 WLO458787 WVK458787 C524323 IY524323 SU524323 ACQ524323 AMM524323 AWI524323 BGE524323 BQA524323 BZW524323 CJS524323 CTO524323 DDK524323 DNG524323 DXC524323 EGY524323 EQU524323 FAQ524323 FKM524323 FUI524323 GEE524323 GOA524323 GXW524323 HHS524323 HRO524323 IBK524323 ILG524323 IVC524323 JEY524323 JOU524323 JYQ524323 KIM524323 KSI524323 LCE524323 LMA524323 LVW524323 MFS524323 MPO524323 MZK524323 NJG524323 NTC524323 OCY524323 OMU524323 OWQ524323 PGM524323 PQI524323 QAE524323 QKA524323 QTW524323 RDS524323 RNO524323 RXK524323 SHG524323 SRC524323 TAY524323 TKU524323 TUQ524323 UEM524323 UOI524323 UYE524323 VIA524323 VRW524323 WBS524323 WLO524323 WVK524323 C589859 IY589859 SU589859 ACQ589859 AMM589859 AWI589859 BGE589859 BQA589859 BZW589859 CJS589859 CTO589859 DDK589859 DNG589859 DXC589859 EGY589859 EQU589859 FAQ589859 FKM589859 FUI589859 GEE589859 GOA589859 GXW589859 HHS589859 HRO589859 IBK589859 ILG589859 IVC589859 JEY589859 JOU589859 JYQ589859 KIM589859 KSI589859 LCE589859 LMA589859 LVW589859 MFS589859 MPO589859 MZK589859 NJG589859 NTC589859 OCY589859 OMU589859 OWQ589859 PGM589859 PQI589859 QAE589859 QKA589859 QTW589859 RDS589859 RNO589859 RXK589859 SHG589859 SRC589859 TAY589859 TKU589859 TUQ589859 UEM589859 UOI589859 UYE589859 VIA589859 VRW589859 WBS589859 WLO589859 WVK589859 C655395 IY655395 SU655395 ACQ655395 AMM655395 AWI655395 BGE655395 BQA655395 BZW655395 CJS655395 CTO655395 DDK655395 DNG655395 DXC655395 EGY655395 EQU655395 FAQ655395 FKM655395 FUI655395 GEE655395 GOA655395 GXW655395 HHS655395 HRO655395 IBK655395 ILG655395 IVC655395 JEY655395 JOU655395 JYQ655395 KIM655395 KSI655395 LCE655395 LMA655395 LVW655395 MFS655395 MPO655395 MZK655395 NJG655395 NTC655395 OCY655395 OMU655395 OWQ655395 PGM655395 PQI655395 QAE655395 QKA655395 QTW655395 RDS655395 RNO655395 RXK655395 SHG655395 SRC655395 TAY655395 TKU655395 TUQ655395 UEM655395 UOI655395 UYE655395 VIA655395 VRW655395 WBS655395 WLO655395 WVK655395 C720931 IY720931 SU720931 ACQ720931 AMM720931 AWI720931 BGE720931 BQA720931 BZW720931 CJS720931 CTO720931 DDK720931 DNG720931 DXC720931 EGY720931 EQU720931 FAQ720931 FKM720931 FUI720931 GEE720931 GOA720931 GXW720931 HHS720931 HRO720931 IBK720931 ILG720931 IVC720931 JEY720931 JOU720931 JYQ720931 KIM720931 KSI720931 LCE720931 LMA720931 LVW720931 MFS720931 MPO720931 MZK720931 NJG720931 NTC720931 OCY720931 OMU720931 OWQ720931 PGM720931 PQI720931 QAE720931 QKA720931 QTW720931 RDS720931 RNO720931 RXK720931 SHG720931 SRC720931 TAY720931 TKU720931 TUQ720931 UEM720931 UOI720931 UYE720931 VIA720931 VRW720931 WBS720931 WLO720931 WVK720931 C786467 IY786467 SU786467 ACQ786467 AMM786467 AWI786467 BGE786467 BQA786467 BZW786467 CJS786467 CTO786467 DDK786467 DNG786467 DXC786467 EGY786467 EQU786467 FAQ786467 FKM786467 FUI786467 GEE786467 GOA786467 GXW786467 HHS786467 HRO786467 IBK786467 ILG786467 IVC786467 JEY786467 JOU786467 JYQ786467 KIM786467 KSI786467 LCE786467 LMA786467 LVW786467 MFS786467 MPO786467 MZK786467 NJG786467 NTC786467 OCY786467 OMU786467 OWQ786467 PGM786467 PQI786467 QAE786467 QKA786467 QTW786467 RDS786467 RNO786467 RXK786467 SHG786467 SRC786467 TAY786467 TKU786467 TUQ786467 UEM786467 UOI786467 UYE786467 VIA786467 VRW786467 WBS786467 WLO786467 WVK786467 C852003 IY852003 SU852003 ACQ852003 AMM852003 AWI852003 BGE852003 BQA852003 BZW852003 CJS852003 CTO852003 DDK852003 DNG852003 DXC852003 EGY852003 EQU852003 FAQ852003 FKM852003 FUI852003 GEE852003 GOA852003 GXW852003 HHS852003 HRO852003 IBK852003 ILG852003 IVC852003 JEY852003 JOU852003 JYQ852003 KIM852003 KSI852003 LCE852003 LMA852003 LVW852003 MFS852003 MPO852003 MZK852003 NJG852003 NTC852003 OCY852003 OMU852003 OWQ852003 PGM852003 PQI852003 QAE852003 QKA852003 QTW852003 RDS852003 RNO852003 RXK852003 SHG852003 SRC852003 TAY852003 TKU852003 TUQ852003 UEM852003 UOI852003 UYE852003 VIA852003 VRW852003 WBS852003 WLO852003 WVK852003 C917539 IY917539 SU917539 ACQ917539 AMM917539 AWI917539 BGE917539 BQA917539 BZW917539 CJS917539 CTO917539 DDK917539 DNG917539 DXC917539 EGY917539 EQU917539 FAQ917539 FKM917539 FUI917539 GEE917539 GOA917539 GXW917539 HHS917539 HRO917539 IBK917539 ILG917539 IVC917539 JEY917539 JOU917539 JYQ917539 KIM917539 KSI917539 LCE917539 LMA917539 LVW917539 MFS917539 MPO917539 MZK917539 NJG917539 NTC917539 OCY917539 OMU917539 OWQ917539 PGM917539 PQI917539 QAE917539 QKA917539 QTW917539 RDS917539 RNO917539 RXK917539 SHG917539 SRC917539 TAY917539 TKU917539 TUQ917539 UEM917539 UOI917539 UYE917539 VIA917539 VRW917539 WBS917539 WLO917539 WVK917539 C983075 IY983075 SU983075 ACQ983075 AMM983075 AWI983075 BGE983075 BQA983075 BZW983075 CJS983075 CTO983075 DDK983075 DNG983075 DXC983075 EGY983075 EQU983075 FAQ983075 FKM983075 FUI983075 GEE983075 GOA983075 GXW983075 HHS983075 HRO983075 IBK983075 ILG983075 IVC983075 JEY983075 JOU983075 JYQ983075 KIM983075 KSI983075 LCE983075 LMA983075 LVW983075 MFS983075 MPO983075 MZK983075 NJG983075 NTC983075 OCY983075 OMU983075 OWQ983075 PGM983075 PQI983075 QAE983075 QKA983075 QTW983075 RDS983075 RNO983075 RXK983075 SHG983075 SRC983075 TAY983075 TKU983075 TUQ983075 UEM983075 UOI983075 UYE983075 VIA983075 VRW983075 WBS983075 WLO983075 WVK983075 B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A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L29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L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L131101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L196637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L262173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L327709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L393245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L458781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L524317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L589853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L655389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L720925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L786461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L851997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L917533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L983069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whole" allowBlank="1" showInputMessage="1" showErrorMessage="1" errorTitle="Error" error="Por favor ingrese números enteros">
          <x14:formula1>
            <xm:f>0</xm:f>
          </x14:formula1>
          <x14:formula2>
            <xm:f>10000000000</xm:f>
          </x14:formula2>
          <xm:sqref>C36:C48 IY36:IY48 SU36:SU48 ACQ36:ACQ48 AMM36:AMM48 AWI36:AWI48 BGE36:BGE48 BQA36:BQA48 BZW36:BZW48 CJS36:CJS48 CTO36:CTO48 DDK36:DDK48 DNG36:DNG48 DXC36:DXC48 EGY36:EGY48 EQU36:EQU48 FAQ36:FAQ48 FKM36:FKM48 FUI36:FUI48 GEE36:GEE48 GOA36:GOA48 GXW36:GXW48 HHS36:HHS48 HRO36:HRO48 IBK36:IBK48 ILG36:ILG48 IVC36:IVC48 JEY36:JEY48 JOU36:JOU48 JYQ36:JYQ48 KIM36:KIM48 KSI36:KSI48 LCE36:LCE48 LMA36:LMA48 LVW36:LVW48 MFS36:MFS48 MPO36:MPO48 MZK36:MZK48 NJG36:NJG48 NTC36:NTC48 OCY36:OCY48 OMU36:OMU48 OWQ36:OWQ48 PGM36:PGM48 PQI36:PQI48 QAE36:QAE48 QKA36:QKA48 QTW36:QTW48 RDS36:RDS48 RNO36:RNO48 RXK36:RXK48 SHG36:SHG48 SRC36:SRC48 TAY36:TAY48 TKU36:TKU48 TUQ36:TUQ48 UEM36:UEM48 UOI36:UOI48 UYE36:UYE48 VIA36:VIA48 VRW36:VRW48 WBS36:WBS48 WLO36:WLO48 WVK36:WVK48 C65572:C65584 IY65572:IY65584 SU65572:SU65584 ACQ65572:ACQ65584 AMM65572:AMM65584 AWI65572:AWI65584 BGE65572:BGE65584 BQA65572:BQA65584 BZW65572:BZW65584 CJS65572:CJS65584 CTO65572:CTO65584 DDK65572:DDK65584 DNG65572:DNG65584 DXC65572:DXC65584 EGY65572:EGY65584 EQU65572:EQU65584 FAQ65572:FAQ65584 FKM65572:FKM65584 FUI65572:FUI65584 GEE65572:GEE65584 GOA65572:GOA65584 GXW65572:GXW65584 HHS65572:HHS65584 HRO65572:HRO65584 IBK65572:IBK65584 ILG65572:ILG65584 IVC65572:IVC65584 JEY65572:JEY65584 JOU65572:JOU65584 JYQ65572:JYQ65584 KIM65572:KIM65584 KSI65572:KSI65584 LCE65572:LCE65584 LMA65572:LMA65584 LVW65572:LVW65584 MFS65572:MFS65584 MPO65572:MPO65584 MZK65572:MZK65584 NJG65572:NJG65584 NTC65572:NTC65584 OCY65572:OCY65584 OMU65572:OMU65584 OWQ65572:OWQ65584 PGM65572:PGM65584 PQI65572:PQI65584 QAE65572:QAE65584 QKA65572:QKA65584 QTW65572:QTW65584 RDS65572:RDS65584 RNO65572:RNO65584 RXK65572:RXK65584 SHG65572:SHG65584 SRC65572:SRC65584 TAY65572:TAY65584 TKU65572:TKU65584 TUQ65572:TUQ65584 UEM65572:UEM65584 UOI65572:UOI65584 UYE65572:UYE65584 VIA65572:VIA65584 VRW65572:VRW65584 WBS65572:WBS65584 WLO65572:WLO65584 WVK65572:WVK65584 C131108:C131120 IY131108:IY131120 SU131108:SU131120 ACQ131108:ACQ131120 AMM131108:AMM131120 AWI131108:AWI131120 BGE131108:BGE131120 BQA131108:BQA131120 BZW131108:BZW131120 CJS131108:CJS131120 CTO131108:CTO131120 DDK131108:DDK131120 DNG131108:DNG131120 DXC131108:DXC131120 EGY131108:EGY131120 EQU131108:EQU131120 FAQ131108:FAQ131120 FKM131108:FKM131120 FUI131108:FUI131120 GEE131108:GEE131120 GOA131108:GOA131120 GXW131108:GXW131120 HHS131108:HHS131120 HRO131108:HRO131120 IBK131108:IBK131120 ILG131108:ILG131120 IVC131108:IVC131120 JEY131108:JEY131120 JOU131108:JOU131120 JYQ131108:JYQ131120 KIM131108:KIM131120 KSI131108:KSI131120 LCE131108:LCE131120 LMA131108:LMA131120 LVW131108:LVW131120 MFS131108:MFS131120 MPO131108:MPO131120 MZK131108:MZK131120 NJG131108:NJG131120 NTC131108:NTC131120 OCY131108:OCY131120 OMU131108:OMU131120 OWQ131108:OWQ131120 PGM131108:PGM131120 PQI131108:PQI131120 QAE131108:QAE131120 QKA131108:QKA131120 QTW131108:QTW131120 RDS131108:RDS131120 RNO131108:RNO131120 RXK131108:RXK131120 SHG131108:SHG131120 SRC131108:SRC131120 TAY131108:TAY131120 TKU131108:TKU131120 TUQ131108:TUQ131120 UEM131108:UEM131120 UOI131108:UOI131120 UYE131108:UYE131120 VIA131108:VIA131120 VRW131108:VRW131120 WBS131108:WBS131120 WLO131108:WLO131120 WVK131108:WVK131120 C196644:C196656 IY196644:IY196656 SU196644:SU196656 ACQ196644:ACQ196656 AMM196644:AMM196656 AWI196644:AWI196656 BGE196644:BGE196656 BQA196644:BQA196656 BZW196644:BZW196656 CJS196644:CJS196656 CTO196644:CTO196656 DDK196644:DDK196656 DNG196644:DNG196656 DXC196644:DXC196656 EGY196644:EGY196656 EQU196644:EQU196656 FAQ196644:FAQ196656 FKM196644:FKM196656 FUI196644:FUI196656 GEE196644:GEE196656 GOA196644:GOA196656 GXW196644:GXW196656 HHS196644:HHS196656 HRO196644:HRO196656 IBK196644:IBK196656 ILG196644:ILG196656 IVC196644:IVC196656 JEY196644:JEY196656 JOU196644:JOU196656 JYQ196644:JYQ196656 KIM196644:KIM196656 KSI196644:KSI196656 LCE196644:LCE196656 LMA196644:LMA196656 LVW196644:LVW196656 MFS196644:MFS196656 MPO196644:MPO196656 MZK196644:MZK196656 NJG196644:NJG196656 NTC196644:NTC196656 OCY196644:OCY196656 OMU196644:OMU196656 OWQ196644:OWQ196656 PGM196644:PGM196656 PQI196644:PQI196656 QAE196644:QAE196656 QKA196644:QKA196656 QTW196644:QTW196656 RDS196644:RDS196656 RNO196644:RNO196656 RXK196644:RXK196656 SHG196644:SHG196656 SRC196644:SRC196656 TAY196644:TAY196656 TKU196644:TKU196656 TUQ196644:TUQ196656 UEM196644:UEM196656 UOI196644:UOI196656 UYE196644:UYE196656 VIA196644:VIA196656 VRW196644:VRW196656 WBS196644:WBS196656 WLO196644:WLO196656 WVK196644:WVK196656 C262180:C262192 IY262180:IY262192 SU262180:SU262192 ACQ262180:ACQ262192 AMM262180:AMM262192 AWI262180:AWI262192 BGE262180:BGE262192 BQA262180:BQA262192 BZW262180:BZW262192 CJS262180:CJS262192 CTO262180:CTO262192 DDK262180:DDK262192 DNG262180:DNG262192 DXC262180:DXC262192 EGY262180:EGY262192 EQU262180:EQU262192 FAQ262180:FAQ262192 FKM262180:FKM262192 FUI262180:FUI262192 GEE262180:GEE262192 GOA262180:GOA262192 GXW262180:GXW262192 HHS262180:HHS262192 HRO262180:HRO262192 IBK262180:IBK262192 ILG262180:ILG262192 IVC262180:IVC262192 JEY262180:JEY262192 JOU262180:JOU262192 JYQ262180:JYQ262192 KIM262180:KIM262192 KSI262180:KSI262192 LCE262180:LCE262192 LMA262180:LMA262192 LVW262180:LVW262192 MFS262180:MFS262192 MPO262180:MPO262192 MZK262180:MZK262192 NJG262180:NJG262192 NTC262180:NTC262192 OCY262180:OCY262192 OMU262180:OMU262192 OWQ262180:OWQ262192 PGM262180:PGM262192 PQI262180:PQI262192 QAE262180:QAE262192 QKA262180:QKA262192 QTW262180:QTW262192 RDS262180:RDS262192 RNO262180:RNO262192 RXK262180:RXK262192 SHG262180:SHG262192 SRC262180:SRC262192 TAY262180:TAY262192 TKU262180:TKU262192 TUQ262180:TUQ262192 UEM262180:UEM262192 UOI262180:UOI262192 UYE262180:UYE262192 VIA262180:VIA262192 VRW262180:VRW262192 WBS262180:WBS262192 WLO262180:WLO262192 WVK262180:WVK262192 C327716:C327728 IY327716:IY327728 SU327716:SU327728 ACQ327716:ACQ327728 AMM327716:AMM327728 AWI327716:AWI327728 BGE327716:BGE327728 BQA327716:BQA327728 BZW327716:BZW327728 CJS327716:CJS327728 CTO327716:CTO327728 DDK327716:DDK327728 DNG327716:DNG327728 DXC327716:DXC327728 EGY327716:EGY327728 EQU327716:EQU327728 FAQ327716:FAQ327728 FKM327716:FKM327728 FUI327716:FUI327728 GEE327716:GEE327728 GOA327716:GOA327728 GXW327716:GXW327728 HHS327716:HHS327728 HRO327716:HRO327728 IBK327716:IBK327728 ILG327716:ILG327728 IVC327716:IVC327728 JEY327716:JEY327728 JOU327716:JOU327728 JYQ327716:JYQ327728 KIM327716:KIM327728 KSI327716:KSI327728 LCE327716:LCE327728 LMA327716:LMA327728 LVW327716:LVW327728 MFS327716:MFS327728 MPO327716:MPO327728 MZK327716:MZK327728 NJG327716:NJG327728 NTC327716:NTC327728 OCY327716:OCY327728 OMU327716:OMU327728 OWQ327716:OWQ327728 PGM327716:PGM327728 PQI327716:PQI327728 QAE327716:QAE327728 QKA327716:QKA327728 QTW327716:QTW327728 RDS327716:RDS327728 RNO327716:RNO327728 RXK327716:RXK327728 SHG327716:SHG327728 SRC327716:SRC327728 TAY327716:TAY327728 TKU327716:TKU327728 TUQ327716:TUQ327728 UEM327716:UEM327728 UOI327716:UOI327728 UYE327716:UYE327728 VIA327716:VIA327728 VRW327716:VRW327728 WBS327716:WBS327728 WLO327716:WLO327728 WVK327716:WVK327728 C393252:C393264 IY393252:IY393264 SU393252:SU393264 ACQ393252:ACQ393264 AMM393252:AMM393264 AWI393252:AWI393264 BGE393252:BGE393264 BQA393252:BQA393264 BZW393252:BZW393264 CJS393252:CJS393264 CTO393252:CTO393264 DDK393252:DDK393264 DNG393252:DNG393264 DXC393252:DXC393264 EGY393252:EGY393264 EQU393252:EQU393264 FAQ393252:FAQ393264 FKM393252:FKM393264 FUI393252:FUI393264 GEE393252:GEE393264 GOA393252:GOA393264 GXW393252:GXW393264 HHS393252:HHS393264 HRO393252:HRO393264 IBK393252:IBK393264 ILG393252:ILG393264 IVC393252:IVC393264 JEY393252:JEY393264 JOU393252:JOU393264 JYQ393252:JYQ393264 KIM393252:KIM393264 KSI393252:KSI393264 LCE393252:LCE393264 LMA393252:LMA393264 LVW393252:LVW393264 MFS393252:MFS393264 MPO393252:MPO393264 MZK393252:MZK393264 NJG393252:NJG393264 NTC393252:NTC393264 OCY393252:OCY393264 OMU393252:OMU393264 OWQ393252:OWQ393264 PGM393252:PGM393264 PQI393252:PQI393264 QAE393252:QAE393264 QKA393252:QKA393264 QTW393252:QTW393264 RDS393252:RDS393264 RNO393252:RNO393264 RXK393252:RXK393264 SHG393252:SHG393264 SRC393252:SRC393264 TAY393252:TAY393264 TKU393252:TKU393264 TUQ393252:TUQ393264 UEM393252:UEM393264 UOI393252:UOI393264 UYE393252:UYE393264 VIA393252:VIA393264 VRW393252:VRW393264 WBS393252:WBS393264 WLO393252:WLO393264 WVK393252:WVK393264 C458788:C458800 IY458788:IY458800 SU458788:SU458800 ACQ458788:ACQ458800 AMM458788:AMM458800 AWI458788:AWI458800 BGE458788:BGE458800 BQA458788:BQA458800 BZW458788:BZW458800 CJS458788:CJS458800 CTO458788:CTO458800 DDK458788:DDK458800 DNG458788:DNG458800 DXC458788:DXC458800 EGY458788:EGY458800 EQU458788:EQU458800 FAQ458788:FAQ458800 FKM458788:FKM458800 FUI458788:FUI458800 GEE458788:GEE458800 GOA458788:GOA458800 GXW458788:GXW458800 HHS458788:HHS458800 HRO458788:HRO458800 IBK458788:IBK458800 ILG458788:ILG458800 IVC458788:IVC458800 JEY458788:JEY458800 JOU458788:JOU458800 JYQ458788:JYQ458800 KIM458788:KIM458800 KSI458788:KSI458800 LCE458788:LCE458800 LMA458788:LMA458800 LVW458788:LVW458800 MFS458788:MFS458800 MPO458788:MPO458800 MZK458788:MZK458800 NJG458788:NJG458800 NTC458788:NTC458800 OCY458788:OCY458800 OMU458788:OMU458800 OWQ458788:OWQ458800 PGM458788:PGM458800 PQI458788:PQI458800 QAE458788:QAE458800 QKA458788:QKA458800 QTW458788:QTW458800 RDS458788:RDS458800 RNO458788:RNO458800 RXK458788:RXK458800 SHG458788:SHG458800 SRC458788:SRC458800 TAY458788:TAY458800 TKU458788:TKU458800 TUQ458788:TUQ458800 UEM458788:UEM458800 UOI458788:UOI458800 UYE458788:UYE458800 VIA458788:VIA458800 VRW458788:VRW458800 WBS458788:WBS458800 WLO458788:WLO458800 WVK458788:WVK458800 C524324:C524336 IY524324:IY524336 SU524324:SU524336 ACQ524324:ACQ524336 AMM524324:AMM524336 AWI524324:AWI524336 BGE524324:BGE524336 BQA524324:BQA524336 BZW524324:BZW524336 CJS524324:CJS524336 CTO524324:CTO524336 DDK524324:DDK524336 DNG524324:DNG524336 DXC524324:DXC524336 EGY524324:EGY524336 EQU524324:EQU524336 FAQ524324:FAQ524336 FKM524324:FKM524336 FUI524324:FUI524336 GEE524324:GEE524336 GOA524324:GOA524336 GXW524324:GXW524336 HHS524324:HHS524336 HRO524324:HRO524336 IBK524324:IBK524336 ILG524324:ILG524336 IVC524324:IVC524336 JEY524324:JEY524336 JOU524324:JOU524336 JYQ524324:JYQ524336 KIM524324:KIM524336 KSI524324:KSI524336 LCE524324:LCE524336 LMA524324:LMA524336 LVW524324:LVW524336 MFS524324:MFS524336 MPO524324:MPO524336 MZK524324:MZK524336 NJG524324:NJG524336 NTC524324:NTC524336 OCY524324:OCY524336 OMU524324:OMU524336 OWQ524324:OWQ524336 PGM524324:PGM524336 PQI524324:PQI524336 QAE524324:QAE524336 QKA524324:QKA524336 QTW524324:QTW524336 RDS524324:RDS524336 RNO524324:RNO524336 RXK524324:RXK524336 SHG524324:SHG524336 SRC524324:SRC524336 TAY524324:TAY524336 TKU524324:TKU524336 TUQ524324:TUQ524336 UEM524324:UEM524336 UOI524324:UOI524336 UYE524324:UYE524336 VIA524324:VIA524336 VRW524324:VRW524336 WBS524324:WBS524336 WLO524324:WLO524336 WVK524324:WVK524336 C589860:C589872 IY589860:IY589872 SU589860:SU589872 ACQ589860:ACQ589872 AMM589860:AMM589872 AWI589860:AWI589872 BGE589860:BGE589872 BQA589860:BQA589872 BZW589860:BZW589872 CJS589860:CJS589872 CTO589860:CTO589872 DDK589860:DDK589872 DNG589860:DNG589872 DXC589860:DXC589872 EGY589860:EGY589872 EQU589860:EQU589872 FAQ589860:FAQ589872 FKM589860:FKM589872 FUI589860:FUI589872 GEE589860:GEE589872 GOA589860:GOA589872 GXW589860:GXW589872 HHS589860:HHS589872 HRO589860:HRO589872 IBK589860:IBK589872 ILG589860:ILG589872 IVC589860:IVC589872 JEY589860:JEY589872 JOU589860:JOU589872 JYQ589860:JYQ589872 KIM589860:KIM589872 KSI589860:KSI589872 LCE589860:LCE589872 LMA589860:LMA589872 LVW589860:LVW589872 MFS589860:MFS589872 MPO589860:MPO589872 MZK589860:MZK589872 NJG589860:NJG589872 NTC589860:NTC589872 OCY589860:OCY589872 OMU589860:OMU589872 OWQ589860:OWQ589872 PGM589860:PGM589872 PQI589860:PQI589872 QAE589860:QAE589872 QKA589860:QKA589872 QTW589860:QTW589872 RDS589860:RDS589872 RNO589860:RNO589872 RXK589860:RXK589872 SHG589860:SHG589872 SRC589860:SRC589872 TAY589860:TAY589872 TKU589860:TKU589872 TUQ589860:TUQ589872 UEM589860:UEM589872 UOI589860:UOI589872 UYE589860:UYE589872 VIA589860:VIA589872 VRW589860:VRW589872 WBS589860:WBS589872 WLO589860:WLO589872 WVK589860:WVK589872 C655396:C655408 IY655396:IY655408 SU655396:SU655408 ACQ655396:ACQ655408 AMM655396:AMM655408 AWI655396:AWI655408 BGE655396:BGE655408 BQA655396:BQA655408 BZW655396:BZW655408 CJS655396:CJS655408 CTO655396:CTO655408 DDK655396:DDK655408 DNG655396:DNG655408 DXC655396:DXC655408 EGY655396:EGY655408 EQU655396:EQU655408 FAQ655396:FAQ655408 FKM655396:FKM655408 FUI655396:FUI655408 GEE655396:GEE655408 GOA655396:GOA655408 GXW655396:GXW655408 HHS655396:HHS655408 HRO655396:HRO655408 IBK655396:IBK655408 ILG655396:ILG655408 IVC655396:IVC655408 JEY655396:JEY655408 JOU655396:JOU655408 JYQ655396:JYQ655408 KIM655396:KIM655408 KSI655396:KSI655408 LCE655396:LCE655408 LMA655396:LMA655408 LVW655396:LVW655408 MFS655396:MFS655408 MPO655396:MPO655408 MZK655396:MZK655408 NJG655396:NJG655408 NTC655396:NTC655408 OCY655396:OCY655408 OMU655396:OMU655408 OWQ655396:OWQ655408 PGM655396:PGM655408 PQI655396:PQI655408 QAE655396:QAE655408 QKA655396:QKA655408 QTW655396:QTW655408 RDS655396:RDS655408 RNO655396:RNO655408 RXK655396:RXK655408 SHG655396:SHG655408 SRC655396:SRC655408 TAY655396:TAY655408 TKU655396:TKU655408 TUQ655396:TUQ655408 UEM655396:UEM655408 UOI655396:UOI655408 UYE655396:UYE655408 VIA655396:VIA655408 VRW655396:VRW655408 WBS655396:WBS655408 WLO655396:WLO655408 WVK655396:WVK655408 C720932:C720944 IY720932:IY720944 SU720932:SU720944 ACQ720932:ACQ720944 AMM720932:AMM720944 AWI720932:AWI720944 BGE720932:BGE720944 BQA720932:BQA720944 BZW720932:BZW720944 CJS720932:CJS720944 CTO720932:CTO720944 DDK720932:DDK720944 DNG720932:DNG720944 DXC720932:DXC720944 EGY720932:EGY720944 EQU720932:EQU720944 FAQ720932:FAQ720944 FKM720932:FKM720944 FUI720932:FUI720944 GEE720932:GEE720944 GOA720932:GOA720944 GXW720932:GXW720944 HHS720932:HHS720944 HRO720932:HRO720944 IBK720932:IBK720944 ILG720932:ILG720944 IVC720932:IVC720944 JEY720932:JEY720944 JOU720932:JOU720944 JYQ720932:JYQ720944 KIM720932:KIM720944 KSI720932:KSI720944 LCE720932:LCE720944 LMA720932:LMA720944 LVW720932:LVW720944 MFS720932:MFS720944 MPO720932:MPO720944 MZK720932:MZK720944 NJG720932:NJG720944 NTC720932:NTC720944 OCY720932:OCY720944 OMU720932:OMU720944 OWQ720932:OWQ720944 PGM720932:PGM720944 PQI720932:PQI720944 QAE720932:QAE720944 QKA720932:QKA720944 QTW720932:QTW720944 RDS720932:RDS720944 RNO720932:RNO720944 RXK720932:RXK720944 SHG720932:SHG720944 SRC720932:SRC720944 TAY720932:TAY720944 TKU720932:TKU720944 TUQ720932:TUQ720944 UEM720932:UEM720944 UOI720932:UOI720944 UYE720932:UYE720944 VIA720932:VIA720944 VRW720932:VRW720944 WBS720932:WBS720944 WLO720932:WLO720944 WVK720932:WVK720944 C786468:C786480 IY786468:IY786480 SU786468:SU786480 ACQ786468:ACQ786480 AMM786468:AMM786480 AWI786468:AWI786480 BGE786468:BGE786480 BQA786468:BQA786480 BZW786468:BZW786480 CJS786468:CJS786480 CTO786468:CTO786480 DDK786468:DDK786480 DNG786468:DNG786480 DXC786468:DXC786480 EGY786468:EGY786480 EQU786468:EQU786480 FAQ786468:FAQ786480 FKM786468:FKM786480 FUI786468:FUI786480 GEE786468:GEE786480 GOA786468:GOA786480 GXW786468:GXW786480 HHS786468:HHS786480 HRO786468:HRO786480 IBK786468:IBK786480 ILG786468:ILG786480 IVC786468:IVC786480 JEY786468:JEY786480 JOU786468:JOU786480 JYQ786468:JYQ786480 KIM786468:KIM786480 KSI786468:KSI786480 LCE786468:LCE786480 LMA786468:LMA786480 LVW786468:LVW786480 MFS786468:MFS786480 MPO786468:MPO786480 MZK786468:MZK786480 NJG786468:NJG786480 NTC786468:NTC786480 OCY786468:OCY786480 OMU786468:OMU786480 OWQ786468:OWQ786480 PGM786468:PGM786480 PQI786468:PQI786480 QAE786468:QAE786480 QKA786468:QKA786480 QTW786468:QTW786480 RDS786468:RDS786480 RNO786468:RNO786480 RXK786468:RXK786480 SHG786468:SHG786480 SRC786468:SRC786480 TAY786468:TAY786480 TKU786468:TKU786480 TUQ786468:TUQ786480 UEM786468:UEM786480 UOI786468:UOI786480 UYE786468:UYE786480 VIA786468:VIA786480 VRW786468:VRW786480 WBS786468:WBS786480 WLO786468:WLO786480 WVK786468:WVK786480 C852004:C852016 IY852004:IY852016 SU852004:SU852016 ACQ852004:ACQ852016 AMM852004:AMM852016 AWI852004:AWI852016 BGE852004:BGE852016 BQA852004:BQA852016 BZW852004:BZW852016 CJS852004:CJS852016 CTO852004:CTO852016 DDK852004:DDK852016 DNG852004:DNG852016 DXC852004:DXC852016 EGY852004:EGY852016 EQU852004:EQU852016 FAQ852004:FAQ852016 FKM852004:FKM852016 FUI852004:FUI852016 GEE852004:GEE852016 GOA852004:GOA852016 GXW852004:GXW852016 HHS852004:HHS852016 HRO852004:HRO852016 IBK852004:IBK852016 ILG852004:ILG852016 IVC852004:IVC852016 JEY852004:JEY852016 JOU852004:JOU852016 JYQ852004:JYQ852016 KIM852004:KIM852016 KSI852004:KSI852016 LCE852004:LCE852016 LMA852004:LMA852016 LVW852004:LVW852016 MFS852004:MFS852016 MPO852004:MPO852016 MZK852004:MZK852016 NJG852004:NJG852016 NTC852004:NTC852016 OCY852004:OCY852016 OMU852004:OMU852016 OWQ852004:OWQ852016 PGM852004:PGM852016 PQI852004:PQI852016 QAE852004:QAE852016 QKA852004:QKA852016 QTW852004:QTW852016 RDS852004:RDS852016 RNO852004:RNO852016 RXK852004:RXK852016 SHG852004:SHG852016 SRC852004:SRC852016 TAY852004:TAY852016 TKU852004:TKU852016 TUQ852004:TUQ852016 UEM852004:UEM852016 UOI852004:UOI852016 UYE852004:UYE852016 VIA852004:VIA852016 VRW852004:VRW852016 WBS852004:WBS852016 WLO852004:WLO852016 WVK852004:WVK852016 C917540:C917552 IY917540:IY917552 SU917540:SU917552 ACQ917540:ACQ917552 AMM917540:AMM917552 AWI917540:AWI917552 BGE917540:BGE917552 BQA917540:BQA917552 BZW917540:BZW917552 CJS917540:CJS917552 CTO917540:CTO917552 DDK917540:DDK917552 DNG917540:DNG917552 DXC917540:DXC917552 EGY917540:EGY917552 EQU917540:EQU917552 FAQ917540:FAQ917552 FKM917540:FKM917552 FUI917540:FUI917552 GEE917540:GEE917552 GOA917540:GOA917552 GXW917540:GXW917552 HHS917540:HHS917552 HRO917540:HRO917552 IBK917540:IBK917552 ILG917540:ILG917552 IVC917540:IVC917552 JEY917540:JEY917552 JOU917540:JOU917552 JYQ917540:JYQ917552 KIM917540:KIM917552 KSI917540:KSI917552 LCE917540:LCE917552 LMA917540:LMA917552 LVW917540:LVW917552 MFS917540:MFS917552 MPO917540:MPO917552 MZK917540:MZK917552 NJG917540:NJG917552 NTC917540:NTC917552 OCY917540:OCY917552 OMU917540:OMU917552 OWQ917540:OWQ917552 PGM917540:PGM917552 PQI917540:PQI917552 QAE917540:QAE917552 QKA917540:QKA917552 QTW917540:QTW917552 RDS917540:RDS917552 RNO917540:RNO917552 RXK917540:RXK917552 SHG917540:SHG917552 SRC917540:SRC917552 TAY917540:TAY917552 TKU917540:TKU917552 TUQ917540:TUQ917552 UEM917540:UEM917552 UOI917540:UOI917552 UYE917540:UYE917552 VIA917540:VIA917552 VRW917540:VRW917552 WBS917540:WBS917552 WLO917540:WLO917552 WVK917540:WVK917552 C983076:C983088 IY983076:IY983088 SU983076:SU983088 ACQ983076:ACQ983088 AMM983076:AMM983088 AWI983076:AWI983088 BGE983076:BGE983088 BQA983076:BQA983088 BZW983076:BZW983088 CJS983076:CJS983088 CTO983076:CTO983088 DDK983076:DDK983088 DNG983076:DNG983088 DXC983076:DXC983088 EGY983076:EGY983088 EQU983076:EQU983088 FAQ983076:FAQ983088 FKM983076:FKM983088 FUI983076:FUI983088 GEE983076:GEE983088 GOA983076:GOA983088 GXW983076:GXW983088 HHS983076:HHS983088 HRO983076:HRO983088 IBK983076:IBK983088 ILG983076:ILG983088 IVC983076:IVC983088 JEY983076:JEY983088 JOU983076:JOU983088 JYQ983076:JYQ983088 KIM983076:KIM983088 KSI983076:KSI983088 LCE983076:LCE983088 LMA983076:LMA983088 LVW983076:LVW983088 MFS983076:MFS983088 MPO983076:MPO983088 MZK983076:MZK983088 NJG983076:NJG983088 NTC983076:NTC983088 OCY983076:OCY983088 OMU983076:OMU983088 OWQ983076:OWQ983088 PGM983076:PGM983088 PQI983076:PQI983088 QAE983076:QAE983088 QKA983076:QKA983088 QTW983076:QTW983088 RDS983076:RDS983088 RNO983076:RNO983088 RXK983076:RXK983088 SHG983076:SHG983088 SRC983076:SRC983088 TAY983076:TAY983088 TKU983076:TKU983088 TUQ983076:TUQ983088 UEM983076:UEM983088 UOI983076:UOI983088 UYE983076:UYE983088 VIA983076:VIA983088 VRW983076:VRW983088 WBS983076:WBS983088 WLO983076:WLO983088 WVK983076:WVK983088 A12:A48 IW12:IW48 SS12:SS48 ACO12:ACO48 AMK12:AMK48 AWG12:AWG48 BGC12:BGC48 BPY12:BPY48 BZU12:BZU48 CJQ12:CJQ48 CTM12:CTM48 DDI12:DDI48 DNE12:DNE48 DXA12:DXA48 EGW12:EGW48 EQS12:EQS48 FAO12:FAO48 FKK12:FKK48 FUG12:FUG48 GEC12:GEC48 GNY12:GNY48 GXU12:GXU48 HHQ12:HHQ48 HRM12:HRM48 IBI12:IBI48 ILE12:ILE48 IVA12:IVA48 JEW12:JEW48 JOS12:JOS48 JYO12:JYO48 KIK12:KIK48 KSG12:KSG48 LCC12:LCC48 LLY12:LLY48 LVU12:LVU48 MFQ12:MFQ48 MPM12:MPM48 MZI12:MZI48 NJE12:NJE48 NTA12:NTA48 OCW12:OCW48 OMS12:OMS48 OWO12:OWO48 PGK12:PGK48 PQG12:PQG48 QAC12:QAC48 QJY12:QJY48 QTU12:QTU48 RDQ12:RDQ48 RNM12:RNM48 RXI12:RXI48 SHE12:SHE48 SRA12:SRA48 TAW12:TAW48 TKS12:TKS48 TUO12:TUO48 UEK12:UEK48 UOG12:UOG48 UYC12:UYC48 VHY12:VHY48 VRU12:VRU48 WBQ12:WBQ48 WLM12:WLM48 WVI12:WVI48 A65548:A65584 IW65548:IW65584 SS65548:SS65584 ACO65548:ACO65584 AMK65548:AMK65584 AWG65548:AWG65584 BGC65548:BGC65584 BPY65548:BPY65584 BZU65548:BZU65584 CJQ65548:CJQ65584 CTM65548:CTM65584 DDI65548:DDI65584 DNE65548:DNE65584 DXA65548:DXA65584 EGW65548:EGW65584 EQS65548:EQS65584 FAO65548:FAO65584 FKK65548:FKK65584 FUG65548:FUG65584 GEC65548:GEC65584 GNY65548:GNY65584 GXU65548:GXU65584 HHQ65548:HHQ65584 HRM65548:HRM65584 IBI65548:IBI65584 ILE65548:ILE65584 IVA65548:IVA65584 JEW65548:JEW65584 JOS65548:JOS65584 JYO65548:JYO65584 KIK65548:KIK65584 KSG65548:KSG65584 LCC65548:LCC65584 LLY65548:LLY65584 LVU65548:LVU65584 MFQ65548:MFQ65584 MPM65548:MPM65584 MZI65548:MZI65584 NJE65548:NJE65584 NTA65548:NTA65584 OCW65548:OCW65584 OMS65548:OMS65584 OWO65548:OWO65584 PGK65548:PGK65584 PQG65548:PQG65584 QAC65548:QAC65584 QJY65548:QJY65584 QTU65548:QTU65584 RDQ65548:RDQ65584 RNM65548:RNM65584 RXI65548:RXI65584 SHE65548:SHE65584 SRA65548:SRA65584 TAW65548:TAW65584 TKS65548:TKS65584 TUO65548:TUO65584 UEK65548:UEK65584 UOG65548:UOG65584 UYC65548:UYC65584 VHY65548:VHY65584 VRU65548:VRU65584 WBQ65548:WBQ65584 WLM65548:WLM65584 WVI65548:WVI65584 A131084:A131120 IW131084:IW131120 SS131084:SS131120 ACO131084:ACO131120 AMK131084:AMK131120 AWG131084:AWG131120 BGC131084:BGC131120 BPY131084:BPY131120 BZU131084:BZU131120 CJQ131084:CJQ131120 CTM131084:CTM131120 DDI131084:DDI131120 DNE131084:DNE131120 DXA131084:DXA131120 EGW131084:EGW131120 EQS131084:EQS131120 FAO131084:FAO131120 FKK131084:FKK131120 FUG131084:FUG131120 GEC131084:GEC131120 GNY131084:GNY131120 GXU131084:GXU131120 HHQ131084:HHQ131120 HRM131084:HRM131120 IBI131084:IBI131120 ILE131084:ILE131120 IVA131084:IVA131120 JEW131084:JEW131120 JOS131084:JOS131120 JYO131084:JYO131120 KIK131084:KIK131120 KSG131084:KSG131120 LCC131084:LCC131120 LLY131084:LLY131120 LVU131084:LVU131120 MFQ131084:MFQ131120 MPM131084:MPM131120 MZI131084:MZI131120 NJE131084:NJE131120 NTA131084:NTA131120 OCW131084:OCW131120 OMS131084:OMS131120 OWO131084:OWO131120 PGK131084:PGK131120 PQG131084:PQG131120 QAC131084:QAC131120 QJY131084:QJY131120 QTU131084:QTU131120 RDQ131084:RDQ131120 RNM131084:RNM131120 RXI131084:RXI131120 SHE131084:SHE131120 SRA131084:SRA131120 TAW131084:TAW131120 TKS131084:TKS131120 TUO131084:TUO131120 UEK131084:UEK131120 UOG131084:UOG131120 UYC131084:UYC131120 VHY131084:VHY131120 VRU131084:VRU131120 WBQ131084:WBQ131120 WLM131084:WLM131120 WVI131084:WVI131120 A196620:A196656 IW196620:IW196656 SS196620:SS196656 ACO196620:ACO196656 AMK196620:AMK196656 AWG196620:AWG196656 BGC196620:BGC196656 BPY196620:BPY196656 BZU196620:BZU196656 CJQ196620:CJQ196656 CTM196620:CTM196656 DDI196620:DDI196656 DNE196620:DNE196656 DXA196620:DXA196656 EGW196620:EGW196656 EQS196620:EQS196656 FAO196620:FAO196656 FKK196620:FKK196656 FUG196620:FUG196656 GEC196620:GEC196656 GNY196620:GNY196656 GXU196620:GXU196656 HHQ196620:HHQ196656 HRM196620:HRM196656 IBI196620:IBI196656 ILE196620:ILE196656 IVA196620:IVA196656 JEW196620:JEW196656 JOS196620:JOS196656 JYO196620:JYO196656 KIK196620:KIK196656 KSG196620:KSG196656 LCC196620:LCC196656 LLY196620:LLY196656 LVU196620:LVU196656 MFQ196620:MFQ196656 MPM196620:MPM196656 MZI196620:MZI196656 NJE196620:NJE196656 NTA196620:NTA196656 OCW196620:OCW196656 OMS196620:OMS196656 OWO196620:OWO196656 PGK196620:PGK196656 PQG196620:PQG196656 QAC196620:QAC196656 QJY196620:QJY196656 QTU196620:QTU196656 RDQ196620:RDQ196656 RNM196620:RNM196656 RXI196620:RXI196656 SHE196620:SHE196656 SRA196620:SRA196656 TAW196620:TAW196656 TKS196620:TKS196656 TUO196620:TUO196656 UEK196620:UEK196656 UOG196620:UOG196656 UYC196620:UYC196656 VHY196620:VHY196656 VRU196620:VRU196656 WBQ196620:WBQ196656 WLM196620:WLM196656 WVI196620:WVI196656 A262156:A262192 IW262156:IW262192 SS262156:SS262192 ACO262156:ACO262192 AMK262156:AMK262192 AWG262156:AWG262192 BGC262156:BGC262192 BPY262156:BPY262192 BZU262156:BZU262192 CJQ262156:CJQ262192 CTM262156:CTM262192 DDI262156:DDI262192 DNE262156:DNE262192 DXA262156:DXA262192 EGW262156:EGW262192 EQS262156:EQS262192 FAO262156:FAO262192 FKK262156:FKK262192 FUG262156:FUG262192 GEC262156:GEC262192 GNY262156:GNY262192 GXU262156:GXU262192 HHQ262156:HHQ262192 HRM262156:HRM262192 IBI262156:IBI262192 ILE262156:ILE262192 IVA262156:IVA262192 JEW262156:JEW262192 JOS262156:JOS262192 JYO262156:JYO262192 KIK262156:KIK262192 KSG262156:KSG262192 LCC262156:LCC262192 LLY262156:LLY262192 LVU262156:LVU262192 MFQ262156:MFQ262192 MPM262156:MPM262192 MZI262156:MZI262192 NJE262156:NJE262192 NTA262156:NTA262192 OCW262156:OCW262192 OMS262156:OMS262192 OWO262156:OWO262192 PGK262156:PGK262192 PQG262156:PQG262192 QAC262156:QAC262192 QJY262156:QJY262192 QTU262156:QTU262192 RDQ262156:RDQ262192 RNM262156:RNM262192 RXI262156:RXI262192 SHE262156:SHE262192 SRA262156:SRA262192 TAW262156:TAW262192 TKS262156:TKS262192 TUO262156:TUO262192 UEK262156:UEK262192 UOG262156:UOG262192 UYC262156:UYC262192 VHY262156:VHY262192 VRU262156:VRU262192 WBQ262156:WBQ262192 WLM262156:WLM262192 WVI262156:WVI262192 A327692:A327728 IW327692:IW327728 SS327692:SS327728 ACO327692:ACO327728 AMK327692:AMK327728 AWG327692:AWG327728 BGC327692:BGC327728 BPY327692:BPY327728 BZU327692:BZU327728 CJQ327692:CJQ327728 CTM327692:CTM327728 DDI327692:DDI327728 DNE327692:DNE327728 DXA327692:DXA327728 EGW327692:EGW327728 EQS327692:EQS327728 FAO327692:FAO327728 FKK327692:FKK327728 FUG327692:FUG327728 GEC327692:GEC327728 GNY327692:GNY327728 GXU327692:GXU327728 HHQ327692:HHQ327728 HRM327692:HRM327728 IBI327692:IBI327728 ILE327692:ILE327728 IVA327692:IVA327728 JEW327692:JEW327728 JOS327692:JOS327728 JYO327692:JYO327728 KIK327692:KIK327728 KSG327692:KSG327728 LCC327692:LCC327728 LLY327692:LLY327728 LVU327692:LVU327728 MFQ327692:MFQ327728 MPM327692:MPM327728 MZI327692:MZI327728 NJE327692:NJE327728 NTA327692:NTA327728 OCW327692:OCW327728 OMS327692:OMS327728 OWO327692:OWO327728 PGK327692:PGK327728 PQG327692:PQG327728 QAC327692:QAC327728 QJY327692:QJY327728 QTU327692:QTU327728 RDQ327692:RDQ327728 RNM327692:RNM327728 RXI327692:RXI327728 SHE327692:SHE327728 SRA327692:SRA327728 TAW327692:TAW327728 TKS327692:TKS327728 TUO327692:TUO327728 UEK327692:UEK327728 UOG327692:UOG327728 UYC327692:UYC327728 VHY327692:VHY327728 VRU327692:VRU327728 WBQ327692:WBQ327728 WLM327692:WLM327728 WVI327692:WVI327728 A393228:A393264 IW393228:IW393264 SS393228:SS393264 ACO393228:ACO393264 AMK393228:AMK393264 AWG393228:AWG393264 BGC393228:BGC393264 BPY393228:BPY393264 BZU393228:BZU393264 CJQ393228:CJQ393264 CTM393228:CTM393264 DDI393228:DDI393264 DNE393228:DNE393264 DXA393228:DXA393264 EGW393228:EGW393264 EQS393228:EQS393264 FAO393228:FAO393264 FKK393228:FKK393264 FUG393228:FUG393264 GEC393228:GEC393264 GNY393228:GNY393264 GXU393228:GXU393264 HHQ393228:HHQ393264 HRM393228:HRM393264 IBI393228:IBI393264 ILE393228:ILE393264 IVA393228:IVA393264 JEW393228:JEW393264 JOS393228:JOS393264 JYO393228:JYO393264 KIK393228:KIK393264 KSG393228:KSG393264 LCC393228:LCC393264 LLY393228:LLY393264 LVU393228:LVU393264 MFQ393228:MFQ393264 MPM393228:MPM393264 MZI393228:MZI393264 NJE393228:NJE393264 NTA393228:NTA393264 OCW393228:OCW393264 OMS393228:OMS393264 OWO393228:OWO393264 PGK393228:PGK393264 PQG393228:PQG393264 QAC393228:QAC393264 QJY393228:QJY393264 QTU393228:QTU393264 RDQ393228:RDQ393264 RNM393228:RNM393264 RXI393228:RXI393264 SHE393228:SHE393264 SRA393228:SRA393264 TAW393228:TAW393264 TKS393228:TKS393264 TUO393228:TUO393264 UEK393228:UEK393264 UOG393228:UOG393264 UYC393228:UYC393264 VHY393228:VHY393264 VRU393228:VRU393264 WBQ393228:WBQ393264 WLM393228:WLM393264 WVI393228:WVI393264 A458764:A458800 IW458764:IW458800 SS458764:SS458800 ACO458764:ACO458800 AMK458764:AMK458800 AWG458764:AWG458800 BGC458764:BGC458800 BPY458764:BPY458800 BZU458764:BZU458800 CJQ458764:CJQ458800 CTM458764:CTM458800 DDI458764:DDI458800 DNE458764:DNE458800 DXA458764:DXA458800 EGW458764:EGW458800 EQS458764:EQS458800 FAO458764:FAO458800 FKK458764:FKK458800 FUG458764:FUG458800 GEC458764:GEC458800 GNY458764:GNY458800 GXU458764:GXU458800 HHQ458764:HHQ458800 HRM458764:HRM458800 IBI458764:IBI458800 ILE458764:ILE458800 IVA458764:IVA458800 JEW458764:JEW458800 JOS458764:JOS458800 JYO458764:JYO458800 KIK458764:KIK458800 KSG458764:KSG458800 LCC458764:LCC458800 LLY458764:LLY458800 LVU458764:LVU458800 MFQ458764:MFQ458800 MPM458764:MPM458800 MZI458764:MZI458800 NJE458764:NJE458800 NTA458764:NTA458800 OCW458764:OCW458800 OMS458764:OMS458800 OWO458764:OWO458800 PGK458764:PGK458800 PQG458764:PQG458800 QAC458764:QAC458800 QJY458764:QJY458800 QTU458764:QTU458800 RDQ458764:RDQ458800 RNM458764:RNM458800 RXI458764:RXI458800 SHE458764:SHE458800 SRA458764:SRA458800 TAW458764:TAW458800 TKS458764:TKS458800 TUO458764:TUO458800 UEK458764:UEK458800 UOG458764:UOG458800 UYC458764:UYC458800 VHY458764:VHY458800 VRU458764:VRU458800 WBQ458764:WBQ458800 WLM458764:WLM458800 WVI458764:WVI458800 A524300:A524336 IW524300:IW524336 SS524300:SS524336 ACO524300:ACO524336 AMK524300:AMK524336 AWG524300:AWG524336 BGC524300:BGC524336 BPY524300:BPY524336 BZU524300:BZU524336 CJQ524300:CJQ524336 CTM524300:CTM524336 DDI524300:DDI524336 DNE524300:DNE524336 DXA524300:DXA524336 EGW524300:EGW524336 EQS524300:EQS524336 FAO524300:FAO524336 FKK524300:FKK524336 FUG524300:FUG524336 GEC524300:GEC524336 GNY524300:GNY524336 GXU524300:GXU524336 HHQ524300:HHQ524336 HRM524300:HRM524336 IBI524300:IBI524336 ILE524300:ILE524336 IVA524300:IVA524336 JEW524300:JEW524336 JOS524300:JOS524336 JYO524300:JYO524336 KIK524300:KIK524336 KSG524300:KSG524336 LCC524300:LCC524336 LLY524300:LLY524336 LVU524300:LVU524336 MFQ524300:MFQ524336 MPM524300:MPM524336 MZI524300:MZI524336 NJE524300:NJE524336 NTA524300:NTA524336 OCW524300:OCW524336 OMS524300:OMS524336 OWO524300:OWO524336 PGK524300:PGK524336 PQG524300:PQG524336 QAC524300:QAC524336 QJY524300:QJY524336 QTU524300:QTU524336 RDQ524300:RDQ524336 RNM524300:RNM524336 RXI524300:RXI524336 SHE524300:SHE524336 SRA524300:SRA524336 TAW524300:TAW524336 TKS524300:TKS524336 TUO524300:TUO524336 UEK524300:UEK524336 UOG524300:UOG524336 UYC524300:UYC524336 VHY524300:VHY524336 VRU524300:VRU524336 WBQ524300:WBQ524336 WLM524300:WLM524336 WVI524300:WVI524336 A589836:A589872 IW589836:IW589872 SS589836:SS589872 ACO589836:ACO589872 AMK589836:AMK589872 AWG589836:AWG589872 BGC589836:BGC589872 BPY589836:BPY589872 BZU589836:BZU589872 CJQ589836:CJQ589872 CTM589836:CTM589872 DDI589836:DDI589872 DNE589836:DNE589872 DXA589836:DXA589872 EGW589836:EGW589872 EQS589836:EQS589872 FAO589836:FAO589872 FKK589836:FKK589872 FUG589836:FUG589872 GEC589836:GEC589872 GNY589836:GNY589872 GXU589836:GXU589872 HHQ589836:HHQ589872 HRM589836:HRM589872 IBI589836:IBI589872 ILE589836:ILE589872 IVA589836:IVA589872 JEW589836:JEW589872 JOS589836:JOS589872 JYO589836:JYO589872 KIK589836:KIK589872 KSG589836:KSG589872 LCC589836:LCC589872 LLY589836:LLY589872 LVU589836:LVU589872 MFQ589836:MFQ589872 MPM589836:MPM589872 MZI589836:MZI589872 NJE589836:NJE589872 NTA589836:NTA589872 OCW589836:OCW589872 OMS589836:OMS589872 OWO589836:OWO589872 PGK589836:PGK589872 PQG589836:PQG589872 QAC589836:QAC589872 QJY589836:QJY589872 QTU589836:QTU589872 RDQ589836:RDQ589872 RNM589836:RNM589872 RXI589836:RXI589872 SHE589836:SHE589872 SRA589836:SRA589872 TAW589836:TAW589872 TKS589836:TKS589872 TUO589836:TUO589872 UEK589836:UEK589872 UOG589836:UOG589872 UYC589836:UYC589872 VHY589836:VHY589872 VRU589836:VRU589872 WBQ589836:WBQ589872 WLM589836:WLM589872 WVI589836:WVI589872 A655372:A655408 IW655372:IW655408 SS655372:SS655408 ACO655372:ACO655408 AMK655372:AMK655408 AWG655372:AWG655408 BGC655372:BGC655408 BPY655372:BPY655408 BZU655372:BZU655408 CJQ655372:CJQ655408 CTM655372:CTM655408 DDI655372:DDI655408 DNE655372:DNE655408 DXA655372:DXA655408 EGW655372:EGW655408 EQS655372:EQS655408 FAO655372:FAO655408 FKK655372:FKK655408 FUG655372:FUG655408 GEC655372:GEC655408 GNY655372:GNY655408 GXU655372:GXU655408 HHQ655372:HHQ655408 HRM655372:HRM655408 IBI655372:IBI655408 ILE655372:ILE655408 IVA655372:IVA655408 JEW655372:JEW655408 JOS655372:JOS655408 JYO655372:JYO655408 KIK655372:KIK655408 KSG655372:KSG655408 LCC655372:LCC655408 LLY655372:LLY655408 LVU655372:LVU655408 MFQ655372:MFQ655408 MPM655372:MPM655408 MZI655372:MZI655408 NJE655372:NJE655408 NTA655372:NTA655408 OCW655372:OCW655408 OMS655372:OMS655408 OWO655372:OWO655408 PGK655372:PGK655408 PQG655372:PQG655408 QAC655372:QAC655408 QJY655372:QJY655408 QTU655372:QTU655408 RDQ655372:RDQ655408 RNM655372:RNM655408 RXI655372:RXI655408 SHE655372:SHE655408 SRA655372:SRA655408 TAW655372:TAW655408 TKS655372:TKS655408 TUO655372:TUO655408 UEK655372:UEK655408 UOG655372:UOG655408 UYC655372:UYC655408 VHY655372:VHY655408 VRU655372:VRU655408 WBQ655372:WBQ655408 WLM655372:WLM655408 WVI655372:WVI655408 A720908:A720944 IW720908:IW720944 SS720908:SS720944 ACO720908:ACO720944 AMK720908:AMK720944 AWG720908:AWG720944 BGC720908:BGC720944 BPY720908:BPY720944 BZU720908:BZU720944 CJQ720908:CJQ720944 CTM720908:CTM720944 DDI720908:DDI720944 DNE720908:DNE720944 DXA720908:DXA720944 EGW720908:EGW720944 EQS720908:EQS720944 FAO720908:FAO720944 FKK720908:FKK720944 FUG720908:FUG720944 GEC720908:GEC720944 GNY720908:GNY720944 GXU720908:GXU720944 HHQ720908:HHQ720944 HRM720908:HRM720944 IBI720908:IBI720944 ILE720908:ILE720944 IVA720908:IVA720944 JEW720908:JEW720944 JOS720908:JOS720944 JYO720908:JYO720944 KIK720908:KIK720944 KSG720908:KSG720944 LCC720908:LCC720944 LLY720908:LLY720944 LVU720908:LVU720944 MFQ720908:MFQ720944 MPM720908:MPM720944 MZI720908:MZI720944 NJE720908:NJE720944 NTA720908:NTA720944 OCW720908:OCW720944 OMS720908:OMS720944 OWO720908:OWO720944 PGK720908:PGK720944 PQG720908:PQG720944 QAC720908:QAC720944 QJY720908:QJY720944 QTU720908:QTU720944 RDQ720908:RDQ720944 RNM720908:RNM720944 RXI720908:RXI720944 SHE720908:SHE720944 SRA720908:SRA720944 TAW720908:TAW720944 TKS720908:TKS720944 TUO720908:TUO720944 UEK720908:UEK720944 UOG720908:UOG720944 UYC720908:UYC720944 VHY720908:VHY720944 VRU720908:VRU720944 WBQ720908:WBQ720944 WLM720908:WLM720944 WVI720908:WVI720944 A786444:A786480 IW786444:IW786480 SS786444:SS786480 ACO786444:ACO786480 AMK786444:AMK786480 AWG786444:AWG786480 BGC786444:BGC786480 BPY786444:BPY786480 BZU786444:BZU786480 CJQ786444:CJQ786480 CTM786444:CTM786480 DDI786444:DDI786480 DNE786444:DNE786480 DXA786444:DXA786480 EGW786444:EGW786480 EQS786444:EQS786480 FAO786444:FAO786480 FKK786444:FKK786480 FUG786444:FUG786480 GEC786444:GEC786480 GNY786444:GNY786480 GXU786444:GXU786480 HHQ786444:HHQ786480 HRM786444:HRM786480 IBI786444:IBI786480 ILE786444:ILE786480 IVA786444:IVA786480 JEW786444:JEW786480 JOS786444:JOS786480 JYO786444:JYO786480 KIK786444:KIK786480 KSG786444:KSG786480 LCC786444:LCC786480 LLY786444:LLY786480 LVU786444:LVU786480 MFQ786444:MFQ786480 MPM786444:MPM786480 MZI786444:MZI786480 NJE786444:NJE786480 NTA786444:NTA786480 OCW786444:OCW786480 OMS786444:OMS786480 OWO786444:OWO786480 PGK786444:PGK786480 PQG786444:PQG786480 QAC786444:QAC786480 QJY786444:QJY786480 QTU786444:QTU786480 RDQ786444:RDQ786480 RNM786444:RNM786480 RXI786444:RXI786480 SHE786444:SHE786480 SRA786444:SRA786480 TAW786444:TAW786480 TKS786444:TKS786480 TUO786444:TUO786480 UEK786444:UEK786480 UOG786444:UOG786480 UYC786444:UYC786480 VHY786444:VHY786480 VRU786444:VRU786480 WBQ786444:WBQ786480 WLM786444:WLM786480 WVI786444:WVI786480 A851980:A852016 IW851980:IW852016 SS851980:SS852016 ACO851980:ACO852016 AMK851980:AMK852016 AWG851980:AWG852016 BGC851980:BGC852016 BPY851980:BPY852016 BZU851980:BZU852016 CJQ851980:CJQ852016 CTM851980:CTM852016 DDI851980:DDI852016 DNE851980:DNE852016 DXA851980:DXA852016 EGW851980:EGW852016 EQS851980:EQS852016 FAO851980:FAO852016 FKK851980:FKK852016 FUG851980:FUG852016 GEC851980:GEC852016 GNY851980:GNY852016 GXU851980:GXU852016 HHQ851980:HHQ852016 HRM851980:HRM852016 IBI851980:IBI852016 ILE851980:ILE852016 IVA851980:IVA852016 JEW851980:JEW852016 JOS851980:JOS852016 JYO851980:JYO852016 KIK851980:KIK852016 KSG851980:KSG852016 LCC851980:LCC852016 LLY851980:LLY852016 LVU851980:LVU852016 MFQ851980:MFQ852016 MPM851980:MPM852016 MZI851980:MZI852016 NJE851980:NJE852016 NTA851980:NTA852016 OCW851980:OCW852016 OMS851980:OMS852016 OWO851980:OWO852016 PGK851980:PGK852016 PQG851980:PQG852016 QAC851980:QAC852016 QJY851980:QJY852016 QTU851980:QTU852016 RDQ851980:RDQ852016 RNM851980:RNM852016 RXI851980:RXI852016 SHE851980:SHE852016 SRA851980:SRA852016 TAW851980:TAW852016 TKS851980:TKS852016 TUO851980:TUO852016 UEK851980:UEK852016 UOG851980:UOG852016 UYC851980:UYC852016 VHY851980:VHY852016 VRU851980:VRU852016 WBQ851980:WBQ852016 WLM851980:WLM852016 WVI851980:WVI852016 A917516:A917552 IW917516:IW917552 SS917516:SS917552 ACO917516:ACO917552 AMK917516:AMK917552 AWG917516:AWG917552 BGC917516:BGC917552 BPY917516:BPY917552 BZU917516:BZU917552 CJQ917516:CJQ917552 CTM917516:CTM917552 DDI917516:DDI917552 DNE917516:DNE917552 DXA917516:DXA917552 EGW917516:EGW917552 EQS917516:EQS917552 FAO917516:FAO917552 FKK917516:FKK917552 FUG917516:FUG917552 GEC917516:GEC917552 GNY917516:GNY917552 GXU917516:GXU917552 HHQ917516:HHQ917552 HRM917516:HRM917552 IBI917516:IBI917552 ILE917516:ILE917552 IVA917516:IVA917552 JEW917516:JEW917552 JOS917516:JOS917552 JYO917516:JYO917552 KIK917516:KIK917552 KSG917516:KSG917552 LCC917516:LCC917552 LLY917516:LLY917552 LVU917516:LVU917552 MFQ917516:MFQ917552 MPM917516:MPM917552 MZI917516:MZI917552 NJE917516:NJE917552 NTA917516:NTA917552 OCW917516:OCW917552 OMS917516:OMS917552 OWO917516:OWO917552 PGK917516:PGK917552 PQG917516:PQG917552 QAC917516:QAC917552 QJY917516:QJY917552 QTU917516:QTU917552 RDQ917516:RDQ917552 RNM917516:RNM917552 RXI917516:RXI917552 SHE917516:SHE917552 SRA917516:SRA917552 TAW917516:TAW917552 TKS917516:TKS917552 TUO917516:TUO917552 UEK917516:UEK917552 UOG917516:UOG917552 UYC917516:UYC917552 VHY917516:VHY917552 VRU917516:VRU917552 WBQ917516:WBQ917552 WLM917516:WLM917552 WVI917516:WVI917552 A983052:A983088 IW983052:IW983088 SS983052:SS983088 ACO983052:ACO983088 AMK983052:AMK983088 AWG983052:AWG983088 BGC983052:BGC983088 BPY983052:BPY983088 BZU983052:BZU983088 CJQ983052:CJQ983088 CTM983052:CTM983088 DDI983052:DDI983088 DNE983052:DNE983088 DXA983052:DXA983088 EGW983052:EGW983088 EQS983052:EQS983088 FAO983052:FAO983088 FKK983052:FKK983088 FUG983052:FUG983088 GEC983052:GEC983088 GNY983052:GNY983088 GXU983052:GXU983088 HHQ983052:HHQ983088 HRM983052:HRM983088 IBI983052:IBI983088 ILE983052:ILE983088 IVA983052:IVA983088 JEW983052:JEW983088 JOS983052:JOS983088 JYO983052:JYO983088 KIK983052:KIK983088 KSG983052:KSG983088 LCC983052:LCC983088 LLY983052:LLY983088 LVU983052:LVU983088 MFQ983052:MFQ983088 MPM983052:MPM983088 MZI983052:MZI983088 NJE983052:NJE983088 NTA983052:NTA983088 OCW983052:OCW983088 OMS983052:OMS983088 OWO983052:OWO983088 PGK983052:PGK983088 PQG983052:PQG983088 QAC983052:QAC983088 QJY983052:QJY983088 QTU983052:QTU983088 RDQ983052:RDQ983088 RNM983052:RNM983088 RXI983052:RXI983088 SHE983052:SHE983088 SRA983052:SRA983088 TAW983052:TAW983088 TKS983052:TKS983088 TUO983052:TUO983088 UEK983052:UEK983088 UOG983052:UOG983088 UYC983052:UYC983088 VHY983052:VHY983088 VRU983052:VRU983088 WBQ983052:WBQ983088 WLM983052:WLM983088 WVI983052:WVI983088 C11:C34 IY11:IY34 SU11:SU34 ACQ11:ACQ34 AMM11:AMM34 AWI11:AWI34 BGE11:BGE34 BQA11:BQA34 BZW11:BZW34 CJS11:CJS34 CTO11:CTO34 DDK11:DDK34 DNG11:DNG34 DXC11:DXC34 EGY11:EGY34 EQU11:EQU34 FAQ11:FAQ34 FKM11:FKM34 FUI11:FUI34 GEE11:GEE34 GOA11:GOA34 GXW11:GXW34 HHS11:HHS34 HRO11:HRO34 IBK11:IBK34 ILG11:ILG34 IVC11:IVC34 JEY11:JEY34 JOU11:JOU34 JYQ11:JYQ34 KIM11:KIM34 KSI11:KSI34 LCE11:LCE34 LMA11:LMA34 LVW11:LVW34 MFS11:MFS34 MPO11:MPO34 MZK11:MZK34 NJG11:NJG34 NTC11:NTC34 OCY11:OCY34 OMU11:OMU34 OWQ11:OWQ34 PGM11:PGM34 PQI11:PQI34 QAE11:QAE34 QKA11:QKA34 QTW11:QTW34 RDS11:RDS34 RNO11:RNO34 RXK11:RXK34 SHG11:SHG34 SRC11:SRC34 TAY11:TAY34 TKU11:TKU34 TUQ11:TUQ34 UEM11:UEM34 UOI11:UOI34 UYE11:UYE34 VIA11:VIA34 VRW11:VRW34 WBS11:WBS34 WLO11:WLO34 WVK11:WVK34 C65547:C65570 IY65547:IY65570 SU65547:SU65570 ACQ65547:ACQ65570 AMM65547:AMM65570 AWI65547:AWI65570 BGE65547:BGE65570 BQA65547:BQA65570 BZW65547:BZW65570 CJS65547:CJS65570 CTO65547:CTO65570 DDK65547:DDK65570 DNG65547:DNG65570 DXC65547:DXC65570 EGY65547:EGY65570 EQU65547:EQU65570 FAQ65547:FAQ65570 FKM65547:FKM65570 FUI65547:FUI65570 GEE65547:GEE65570 GOA65547:GOA65570 GXW65547:GXW65570 HHS65547:HHS65570 HRO65547:HRO65570 IBK65547:IBK65570 ILG65547:ILG65570 IVC65547:IVC65570 JEY65547:JEY65570 JOU65547:JOU65570 JYQ65547:JYQ65570 KIM65547:KIM65570 KSI65547:KSI65570 LCE65547:LCE65570 LMA65547:LMA65570 LVW65547:LVW65570 MFS65547:MFS65570 MPO65547:MPO65570 MZK65547:MZK65570 NJG65547:NJG65570 NTC65547:NTC65570 OCY65547:OCY65570 OMU65547:OMU65570 OWQ65547:OWQ65570 PGM65547:PGM65570 PQI65547:PQI65570 QAE65547:QAE65570 QKA65547:QKA65570 QTW65547:QTW65570 RDS65547:RDS65570 RNO65547:RNO65570 RXK65547:RXK65570 SHG65547:SHG65570 SRC65547:SRC65570 TAY65547:TAY65570 TKU65547:TKU65570 TUQ65547:TUQ65570 UEM65547:UEM65570 UOI65547:UOI65570 UYE65547:UYE65570 VIA65547:VIA65570 VRW65547:VRW65570 WBS65547:WBS65570 WLO65547:WLO65570 WVK65547:WVK65570 C131083:C131106 IY131083:IY131106 SU131083:SU131106 ACQ131083:ACQ131106 AMM131083:AMM131106 AWI131083:AWI131106 BGE131083:BGE131106 BQA131083:BQA131106 BZW131083:BZW131106 CJS131083:CJS131106 CTO131083:CTO131106 DDK131083:DDK131106 DNG131083:DNG131106 DXC131083:DXC131106 EGY131083:EGY131106 EQU131083:EQU131106 FAQ131083:FAQ131106 FKM131083:FKM131106 FUI131083:FUI131106 GEE131083:GEE131106 GOA131083:GOA131106 GXW131083:GXW131106 HHS131083:HHS131106 HRO131083:HRO131106 IBK131083:IBK131106 ILG131083:ILG131106 IVC131083:IVC131106 JEY131083:JEY131106 JOU131083:JOU131106 JYQ131083:JYQ131106 KIM131083:KIM131106 KSI131083:KSI131106 LCE131083:LCE131106 LMA131083:LMA131106 LVW131083:LVW131106 MFS131083:MFS131106 MPO131083:MPO131106 MZK131083:MZK131106 NJG131083:NJG131106 NTC131083:NTC131106 OCY131083:OCY131106 OMU131083:OMU131106 OWQ131083:OWQ131106 PGM131083:PGM131106 PQI131083:PQI131106 QAE131083:QAE131106 QKA131083:QKA131106 QTW131083:QTW131106 RDS131083:RDS131106 RNO131083:RNO131106 RXK131083:RXK131106 SHG131083:SHG131106 SRC131083:SRC131106 TAY131083:TAY131106 TKU131083:TKU131106 TUQ131083:TUQ131106 UEM131083:UEM131106 UOI131083:UOI131106 UYE131083:UYE131106 VIA131083:VIA131106 VRW131083:VRW131106 WBS131083:WBS131106 WLO131083:WLO131106 WVK131083:WVK131106 C196619:C196642 IY196619:IY196642 SU196619:SU196642 ACQ196619:ACQ196642 AMM196619:AMM196642 AWI196619:AWI196642 BGE196619:BGE196642 BQA196619:BQA196642 BZW196619:BZW196642 CJS196619:CJS196642 CTO196619:CTO196642 DDK196619:DDK196642 DNG196619:DNG196642 DXC196619:DXC196642 EGY196619:EGY196642 EQU196619:EQU196642 FAQ196619:FAQ196642 FKM196619:FKM196642 FUI196619:FUI196642 GEE196619:GEE196642 GOA196619:GOA196642 GXW196619:GXW196642 HHS196619:HHS196642 HRO196619:HRO196642 IBK196619:IBK196642 ILG196619:ILG196642 IVC196619:IVC196642 JEY196619:JEY196642 JOU196619:JOU196642 JYQ196619:JYQ196642 KIM196619:KIM196642 KSI196619:KSI196642 LCE196619:LCE196642 LMA196619:LMA196642 LVW196619:LVW196642 MFS196619:MFS196642 MPO196619:MPO196642 MZK196619:MZK196642 NJG196619:NJG196642 NTC196619:NTC196642 OCY196619:OCY196642 OMU196619:OMU196642 OWQ196619:OWQ196642 PGM196619:PGM196642 PQI196619:PQI196642 QAE196619:QAE196642 QKA196619:QKA196642 QTW196619:QTW196642 RDS196619:RDS196642 RNO196619:RNO196642 RXK196619:RXK196642 SHG196619:SHG196642 SRC196619:SRC196642 TAY196619:TAY196642 TKU196619:TKU196642 TUQ196619:TUQ196642 UEM196619:UEM196642 UOI196619:UOI196642 UYE196619:UYE196642 VIA196619:VIA196642 VRW196619:VRW196642 WBS196619:WBS196642 WLO196619:WLO196642 WVK196619:WVK196642 C262155:C262178 IY262155:IY262178 SU262155:SU262178 ACQ262155:ACQ262178 AMM262155:AMM262178 AWI262155:AWI262178 BGE262155:BGE262178 BQA262155:BQA262178 BZW262155:BZW262178 CJS262155:CJS262178 CTO262155:CTO262178 DDK262155:DDK262178 DNG262155:DNG262178 DXC262155:DXC262178 EGY262155:EGY262178 EQU262155:EQU262178 FAQ262155:FAQ262178 FKM262155:FKM262178 FUI262155:FUI262178 GEE262155:GEE262178 GOA262155:GOA262178 GXW262155:GXW262178 HHS262155:HHS262178 HRO262155:HRO262178 IBK262155:IBK262178 ILG262155:ILG262178 IVC262155:IVC262178 JEY262155:JEY262178 JOU262155:JOU262178 JYQ262155:JYQ262178 KIM262155:KIM262178 KSI262155:KSI262178 LCE262155:LCE262178 LMA262155:LMA262178 LVW262155:LVW262178 MFS262155:MFS262178 MPO262155:MPO262178 MZK262155:MZK262178 NJG262155:NJG262178 NTC262155:NTC262178 OCY262155:OCY262178 OMU262155:OMU262178 OWQ262155:OWQ262178 PGM262155:PGM262178 PQI262155:PQI262178 QAE262155:QAE262178 QKA262155:QKA262178 QTW262155:QTW262178 RDS262155:RDS262178 RNO262155:RNO262178 RXK262155:RXK262178 SHG262155:SHG262178 SRC262155:SRC262178 TAY262155:TAY262178 TKU262155:TKU262178 TUQ262155:TUQ262178 UEM262155:UEM262178 UOI262155:UOI262178 UYE262155:UYE262178 VIA262155:VIA262178 VRW262155:VRW262178 WBS262155:WBS262178 WLO262155:WLO262178 WVK262155:WVK262178 C327691:C327714 IY327691:IY327714 SU327691:SU327714 ACQ327691:ACQ327714 AMM327691:AMM327714 AWI327691:AWI327714 BGE327691:BGE327714 BQA327691:BQA327714 BZW327691:BZW327714 CJS327691:CJS327714 CTO327691:CTO327714 DDK327691:DDK327714 DNG327691:DNG327714 DXC327691:DXC327714 EGY327691:EGY327714 EQU327691:EQU327714 FAQ327691:FAQ327714 FKM327691:FKM327714 FUI327691:FUI327714 GEE327691:GEE327714 GOA327691:GOA327714 GXW327691:GXW327714 HHS327691:HHS327714 HRO327691:HRO327714 IBK327691:IBK327714 ILG327691:ILG327714 IVC327691:IVC327714 JEY327691:JEY327714 JOU327691:JOU327714 JYQ327691:JYQ327714 KIM327691:KIM327714 KSI327691:KSI327714 LCE327691:LCE327714 LMA327691:LMA327714 LVW327691:LVW327714 MFS327691:MFS327714 MPO327691:MPO327714 MZK327691:MZK327714 NJG327691:NJG327714 NTC327691:NTC327714 OCY327691:OCY327714 OMU327691:OMU327714 OWQ327691:OWQ327714 PGM327691:PGM327714 PQI327691:PQI327714 QAE327691:QAE327714 QKA327691:QKA327714 QTW327691:QTW327714 RDS327691:RDS327714 RNO327691:RNO327714 RXK327691:RXK327714 SHG327691:SHG327714 SRC327691:SRC327714 TAY327691:TAY327714 TKU327691:TKU327714 TUQ327691:TUQ327714 UEM327691:UEM327714 UOI327691:UOI327714 UYE327691:UYE327714 VIA327691:VIA327714 VRW327691:VRW327714 WBS327691:WBS327714 WLO327691:WLO327714 WVK327691:WVK327714 C393227:C393250 IY393227:IY393250 SU393227:SU393250 ACQ393227:ACQ393250 AMM393227:AMM393250 AWI393227:AWI393250 BGE393227:BGE393250 BQA393227:BQA393250 BZW393227:BZW393250 CJS393227:CJS393250 CTO393227:CTO393250 DDK393227:DDK393250 DNG393227:DNG393250 DXC393227:DXC393250 EGY393227:EGY393250 EQU393227:EQU393250 FAQ393227:FAQ393250 FKM393227:FKM393250 FUI393227:FUI393250 GEE393227:GEE393250 GOA393227:GOA393250 GXW393227:GXW393250 HHS393227:HHS393250 HRO393227:HRO393250 IBK393227:IBK393250 ILG393227:ILG393250 IVC393227:IVC393250 JEY393227:JEY393250 JOU393227:JOU393250 JYQ393227:JYQ393250 KIM393227:KIM393250 KSI393227:KSI393250 LCE393227:LCE393250 LMA393227:LMA393250 LVW393227:LVW393250 MFS393227:MFS393250 MPO393227:MPO393250 MZK393227:MZK393250 NJG393227:NJG393250 NTC393227:NTC393250 OCY393227:OCY393250 OMU393227:OMU393250 OWQ393227:OWQ393250 PGM393227:PGM393250 PQI393227:PQI393250 QAE393227:QAE393250 QKA393227:QKA393250 QTW393227:QTW393250 RDS393227:RDS393250 RNO393227:RNO393250 RXK393227:RXK393250 SHG393227:SHG393250 SRC393227:SRC393250 TAY393227:TAY393250 TKU393227:TKU393250 TUQ393227:TUQ393250 UEM393227:UEM393250 UOI393227:UOI393250 UYE393227:UYE393250 VIA393227:VIA393250 VRW393227:VRW393250 WBS393227:WBS393250 WLO393227:WLO393250 WVK393227:WVK393250 C458763:C458786 IY458763:IY458786 SU458763:SU458786 ACQ458763:ACQ458786 AMM458763:AMM458786 AWI458763:AWI458786 BGE458763:BGE458786 BQA458763:BQA458786 BZW458763:BZW458786 CJS458763:CJS458786 CTO458763:CTO458786 DDK458763:DDK458786 DNG458763:DNG458786 DXC458763:DXC458786 EGY458763:EGY458786 EQU458763:EQU458786 FAQ458763:FAQ458786 FKM458763:FKM458786 FUI458763:FUI458786 GEE458763:GEE458786 GOA458763:GOA458786 GXW458763:GXW458786 HHS458763:HHS458786 HRO458763:HRO458786 IBK458763:IBK458786 ILG458763:ILG458786 IVC458763:IVC458786 JEY458763:JEY458786 JOU458763:JOU458786 JYQ458763:JYQ458786 KIM458763:KIM458786 KSI458763:KSI458786 LCE458763:LCE458786 LMA458763:LMA458786 LVW458763:LVW458786 MFS458763:MFS458786 MPO458763:MPO458786 MZK458763:MZK458786 NJG458763:NJG458786 NTC458763:NTC458786 OCY458763:OCY458786 OMU458763:OMU458786 OWQ458763:OWQ458786 PGM458763:PGM458786 PQI458763:PQI458786 QAE458763:QAE458786 QKA458763:QKA458786 QTW458763:QTW458786 RDS458763:RDS458786 RNO458763:RNO458786 RXK458763:RXK458786 SHG458763:SHG458786 SRC458763:SRC458786 TAY458763:TAY458786 TKU458763:TKU458786 TUQ458763:TUQ458786 UEM458763:UEM458786 UOI458763:UOI458786 UYE458763:UYE458786 VIA458763:VIA458786 VRW458763:VRW458786 WBS458763:WBS458786 WLO458763:WLO458786 WVK458763:WVK458786 C524299:C524322 IY524299:IY524322 SU524299:SU524322 ACQ524299:ACQ524322 AMM524299:AMM524322 AWI524299:AWI524322 BGE524299:BGE524322 BQA524299:BQA524322 BZW524299:BZW524322 CJS524299:CJS524322 CTO524299:CTO524322 DDK524299:DDK524322 DNG524299:DNG524322 DXC524299:DXC524322 EGY524299:EGY524322 EQU524299:EQU524322 FAQ524299:FAQ524322 FKM524299:FKM524322 FUI524299:FUI524322 GEE524299:GEE524322 GOA524299:GOA524322 GXW524299:GXW524322 HHS524299:HHS524322 HRO524299:HRO524322 IBK524299:IBK524322 ILG524299:ILG524322 IVC524299:IVC524322 JEY524299:JEY524322 JOU524299:JOU524322 JYQ524299:JYQ524322 KIM524299:KIM524322 KSI524299:KSI524322 LCE524299:LCE524322 LMA524299:LMA524322 LVW524299:LVW524322 MFS524299:MFS524322 MPO524299:MPO524322 MZK524299:MZK524322 NJG524299:NJG524322 NTC524299:NTC524322 OCY524299:OCY524322 OMU524299:OMU524322 OWQ524299:OWQ524322 PGM524299:PGM524322 PQI524299:PQI524322 QAE524299:QAE524322 QKA524299:QKA524322 QTW524299:QTW524322 RDS524299:RDS524322 RNO524299:RNO524322 RXK524299:RXK524322 SHG524299:SHG524322 SRC524299:SRC524322 TAY524299:TAY524322 TKU524299:TKU524322 TUQ524299:TUQ524322 UEM524299:UEM524322 UOI524299:UOI524322 UYE524299:UYE524322 VIA524299:VIA524322 VRW524299:VRW524322 WBS524299:WBS524322 WLO524299:WLO524322 WVK524299:WVK524322 C589835:C589858 IY589835:IY589858 SU589835:SU589858 ACQ589835:ACQ589858 AMM589835:AMM589858 AWI589835:AWI589858 BGE589835:BGE589858 BQA589835:BQA589858 BZW589835:BZW589858 CJS589835:CJS589858 CTO589835:CTO589858 DDK589835:DDK589858 DNG589835:DNG589858 DXC589835:DXC589858 EGY589835:EGY589858 EQU589835:EQU589858 FAQ589835:FAQ589858 FKM589835:FKM589858 FUI589835:FUI589858 GEE589835:GEE589858 GOA589835:GOA589858 GXW589835:GXW589858 HHS589835:HHS589858 HRO589835:HRO589858 IBK589835:IBK589858 ILG589835:ILG589858 IVC589835:IVC589858 JEY589835:JEY589858 JOU589835:JOU589858 JYQ589835:JYQ589858 KIM589835:KIM589858 KSI589835:KSI589858 LCE589835:LCE589858 LMA589835:LMA589858 LVW589835:LVW589858 MFS589835:MFS589858 MPO589835:MPO589858 MZK589835:MZK589858 NJG589835:NJG589858 NTC589835:NTC589858 OCY589835:OCY589858 OMU589835:OMU589858 OWQ589835:OWQ589858 PGM589835:PGM589858 PQI589835:PQI589858 QAE589835:QAE589858 QKA589835:QKA589858 QTW589835:QTW589858 RDS589835:RDS589858 RNO589835:RNO589858 RXK589835:RXK589858 SHG589835:SHG589858 SRC589835:SRC589858 TAY589835:TAY589858 TKU589835:TKU589858 TUQ589835:TUQ589858 UEM589835:UEM589858 UOI589835:UOI589858 UYE589835:UYE589858 VIA589835:VIA589858 VRW589835:VRW589858 WBS589835:WBS589858 WLO589835:WLO589858 WVK589835:WVK589858 C655371:C655394 IY655371:IY655394 SU655371:SU655394 ACQ655371:ACQ655394 AMM655371:AMM655394 AWI655371:AWI655394 BGE655371:BGE655394 BQA655371:BQA655394 BZW655371:BZW655394 CJS655371:CJS655394 CTO655371:CTO655394 DDK655371:DDK655394 DNG655371:DNG655394 DXC655371:DXC655394 EGY655371:EGY655394 EQU655371:EQU655394 FAQ655371:FAQ655394 FKM655371:FKM655394 FUI655371:FUI655394 GEE655371:GEE655394 GOA655371:GOA655394 GXW655371:GXW655394 HHS655371:HHS655394 HRO655371:HRO655394 IBK655371:IBK655394 ILG655371:ILG655394 IVC655371:IVC655394 JEY655371:JEY655394 JOU655371:JOU655394 JYQ655371:JYQ655394 KIM655371:KIM655394 KSI655371:KSI655394 LCE655371:LCE655394 LMA655371:LMA655394 LVW655371:LVW655394 MFS655371:MFS655394 MPO655371:MPO655394 MZK655371:MZK655394 NJG655371:NJG655394 NTC655371:NTC655394 OCY655371:OCY655394 OMU655371:OMU655394 OWQ655371:OWQ655394 PGM655371:PGM655394 PQI655371:PQI655394 QAE655371:QAE655394 QKA655371:QKA655394 QTW655371:QTW655394 RDS655371:RDS655394 RNO655371:RNO655394 RXK655371:RXK655394 SHG655371:SHG655394 SRC655371:SRC655394 TAY655371:TAY655394 TKU655371:TKU655394 TUQ655371:TUQ655394 UEM655371:UEM655394 UOI655371:UOI655394 UYE655371:UYE655394 VIA655371:VIA655394 VRW655371:VRW655394 WBS655371:WBS655394 WLO655371:WLO655394 WVK655371:WVK655394 C720907:C720930 IY720907:IY720930 SU720907:SU720930 ACQ720907:ACQ720930 AMM720907:AMM720930 AWI720907:AWI720930 BGE720907:BGE720930 BQA720907:BQA720930 BZW720907:BZW720930 CJS720907:CJS720930 CTO720907:CTO720930 DDK720907:DDK720930 DNG720907:DNG720930 DXC720907:DXC720930 EGY720907:EGY720930 EQU720907:EQU720930 FAQ720907:FAQ720930 FKM720907:FKM720930 FUI720907:FUI720930 GEE720907:GEE720930 GOA720907:GOA720930 GXW720907:GXW720930 HHS720907:HHS720930 HRO720907:HRO720930 IBK720907:IBK720930 ILG720907:ILG720930 IVC720907:IVC720930 JEY720907:JEY720930 JOU720907:JOU720930 JYQ720907:JYQ720930 KIM720907:KIM720930 KSI720907:KSI720930 LCE720907:LCE720930 LMA720907:LMA720930 LVW720907:LVW720930 MFS720907:MFS720930 MPO720907:MPO720930 MZK720907:MZK720930 NJG720907:NJG720930 NTC720907:NTC720930 OCY720907:OCY720930 OMU720907:OMU720930 OWQ720907:OWQ720930 PGM720907:PGM720930 PQI720907:PQI720930 QAE720907:QAE720930 QKA720907:QKA720930 QTW720907:QTW720930 RDS720907:RDS720930 RNO720907:RNO720930 RXK720907:RXK720930 SHG720907:SHG720930 SRC720907:SRC720930 TAY720907:TAY720930 TKU720907:TKU720930 TUQ720907:TUQ720930 UEM720907:UEM720930 UOI720907:UOI720930 UYE720907:UYE720930 VIA720907:VIA720930 VRW720907:VRW720930 WBS720907:WBS720930 WLO720907:WLO720930 WVK720907:WVK720930 C786443:C786466 IY786443:IY786466 SU786443:SU786466 ACQ786443:ACQ786466 AMM786443:AMM786466 AWI786443:AWI786466 BGE786443:BGE786466 BQA786443:BQA786466 BZW786443:BZW786466 CJS786443:CJS786466 CTO786443:CTO786466 DDK786443:DDK786466 DNG786443:DNG786466 DXC786443:DXC786466 EGY786443:EGY786466 EQU786443:EQU786466 FAQ786443:FAQ786466 FKM786443:FKM786466 FUI786443:FUI786466 GEE786443:GEE786466 GOA786443:GOA786466 GXW786443:GXW786466 HHS786443:HHS786466 HRO786443:HRO786466 IBK786443:IBK786466 ILG786443:ILG786466 IVC786443:IVC786466 JEY786443:JEY786466 JOU786443:JOU786466 JYQ786443:JYQ786466 KIM786443:KIM786466 KSI786443:KSI786466 LCE786443:LCE786466 LMA786443:LMA786466 LVW786443:LVW786466 MFS786443:MFS786466 MPO786443:MPO786466 MZK786443:MZK786466 NJG786443:NJG786466 NTC786443:NTC786466 OCY786443:OCY786466 OMU786443:OMU786466 OWQ786443:OWQ786466 PGM786443:PGM786466 PQI786443:PQI786466 QAE786443:QAE786466 QKA786443:QKA786466 QTW786443:QTW786466 RDS786443:RDS786466 RNO786443:RNO786466 RXK786443:RXK786466 SHG786443:SHG786466 SRC786443:SRC786466 TAY786443:TAY786466 TKU786443:TKU786466 TUQ786443:TUQ786466 UEM786443:UEM786466 UOI786443:UOI786466 UYE786443:UYE786466 VIA786443:VIA786466 VRW786443:VRW786466 WBS786443:WBS786466 WLO786443:WLO786466 WVK786443:WVK786466 C851979:C852002 IY851979:IY852002 SU851979:SU852002 ACQ851979:ACQ852002 AMM851979:AMM852002 AWI851979:AWI852002 BGE851979:BGE852002 BQA851979:BQA852002 BZW851979:BZW852002 CJS851979:CJS852002 CTO851979:CTO852002 DDK851979:DDK852002 DNG851979:DNG852002 DXC851979:DXC852002 EGY851979:EGY852002 EQU851979:EQU852002 FAQ851979:FAQ852002 FKM851979:FKM852002 FUI851979:FUI852002 GEE851979:GEE852002 GOA851979:GOA852002 GXW851979:GXW852002 HHS851979:HHS852002 HRO851979:HRO852002 IBK851979:IBK852002 ILG851979:ILG852002 IVC851979:IVC852002 JEY851979:JEY852002 JOU851979:JOU852002 JYQ851979:JYQ852002 KIM851979:KIM852002 KSI851979:KSI852002 LCE851979:LCE852002 LMA851979:LMA852002 LVW851979:LVW852002 MFS851979:MFS852002 MPO851979:MPO852002 MZK851979:MZK852002 NJG851979:NJG852002 NTC851979:NTC852002 OCY851979:OCY852002 OMU851979:OMU852002 OWQ851979:OWQ852002 PGM851979:PGM852002 PQI851979:PQI852002 QAE851979:QAE852002 QKA851979:QKA852002 QTW851979:QTW852002 RDS851979:RDS852002 RNO851979:RNO852002 RXK851979:RXK852002 SHG851979:SHG852002 SRC851979:SRC852002 TAY851979:TAY852002 TKU851979:TKU852002 TUQ851979:TUQ852002 UEM851979:UEM852002 UOI851979:UOI852002 UYE851979:UYE852002 VIA851979:VIA852002 VRW851979:VRW852002 WBS851979:WBS852002 WLO851979:WLO852002 WVK851979:WVK852002 C917515:C917538 IY917515:IY917538 SU917515:SU917538 ACQ917515:ACQ917538 AMM917515:AMM917538 AWI917515:AWI917538 BGE917515:BGE917538 BQA917515:BQA917538 BZW917515:BZW917538 CJS917515:CJS917538 CTO917515:CTO917538 DDK917515:DDK917538 DNG917515:DNG917538 DXC917515:DXC917538 EGY917515:EGY917538 EQU917515:EQU917538 FAQ917515:FAQ917538 FKM917515:FKM917538 FUI917515:FUI917538 GEE917515:GEE917538 GOA917515:GOA917538 GXW917515:GXW917538 HHS917515:HHS917538 HRO917515:HRO917538 IBK917515:IBK917538 ILG917515:ILG917538 IVC917515:IVC917538 JEY917515:JEY917538 JOU917515:JOU917538 JYQ917515:JYQ917538 KIM917515:KIM917538 KSI917515:KSI917538 LCE917515:LCE917538 LMA917515:LMA917538 LVW917515:LVW917538 MFS917515:MFS917538 MPO917515:MPO917538 MZK917515:MZK917538 NJG917515:NJG917538 NTC917515:NTC917538 OCY917515:OCY917538 OMU917515:OMU917538 OWQ917515:OWQ917538 PGM917515:PGM917538 PQI917515:PQI917538 QAE917515:QAE917538 QKA917515:QKA917538 QTW917515:QTW917538 RDS917515:RDS917538 RNO917515:RNO917538 RXK917515:RXK917538 SHG917515:SHG917538 SRC917515:SRC917538 TAY917515:TAY917538 TKU917515:TKU917538 TUQ917515:TUQ917538 UEM917515:UEM917538 UOI917515:UOI917538 UYE917515:UYE917538 VIA917515:VIA917538 VRW917515:VRW917538 WBS917515:WBS917538 WLO917515:WLO917538 WVK917515:WVK917538 C983051:C983074 IY983051:IY983074 SU983051:SU983074 ACQ983051:ACQ983074 AMM983051:AMM983074 AWI983051:AWI983074 BGE983051:BGE983074 BQA983051:BQA983074 BZW983051:BZW983074 CJS983051:CJS983074 CTO983051:CTO983074 DDK983051:DDK983074 DNG983051:DNG983074 DXC983051:DXC983074 EGY983051:EGY983074 EQU983051:EQU983074 FAQ983051:FAQ983074 FKM983051:FKM983074 FUI983051:FUI983074 GEE983051:GEE983074 GOA983051:GOA983074 GXW983051:GXW983074 HHS983051:HHS983074 HRO983051:HRO983074 IBK983051:IBK983074 ILG983051:ILG983074 IVC983051:IVC983074 JEY983051:JEY983074 JOU983051:JOU983074 JYQ983051:JYQ983074 KIM983051:KIM983074 KSI983051:KSI983074 LCE983051:LCE983074 LMA983051:LMA983074 LVW983051:LVW983074 MFS983051:MFS983074 MPO983051:MPO983074 MZK983051:MZK983074 NJG983051:NJG983074 NTC983051:NTC983074 OCY983051:OCY983074 OMU983051:OMU983074 OWQ983051:OWQ983074 PGM983051:PGM983074 PQI983051:PQI983074 QAE983051:QAE983074 QKA983051:QKA983074 QTW983051:QTW983074 RDS983051:RDS983074 RNO983051:RNO983074 RXK983051:RXK983074 SHG983051:SHG983074 SRC983051:SRC983074 TAY983051:TAY983074 TKU983051:TKU983074 TUQ983051:TUQ983074 UEM983051:UEM983074 UOI983051:UOI983074 UYE983051:UYE983074 VIA983051:VIA983074 VRW983051:VRW983074 WBS983051:WBS983074 WLO983051:WLO983074 WVK983051:WVK983074 B21:B48 IX21:IX48 ST21:ST48 ACP21:ACP48 AML21:AML48 AWH21:AWH48 BGD21:BGD48 BPZ21:BPZ48 BZV21:BZV48 CJR21:CJR48 CTN21:CTN48 DDJ21:DDJ48 DNF21:DNF48 DXB21:DXB48 EGX21:EGX48 EQT21:EQT48 FAP21:FAP48 FKL21:FKL48 FUH21:FUH48 GED21:GED48 GNZ21:GNZ48 GXV21:GXV48 HHR21:HHR48 HRN21:HRN48 IBJ21:IBJ48 ILF21:ILF48 IVB21:IVB48 JEX21:JEX48 JOT21:JOT48 JYP21:JYP48 KIL21:KIL48 KSH21:KSH48 LCD21:LCD48 LLZ21:LLZ48 LVV21:LVV48 MFR21:MFR48 MPN21:MPN48 MZJ21:MZJ48 NJF21:NJF48 NTB21:NTB48 OCX21:OCX48 OMT21:OMT48 OWP21:OWP48 PGL21:PGL48 PQH21:PQH48 QAD21:QAD48 QJZ21:QJZ48 QTV21:QTV48 RDR21:RDR48 RNN21:RNN48 RXJ21:RXJ48 SHF21:SHF48 SRB21:SRB48 TAX21:TAX48 TKT21:TKT48 TUP21:TUP48 UEL21:UEL48 UOH21:UOH48 UYD21:UYD48 VHZ21:VHZ48 VRV21:VRV48 WBR21:WBR48 WLN21:WLN48 WVJ21:WVJ48 B65557:B65584 IX65557:IX65584 ST65557:ST65584 ACP65557:ACP65584 AML65557:AML65584 AWH65557:AWH65584 BGD65557:BGD65584 BPZ65557:BPZ65584 BZV65557:BZV65584 CJR65557:CJR65584 CTN65557:CTN65584 DDJ65557:DDJ65584 DNF65557:DNF65584 DXB65557:DXB65584 EGX65557:EGX65584 EQT65557:EQT65584 FAP65557:FAP65584 FKL65557:FKL65584 FUH65557:FUH65584 GED65557:GED65584 GNZ65557:GNZ65584 GXV65557:GXV65584 HHR65557:HHR65584 HRN65557:HRN65584 IBJ65557:IBJ65584 ILF65557:ILF65584 IVB65557:IVB65584 JEX65557:JEX65584 JOT65557:JOT65584 JYP65557:JYP65584 KIL65557:KIL65584 KSH65557:KSH65584 LCD65557:LCD65584 LLZ65557:LLZ65584 LVV65557:LVV65584 MFR65557:MFR65584 MPN65557:MPN65584 MZJ65557:MZJ65584 NJF65557:NJF65584 NTB65557:NTB65584 OCX65557:OCX65584 OMT65557:OMT65584 OWP65557:OWP65584 PGL65557:PGL65584 PQH65557:PQH65584 QAD65557:QAD65584 QJZ65557:QJZ65584 QTV65557:QTV65584 RDR65557:RDR65584 RNN65557:RNN65584 RXJ65557:RXJ65584 SHF65557:SHF65584 SRB65557:SRB65584 TAX65557:TAX65584 TKT65557:TKT65584 TUP65557:TUP65584 UEL65557:UEL65584 UOH65557:UOH65584 UYD65557:UYD65584 VHZ65557:VHZ65584 VRV65557:VRV65584 WBR65557:WBR65584 WLN65557:WLN65584 WVJ65557:WVJ65584 B131093:B131120 IX131093:IX131120 ST131093:ST131120 ACP131093:ACP131120 AML131093:AML131120 AWH131093:AWH131120 BGD131093:BGD131120 BPZ131093:BPZ131120 BZV131093:BZV131120 CJR131093:CJR131120 CTN131093:CTN131120 DDJ131093:DDJ131120 DNF131093:DNF131120 DXB131093:DXB131120 EGX131093:EGX131120 EQT131093:EQT131120 FAP131093:FAP131120 FKL131093:FKL131120 FUH131093:FUH131120 GED131093:GED131120 GNZ131093:GNZ131120 GXV131093:GXV131120 HHR131093:HHR131120 HRN131093:HRN131120 IBJ131093:IBJ131120 ILF131093:ILF131120 IVB131093:IVB131120 JEX131093:JEX131120 JOT131093:JOT131120 JYP131093:JYP131120 KIL131093:KIL131120 KSH131093:KSH131120 LCD131093:LCD131120 LLZ131093:LLZ131120 LVV131093:LVV131120 MFR131093:MFR131120 MPN131093:MPN131120 MZJ131093:MZJ131120 NJF131093:NJF131120 NTB131093:NTB131120 OCX131093:OCX131120 OMT131093:OMT131120 OWP131093:OWP131120 PGL131093:PGL131120 PQH131093:PQH131120 QAD131093:QAD131120 QJZ131093:QJZ131120 QTV131093:QTV131120 RDR131093:RDR131120 RNN131093:RNN131120 RXJ131093:RXJ131120 SHF131093:SHF131120 SRB131093:SRB131120 TAX131093:TAX131120 TKT131093:TKT131120 TUP131093:TUP131120 UEL131093:UEL131120 UOH131093:UOH131120 UYD131093:UYD131120 VHZ131093:VHZ131120 VRV131093:VRV131120 WBR131093:WBR131120 WLN131093:WLN131120 WVJ131093:WVJ131120 B196629:B196656 IX196629:IX196656 ST196629:ST196656 ACP196629:ACP196656 AML196629:AML196656 AWH196629:AWH196656 BGD196629:BGD196656 BPZ196629:BPZ196656 BZV196629:BZV196656 CJR196629:CJR196656 CTN196629:CTN196656 DDJ196629:DDJ196656 DNF196629:DNF196656 DXB196629:DXB196656 EGX196629:EGX196656 EQT196629:EQT196656 FAP196629:FAP196656 FKL196629:FKL196656 FUH196629:FUH196656 GED196629:GED196656 GNZ196629:GNZ196656 GXV196629:GXV196656 HHR196629:HHR196656 HRN196629:HRN196656 IBJ196629:IBJ196656 ILF196629:ILF196656 IVB196629:IVB196656 JEX196629:JEX196656 JOT196629:JOT196656 JYP196629:JYP196656 KIL196629:KIL196656 KSH196629:KSH196656 LCD196629:LCD196656 LLZ196629:LLZ196656 LVV196629:LVV196656 MFR196629:MFR196656 MPN196629:MPN196656 MZJ196629:MZJ196656 NJF196629:NJF196656 NTB196629:NTB196656 OCX196629:OCX196656 OMT196629:OMT196656 OWP196629:OWP196656 PGL196629:PGL196656 PQH196629:PQH196656 QAD196629:QAD196656 QJZ196629:QJZ196656 QTV196629:QTV196656 RDR196629:RDR196656 RNN196629:RNN196656 RXJ196629:RXJ196656 SHF196629:SHF196656 SRB196629:SRB196656 TAX196629:TAX196656 TKT196629:TKT196656 TUP196629:TUP196656 UEL196629:UEL196656 UOH196629:UOH196656 UYD196629:UYD196656 VHZ196629:VHZ196656 VRV196629:VRV196656 WBR196629:WBR196656 WLN196629:WLN196656 WVJ196629:WVJ196656 B262165:B262192 IX262165:IX262192 ST262165:ST262192 ACP262165:ACP262192 AML262165:AML262192 AWH262165:AWH262192 BGD262165:BGD262192 BPZ262165:BPZ262192 BZV262165:BZV262192 CJR262165:CJR262192 CTN262165:CTN262192 DDJ262165:DDJ262192 DNF262165:DNF262192 DXB262165:DXB262192 EGX262165:EGX262192 EQT262165:EQT262192 FAP262165:FAP262192 FKL262165:FKL262192 FUH262165:FUH262192 GED262165:GED262192 GNZ262165:GNZ262192 GXV262165:GXV262192 HHR262165:HHR262192 HRN262165:HRN262192 IBJ262165:IBJ262192 ILF262165:ILF262192 IVB262165:IVB262192 JEX262165:JEX262192 JOT262165:JOT262192 JYP262165:JYP262192 KIL262165:KIL262192 KSH262165:KSH262192 LCD262165:LCD262192 LLZ262165:LLZ262192 LVV262165:LVV262192 MFR262165:MFR262192 MPN262165:MPN262192 MZJ262165:MZJ262192 NJF262165:NJF262192 NTB262165:NTB262192 OCX262165:OCX262192 OMT262165:OMT262192 OWP262165:OWP262192 PGL262165:PGL262192 PQH262165:PQH262192 QAD262165:QAD262192 QJZ262165:QJZ262192 QTV262165:QTV262192 RDR262165:RDR262192 RNN262165:RNN262192 RXJ262165:RXJ262192 SHF262165:SHF262192 SRB262165:SRB262192 TAX262165:TAX262192 TKT262165:TKT262192 TUP262165:TUP262192 UEL262165:UEL262192 UOH262165:UOH262192 UYD262165:UYD262192 VHZ262165:VHZ262192 VRV262165:VRV262192 WBR262165:WBR262192 WLN262165:WLN262192 WVJ262165:WVJ262192 B327701:B327728 IX327701:IX327728 ST327701:ST327728 ACP327701:ACP327728 AML327701:AML327728 AWH327701:AWH327728 BGD327701:BGD327728 BPZ327701:BPZ327728 BZV327701:BZV327728 CJR327701:CJR327728 CTN327701:CTN327728 DDJ327701:DDJ327728 DNF327701:DNF327728 DXB327701:DXB327728 EGX327701:EGX327728 EQT327701:EQT327728 FAP327701:FAP327728 FKL327701:FKL327728 FUH327701:FUH327728 GED327701:GED327728 GNZ327701:GNZ327728 GXV327701:GXV327728 HHR327701:HHR327728 HRN327701:HRN327728 IBJ327701:IBJ327728 ILF327701:ILF327728 IVB327701:IVB327728 JEX327701:JEX327728 JOT327701:JOT327728 JYP327701:JYP327728 KIL327701:KIL327728 KSH327701:KSH327728 LCD327701:LCD327728 LLZ327701:LLZ327728 LVV327701:LVV327728 MFR327701:MFR327728 MPN327701:MPN327728 MZJ327701:MZJ327728 NJF327701:NJF327728 NTB327701:NTB327728 OCX327701:OCX327728 OMT327701:OMT327728 OWP327701:OWP327728 PGL327701:PGL327728 PQH327701:PQH327728 QAD327701:QAD327728 QJZ327701:QJZ327728 QTV327701:QTV327728 RDR327701:RDR327728 RNN327701:RNN327728 RXJ327701:RXJ327728 SHF327701:SHF327728 SRB327701:SRB327728 TAX327701:TAX327728 TKT327701:TKT327728 TUP327701:TUP327728 UEL327701:UEL327728 UOH327701:UOH327728 UYD327701:UYD327728 VHZ327701:VHZ327728 VRV327701:VRV327728 WBR327701:WBR327728 WLN327701:WLN327728 WVJ327701:WVJ327728 B393237:B393264 IX393237:IX393264 ST393237:ST393264 ACP393237:ACP393264 AML393237:AML393264 AWH393237:AWH393264 BGD393237:BGD393264 BPZ393237:BPZ393264 BZV393237:BZV393264 CJR393237:CJR393264 CTN393237:CTN393264 DDJ393237:DDJ393264 DNF393237:DNF393264 DXB393237:DXB393264 EGX393237:EGX393264 EQT393237:EQT393264 FAP393237:FAP393264 FKL393237:FKL393264 FUH393237:FUH393264 GED393237:GED393264 GNZ393237:GNZ393264 GXV393237:GXV393264 HHR393237:HHR393264 HRN393237:HRN393264 IBJ393237:IBJ393264 ILF393237:ILF393264 IVB393237:IVB393264 JEX393237:JEX393264 JOT393237:JOT393264 JYP393237:JYP393264 KIL393237:KIL393264 KSH393237:KSH393264 LCD393237:LCD393264 LLZ393237:LLZ393264 LVV393237:LVV393264 MFR393237:MFR393264 MPN393237:MPN393264 MZJ393237:MZJ393264 NJF393237:NJF393264 NTB393237:NTB393264 OCX393237:OCX393264 OMT393237:OMT393264 OWP393237:OWP393264 PGL393237:PGL393264 PQH393237:PQH393264 QAD393237:QAD393264 QJZ393237:QJZ393264 QTV393237:QTV393264 RDR393237:RDR393264 RNN393237:RNN393264 RXJ393237:RXJ393264 SHF393237:SHF393264 SRB393237:SRB393264 TAX393237:TAX393264 TKT393237:TKT393264 TUP393237:TUP393264 UEL393237:UEL393264 UOH393237:UOH393264 UYD393237:UYD393264 VHZ393237:VHZ393264 VRV393237:VRV393264 WBR393237:WBR393264 WLN393237:WLN393264 WVJ393237:WVJ393264 B458773:B458800 IX458773:IX458800 ST458773:ST458800 ACP458773:ACP458800 AML458773:AML458800 AWH458773:AWH458800 BGD458773:BGD458800 BPZ458773:BPZ458800 BZV458773:BZV458800 CJR458773:CJR458800 CTN458773:CTN458800 DDJ458773:DDJ458800 DNF458773:DNF458800 DXB458773:DXB458800 EGX458773:EGX458800 EQT458773:EQT458800 FAP458773:FAP458800 FKL458773:FKL458800 FUH458773:FUH458800 GED458773:GED458800 GNZ458773:GNZ458800 GXV458773:GXV458800 HHR458773:HHR458800 HRN458773:HRN458800 IBJ458773:IBJ458800 ILF458773:ILF458800 IVB458773:IVB458800 JEX458773:JEX458800 JOT458773:JOT458800 JYP458773:JYP458800 KIL458773:KIL458800 KSH458773:KSH458800 LCD458773:LCD458800 LLZ458773:LLZ458800 LVV458773:LVV458800 MFR458773:MFR458800 MPN458773:MPN458800 MZJ458773:MZJ458800 NJF458773:NJF458800 NTB458773:NTB458800 OCX458773:OCX458800 OMT458773:OMT458800 OWP458773:OWP458800 PGL458773:PGL458800 PQH458773:PQH458800 QAD458773:QAD458800 QJZ458773:QJZ458800 QTV458773:QTV458800 RDR458773:RDR458800 RNN458773:RNN458800 RXJ458773:RXJ458800 SHF458773:SHF458800 SRB458773:SRB458800 TAX458773:TAX458800 TKT458773:TKT458800 TUP458773:TUP458800 UEL458773:UEL458800 UOH458773:UOH458800 UYD458773:UYD458800 VHZ458773:VHZ458800 VRV458773:VRV458800 WBR458773:WBR458800 WLN458773:WLN458800 WVJ458773:WVJ458800 B524309:B524336 IX524309:IX524336 ST524309:ST524336 ACP524309:ACP524336 AML524309:AML524336 AWH524309:AWH524336 BGD524309:BGD524336 BPZ524309:BPZ524336 BZV524309:BZV524336 CJR524309:CJR524336 CTN524309:CTN524336 DDJ524309:DDJ524336 DNF524309:DNF524336 DXB524309:DXB524336 EGX524309:EGX524336 EQT524309:EQT524336 FAP524309:FAP524336 FKL524309:FKL524336 FUH524309:FUH524336 GED524309:GED524336 GNZ524309:GNZ524336 GXV524309:GXV524336 HHR524309:HHR524336 HRN524309:HRN524336 IBJ524309:IBJ524336 ILF524309:ILF524336 IVB524309:IVB524336 JEX524309:JEX524336 JOT524309:JOT524336 JYP524309:JYP524336 KIL524309:KIL524336 KSH524309:KSH524336 LCD524309:LCD524336 LLZ524309:LLZ524336 LVV524309:LVV524336 MFR524309:MFR524336 MPN524309:MPN524336 MZJ524309:MZJ524336 NJF524309:NJF524336 NTB524309:NTB524336 OCX524309:OCX524336 OMT524309:OMT524336 OWP524309:OWP524336 PGL524309:PGL524336 PQH524309:PQH524336 QAD524309:QAD524336 QJZ524309:QJZ524336 QTV524309:QTV524336 RDR524309:RDR524336 RNN524309:RNN524336 RXJ524309:RXJ524336 SHF524309:SHF524336 SRB524309:SRB524336 TAX524309:TAX524336 TKT524309:TKT524336 TUP524309:TUP524336 UEL524309:UEL524336 UOH524309:UOH524336 UYD524309:UYD524336 VHZ524309:VHZ524336 VRV524309:VRV524336 WBR524309:WBR524336 WLN524309:WLN524336 WVJ524309:WVJ524336 B589845:B589872 IX589845:IX589872 ST589845:ST589872 ACP589845:ACP589872 AML589845:AML589872 AWH589845:AWH589872 BGD589845:BGD589872 BPZ589845:BPZ589872 BZV589845:BZV589872 CJR589845:CJR589872 CTN589845:CTN589872 DDJ589845:DDJ589872 DNF589845:DNF589872 DXB589845:DXB589872 EGX589845:EGX589872 EQT589845:EQT589872 FAP589845:FAP589872 FKL589845:FKL589872 FUH589845:FUH589872 GED589845:GED589872 GNZ589845:GNZ589872 GXV589845:GXV589872 HHR589845:HHR589872 HRN589845:HRN589872 IBJ589845:IBJ589872 ILF589845:ILF589872 IVB589845:IVB589872 JEX589845:JEX589872 JOT589845:JOT589872 JYP589845:JYP589872 KIL589845:KIL589872 KSH589845:KSH589872 LCD589845:LCD589872 LLZ589845:LLZ589872 LVV589845:LVV589872 MFR589845:MFR589872 MPN589845:MPN589872 MZJ589845:MZJ589872 NJF589845:NJF589872 NTB589845:NTB589872 OCX589845:OCX589872 OMT589845:OMT589872 OWP589845:OWP589872 PGL589845:PGL589872 PQH589845:PQH589872 QAD589845:QAD589872 QJZ589845:QJZ589872 QTV589845:QTV589872 RDR589845:RDR589872 RNN589845:RNN589872 RXJ589845:RXJ589872 SHF589845:SHF589872 SRB589845:SRB589872 TAX589845:TAX589872 TKT589845:TKT589872 TUP589845:TUP589872 UEL589845:UEL589872 UOH589845:UOH589872 UYD589845:UYD589872 VHZ589845:VHZ589872 VRV589845:VRV589872 WBR589845:WBR589872 WLN589845:WLN589872 WVJ589845:WVJ589872 B655381:B655408 IX655381:IX655408 ST655381:ST655408 ACP655381:ACP655408 AML655381:AML655408 AWH655381:AWH655408 BGD655381:BGD655408 BPZ655381:BPZ655408 BZV655381:BZV655408 CJR655381:CJR655408 CTN655381:CTN655408 DDJ655381:DDJ655408 DNF655381:DNF655408 DXB655381:DXB655408 EGX655381:EGX655408 EQT655381:EQT655408 FAP655381:FAP655408 FKL655381:FKL655408 FUH655381:FUH655408 GED655381:GED655408 GNZ655381:GNZ655408 GXV655381:GXV655408 HHR655381:HHR655408 HRN655381:HRN655408 IBJ655381:IBJ655408 ILF655381:ILF655408 IVB655381:IVB655408 JEX655381:JEX655408 JOT655381:JOT655408 JYP655381:JYP655408 KIL655381:KIL655408 KSH655381:KSH655408 LCD655381:LCD655408 LLZ655381:LLZ655408 LVV655381:LVV655408 MFR655381:MFR655408 MPN655381:MPN655408 MZJ655381:MZJ655408 NJF655381:NJF655408 NTB655381:NTB655408 OCX655381:OCX655408 OMT655381:OMT655408 OWP655381:OWP655408 PGL655381:PGL655408 PQH655381:PQH655408 QAD655381:QAD655408 QJZ655381:QJZ655408 QTV655381:QTV655408 RDR655381:RDR655408 RNN655381:RNN655408 RXJ655381:RXJ655408 SHF655381:SHF655408 SRB655381:SRB655408 TAX655381:TAX655408 TKT655381:TKT655408 TUP655381:TUP655408 UEL655381:UEL655408 UOH655381:UOH655408 UYD655381:UYD655408 VHZ655381:VHZ655408 VRV655381:VRV655408 WBR655381:WBR655408 WLN655381:WLN655408 WVJ655381:WVJ655408 B720917:B720944 IX720917:IX720944 ST720917:ST720944 ACP720917:ACP720944 AML720917:AML720944 AWH720917:AWH720944 BGD720917:BGD720944 BPZ720917:BPZ720944 BZV720917:BZV720944 CJR720917:CJR720944 CTN720917:CTN720944 DDJ720917:DDJ720944 DNF720917:DNF720944 DXB720917:DXB720944 EGX720917:EGX720944 EQT720917:EQT720944 FAP720917:FAP720944 FKL720917:FKL720944 FUH720917:FUH720944 GED720917:GED720944 GNZ720917:GNZ720944 GXV720917:GXV720944 HHR720917:HHR720944 HRN720917:HRN720944 IBJ720917:IBJ720944 ILF720917:ILF720944 IVB720917:IVB720944 JEX720917:JEX720944 JOT720917:JOT720944 JYP720917:JYP720944 KIL720917:KIL720944 KSH720917:KSH720944 LCD720917:LCD720944 LLZ720917:LLZ720944 LVV720917:LVV720944 MFR720917:MFR720944 MPN720917:MPN720944 MZJ720917:MZJ720944 NJF720917:NJF720944 NTB720917:NTB720944 OCX720917:OCX720944 OMT720917:OMT720944 OWP720917:OWP720944 PGL720917:PGL720944 PQH720917:PQH720944 QAD720917:QAD720944 QJZ720917:QJZ720944 QTV720917:QTV720944 RDR720917:RDR720944 RNN720917:RNN720944 RXJ720917:RXJ720944 SHF720917:SHF720944 SRB720917:SRB720944 TAX720917:TAX720944 TKT720917:TKT720944 TUP720917:TUP720944 UEL720917:UEL720944 UOH720917:UOH720944 UYD720917:UYD720944 VHZ720917:VHZ720944 VRV720917:VRV720944 WBR720917:WBR720944 WLN720917:WLN720944 WVJ720917:WVJ720944 B786453:B786480 IX786453:IX786480 ST786453:ST786480 ACP786453:ACP786480 AML786453:AML786480 AWH786453:AWH786480 BGD786453:BGD786480 BPZ786453:BPZ786480 BZV786453:BZV786480 CJR786453:CJR786480 CTN786453:CTN786480 DDJ786453:DDJ786480 DNF786453:DNF786480 DXB786453:DXB786480 EGX786453:EGX786480 EQT786453:EQT786480 FAP786453:FAP786480 FKL786453:FKL786480 FUH786453:FUH786480 GED786453:GED786480 GNZ786453:GNZ786480 GXV786453:GXV786480 HHR786453:HHR786480 HRN786453:HRN786480 IBJ786453:IBJ786480 ILF786453:ILF786480 IVB786453:IVB786480 JEX786453:JEX786480 JOT786453:JOT786480 JYP786453:JYP786480 KIL786453:KIL786480 KSH786453:KSH786480 LCD786453:LCD786480 LLZ786453:LLZ786480 LVV786453:LVV786480 MFR786453:MFR786480 MPN786453:MPN786480 MZJ786453:MZJ786480 NJF786453:NJF786480 NTB786453:NTB786480 OCX786453:OCX786480 OMT786453:OMT786480 OWP786453:OWP786480 PGL786453:PGL786480 PQH786453:PQH786480 QAD786453:QAD786480 QJZ786453:QJZ786480 QTV786453:QTV786480 RDR786453:RDR786480 RNN786453:RNN786480 RXJ786453:RXJ786480 SHF786453:SHF786480 SRB786453:SRB786480 TAX786453:TAX786480 TKT786453:TKT786480 TUP786453:TUP786480 UEL786453:UEL786480 UOH786453:UOH786480 UYD786453:UYD786480 VHZ786453:VHZ786480 VRV786453:VRV786480 WBR786453:WBR786480 WLN786453:WLN786480 WVJ786453:WVJ786480 B851989:B852016 IX851989:IX852016 ST851989:ST852016 ACP851989:ACP852016 AML851989:AML852016 AWH851989:AWH852016 BGD851989:BGD852016 BPZ851989:BPZ852016 BZV851989:BZV852016 CJR851989:CJR852016 CTN851989:CTN852016 DDJ851989:DDJ852016 DNF851989:DNF852016 DXB851989:DXB852016 EGX851989:EGX852016 EQT851989:EQT852016 FAP851989:FAP852016 FKL851989:FKL852016 FUH851989:FUH852016 GED851989:GED852016 GNZ851989:GNZ852016 GXV851989:GXV852016 HHR851989:HHR852016 HRN851989:HRN852016 IBJ851989:IBJ852016 ILF851989:ILF852016 IVB851989:IVB852016 JEX851989:JEX852016 JOT851989:JOT852016 JYP851989:JYP852016 KIL851989:KIL852016 KSH851989:KSH852016 LCD851989:LCD852016 LLZ851989:LLZ852016 LVV851989:LVV852016 MFR851989:MFR852016 MPN851989:MPN852016 MZJ851989:MZJ852016 NJF851989:NJF852016 NTB851989:NTB852016 OCX851989:OCX852016 OMT851989:OMT852016 OWP851989:OWP852016 PGL851989:PGL852016 PQH851989:PQH852016 QAD851989:QAD852016 QJZ851989:QJZ852016 QTV851989:QTV852016 RDR851989:RDR852016 RNN851989:RNN852016 RXJ851989:RXJ852016 SHF851989:SHF852016 SRB851989:SRB852016 TAX851989:TAX852016 TKT851989:TKT852016 TUP851989:TUP852016 UEL851989:UEL852016 UOH851989:UOH852016 UYD851989:UYD852016 VHZ851989:VHZ852016 VRV851989:VRV852016 WBR851989:WBR852016 WLN851989:WLN852016 WVJ851989:WVJ852016 B917525:B917552 IX917525:IX917552 ST917525:ST917552 ACP917525:ACP917552 AML917525:AML917552 AWH917525:AWH917552 BGD917525:BGD917552 BPZ917525:BPZ917552 BZV917525:BZV917552 CJR917525:CJR917552 CTN917525:CTN917552 DDJ917525:DDJ917552 DNF917525:DNF917552 DXB917525:DXB917552 EGX917525:EGX917552 EQT917525:EQT917552 FAP917525:FAP917552 FKL917525:FKL917552 FUH917525:FUH917552 GED917525:GED917552 GNZ917525:GNZ917552 GXV917525:GXV917552 HHR917525:HHR917552 HRN917525:HRN917552 IBJ917525:IBJ917552 ILF917525:ILF917552 IVB917525:IVB917552 JEX917525:JEX917552 JOT917525:JOT917552 JYP917525:JYP917552 KIL917525:KIL917552 KSH917525:KSH917552 LCD917525:LCD917552 LLZ917525:LLZ917552 LVV917525:LVV917552 MFR917525:MFR917552 MPN917525:MPN917552 MZJ917525:MZJ917552 NJF917525:NJF917552 NTB917525:NTB917552 OCX917525:OCX917552 OMT917525:OMT917552 OWP917525:OWP917552 PGL917525:PGL917552 PQH917525:PQH917552 QAD917525:QAD917552 QJZ917525:QJZ917552 QTV917525:QTV917552 RDR917525:RDR917552 RNN917525:RNN917552 RXJ917525:RXJ917552 SHF917525:SHF917552 SRB917525:SRB917552 TAX917525:TAX917552 TKT917525:TKT917552 TUP917525:TUP917552 UEL917525:UEL917552 UOH917525:UOH917552 UYD917525:UYD917552 VHZ917525:VHZ917552 VRV917525:VRV917552 WBR917525:WBR917552 WLN917525:WLN917552 WVJ917525:WVJ917552 B983061:B983088 IX983061:IX983088 ST983061:ST983088 ACP983061:ACP983088 AML983061:AML983088 AWH983061:AWH983088 BGD983061:BGD983088 BPZ983061:BPZ983088 BZV983061:BZV983088 CJR983061:CJR983088 CTN983061:CTN983088 DDJ983061:DDJ983088 DNF983061:DNF983088 DXB983061:DXB983088 EGX983061:EGX983088 EQT983061:EQT983088 FAP983061:FAP983088 FKL983061:FKL983088 FUH983061:FUH983088 GED983061:GED983088 GNZ983061:GNZ983088 GXV983061:GXV983088 HHR983061:HHR983088 HRN983061:HRN983088 IBJ983061:IBJ983088 ILF983061:ILF983088 IVB983061:IVB983088 JEX983061:JEX983088 JOT983061:JOT983088 JYP983061:JYP983088 KIL983061:KIL983088 KSH983061:KSH983088 LCD983061:LCD983088 LLZ983061:LLZ983088 LVV983061:LVV983088 MFR983061:MFR983088 MPN983061:MPN983088 MZJ983061:MZJ983088 NJF983061:NJF983088 NTB983061:NTB983088 OCX983061:OCX983088 OMT983061:OMT983088 OWP983061:OWP983088 PGL983061:PGL983088 PQH983061:PQH983088 QAD983061:QAD983088 QJZ983061:QJZ983088 QTV983061:QTV983088 RDR983061:RDR983088 RNN983061:RNN983088 RXJ983061:RXJ983088 SHF983061:SHF983088 SRB983061:SRB983088 TAX983061:TAX983088 TKT983061:TKT983088 TUP983061:TUP983088 UEL983061:UEL983088 UOH983061:UOH983088 UYD983061:UYD983088 VHZ983061:VHZ983088 VRV983061:VRV983088 WBR983061:WBR983088 WLN983061:WLN983088 WVJ983061:WVJ983088 B11:B19 IX11:IX19 ST11:ST19 ACP11:ACP19 AML11:AML19 AWH11:AWH19 BGD11:BGD19 BPZ11:BPZ19 BZV11:BZV19 CJR11:CJR19 CTN11:CTN19 DDJ11:DDJ19 DNF11:DNF19 DXB11:DXB19 EGX11:EGX19 EQT11:EQT19 FAP11:FAP19 FKL11:FKL19 FUH11:FUH19 GED11:GED19 GNZ11:GNZ19 GXV11:GXV19 HHR11:HHR19 HRN11:HRN19 IBJ11:IBJ19 ILF11:ILF19 IVB11:IVB19 JEX11:JEX19 JOT11:JOT19 JYP11:JYP19 KIL11:KIL19 KSH11:KSH19 LCD11:LCD19 LLZ11:LLZ19 LVV11:LVV19 MFR11:MFR19 MPN11:MPN19 MZJ11:MZJ19 NJF11:NJF19 NTB11:NTB19 OCX11:OCX19 OMT11:OMT19 OWP11:OWP19 PGL11:PGL19 PQH11:PQH19 QAD11:QAD19 QJZ11:QJZ19 QTV11:QTV19 RDR11:RDR19 RNN11:RNN19 RXJ11:RXJ19 SHF11:SHF19 SRB11:SRB19 TAX11:TAX19 TKT11:TKT19 TUP11:TUP19 UEL11:UEL19 UOH11:UOH19 UYD11:UYD19 VHZ11:VHZ19 VRV11:VRV19 WBR11:WBR19 WLN11:WLN19 WVJ11:WVJ19 B65547:B65555 IX65547:IX65555 ST65547:ST65555 ACP65547:ACP65555 AML65547:AML65555 AWH65547:AWH65555 BGD65547:BGD65555 BPZ65547:BPZ65555 BZV65547:BZV65555 CJR65547:CJR65555 CTN65547:CTN65555 DDJ65547:DDJ65555 DNF65547:DNF65555 DXB65547:DXB65555 EGX65547:EGX65555 EQT65547:EQT65555 FAP65547:FAP65555 FKL65547:FKL65555 FUH65547:FUH65555 GED65547:GED65555 GNZ65547:GNZ65555 GXV65547:GXV65555 HHR65547:HHR65555 HRN65547:HRN65555 IBJ65547:IBJ65555 ILF65547:ILF65555 IVB65547:IVB65555 JEX65547:JEX65555 JOT65547:JOT65555 JYP65547:JYP65555 KIL65547:KIL65555 KSH65547:KSH65555 LCD65547:LCD65555 LLZ65547:LLZ65555 LVV65547:LVV65555 MFR65547:MFR65555 MPN65547:MPN65555 MZJ65547:MZJ65555 NJF65547:NJF65555 NTB65547:NTB65555 OCX65547:OCX65555 OMT65547:OMT65555 OWP65547:OWP65555 PGL65547:PGL65555 PQH65547:PQH65555 QAD65547:QAD65555 QJZ65547:QJZ65555 QTV65547:QTV65555 RDR65547:RDR65555 RNN65547:RNN65555 RXJ65547:RXJ65555 SHF65547:SHF65555 SRB65547:SRB65555 TAX65547:TAX65555 TKT65547:TKT65555 TUP65547:TUP65555 UEL65547:UEL65555 UOH65547:UOH65555 UYD65547:UYD65555 VHZ65547:VHZ65555 VRV65547:VRV65555 WBR65547:WBR65555 WLN65547:WLN65555 WVJ65547:WVJ65555 B131083:B131091 IX131083:IX131091 ST131083:ST131091 ACP131083:ACP131091 AML131083:AML131091 AWH131083:AWH131091 BGD131083:BGD131091 BPZ131083:BPZ131091 BZV131083:BZV131091 CJR131083:CJR131091 CTN131083:CTN131091 DDJ131083:DDJ131091 DNF131083:DNF131091 DXB131083:DXB131091 EGX131083:EGX131091 EQT131083:EQT131091 FAP131083:FAP131091 FKL131083:FKL131091 FUH131083:FUH131091 GED131083:GED131091 GNZ131083:GNZ131091 GXV131083:GXV131091 HHR131083:HHR131091 HRN131083:HRN131091 IBJ131083:IBJ131091 ILF131083:ILF131091 IVB131083:IVB131091 JEX131083:JEX131091 JOT131083:JOT131091 JYP131083:JYP131091 KIL131083:KIL131091 KSH131083:KSH131091 LCD131083:LCD131091 LLZ131083:LLZ131091 LVV131083:LVV131091 MFR131083:MFR131091 MPN131083:MPN131091 MZJ131083:MZJ131091 NJF131083:NJF131091 NTB131083:NTB131091 OCX131083:OCX131091 OMT131083:OMT131091 OWP131083:OWP131091 PGL131083:PGL131091 PQH131083:PQH131091 QAD131083:QAD131091 QJZ131083:QJZ131091 QTV131083:QTV131091 RDR131083:RDR131091 RNN131083:RNN131091 RXJ131083:RXJ131091 SHF131083:SHF131091 SRB131083:SRB131091 TAX131083:TAX131091 TKT131083:TKT131091 TUP131083:TUP131091 UEL131083:UEL131091 UOH131083:UOH131091 UYD131083:UYD131091 VHZ131083:VHZ131091 VRV131083:VRV131091 WBR131083:WBR131091 WLN131083:WLN131091 WVJ131083:WVJ131091 B196619:B196627 IX196619:IX196627 ST196619:ST196627 ACP196619:ACP196627 AML196619:AML196627 AWH196619:AWH196627 BGD196619:BGD196627 BPZ196619:BPZ196627 BZV196619:BZV196627 CJR196619:CJR196627 CTN196619:CTN196627 DDJ196619:DDJ196627 DNF196619:DNF196627 DXB196619:DXB196627 EGX196619:EGX196627 EQT196619:EQT196627 FAP196619:FAP196627 FKL196619:FKL196627 FUH196619:FUH196627 GED196619:GED196627 GNZ196619:GNZ196627 GXV196619:GXV196627 HHR196619:HHR196627 HRN196619:HRN196627 IBJ196619:IBJ196627 ILF196619:ILF196627 IVB196619:IVB196627 JEX196619:JEX196627 JOT196619:JOT196627 JYP196619:JYP196627 KIL196619:KIL196627 KSH196619:KSH196627 LCD196619:LCD196627 LLZ196619:LLZ196627 LVV196619:LVV196627 MFR196619:MFR196627 MPN196619:MPN196627 MZJ196619:MZJ196627 NJF196619:NJF196627 NTB196619:NTB196627 OCX196619:OCX196627 OMT196619:OMT196627 OWP196619:OWP196627 PGL196619:PGL196627 PQH196619:PQH196627 QAD196619:QAD196627 QJZ196619:QJZ196627 QTV196619:QTV196627 RDR196619:RDR196627 RNN196619:RNN196627 RXJ196619:RXJ196627 SHF196619:SHF196627 SRB196619:SRB196627 TAX196619:TAX196627 TKT196619:TKT196627 TUP196619:TUP196627 UEL196619:UEL196627 UOH196619:UOH196627 UYD196619:UYD196627 VHZ196619:VHZ196627 VRV196619:VRV196627 WBR196619:WBR196627 WLN196619:WLN196627 WVJ196619:WVJ196627 B262155:B262163 IX262155:IX262163 ST262155:ST262163 ACP262155:ACP262163 AML262155:AML262163 AWH262155:AWH262163 BGD262155:BGD262163 BPZ262155:BPZ262163 BZV262155:BZV262163 CJR262155:CJR262163 CTN262155:CTN262163 DDJ262155:DDJ262163 DNF262155:DNF262163 DXB262155:DXB262163 EGX262155:EGX262163 EQT262155:EQT262163 FAP262155:FAP262163 FKL262155:FKL262163 FUH262155:FUH262163 GED262155:GED262163 GNZ262155:GNZ262163 GXV262155:GXV262163 HHR262155:HHR262163 HRN262155:HRN262163 IBJ262155:IBJ262163 ILF262155:ILF262163 IVB262155:IVB262163 JEX262155:JEX262163 JOT262155:JOT262163 JYP262155:JYP262163 KIL262155:KIL262163 KSH262155:KSH262163 LCD262155:LCD262163 LLZ262155:LLZ262163 LVV262155:LVV262163 MFR262155:MFR262163 MPN262155:MPN262163 MZJ262155:MZJ262163 NJF262155:NJF262163 NTB262155:NTB262163 OCX262155:OCX262163 OMT262155:OMT262163 OWP262155:OWP262163 PGL262155:PGL262163 PQH262155:PQH262163 QAD262155:QAD262163 QJZ262155:QJZ262163 QTV262155:QTV262163 RDR262155:RDR262163 RNN262155:RNN262163 RXJ262155:RXJ262163 SHF262155:SHF262163 SRB262155:SRB262163 TAX262155:TAX262163 TKT262155:TKT262163 TUP262155:TUP262163 UEL262155:UEL262163 UOH262155:UOH262163 UYD262155:UYD262163 VHZ262155:VHZ262163 VRV262155:VRV262163 WBR262155:WBR262163 WLN262155:WLN262163 WVJ262155:WVJ262163 B327691:B327699 IX327691:IX327699 ST327691:ST327699 ACP327691:ACP327699 AML327691:AML327699 AWH327691:AWH327699 BGD327691:BGD327699 BPZ327691:BPZ327699 BZV327691:BZV327699 CJR327691:CJR327699 CTN327691:CTN327699 DDJ327691:DDJ327699 DNF327691:DNF327699 DXB327691:DXB327699 EGX327691:EGX327699 EQT327691:EQT327699 FAP327691:FAP327699 FKL327691:FKL327699 FUH327691:FUH327699 GED327691:GED327699 GNZ327691:GNZ327699 GXV327691:GXV327699 HHR327691:HHR327699 HRN327691:HRN327699 IBJ327691:IBJ327699 ILF327691:ILF327699 IVB327691:IVB327699 JEX327691:JEX327699 JOT327691:JOT327699 JYP327691:JYP327699 KIL327691:KIL327699 KSH327691:KSH327699 LCD327691:LCD327699 LLZ327691:LLZ327699 LVV327691:LVV327699 MFR327691:MFR327699 MPN327691:MPN327699 MZJ327691:MZJ327699 NJF327691:NJF327699 NTB327691:NTB327699 OCX327691:OCX327699 OMT327691:OMT327699 OWP327691:OWP327699 PGL327691:PGL327699 PQH327691:PQH327699 QAD327691:QAD327699 QJZ327691:QJZ327699 QTV327691:QTV327699 RDR327691:RDR327699 RNN327691:RNN327699 RXJ327691:RXJ327699 SHF327691:SHF327699 SRB327691:SRB327699 TAX327691:TAX327699 TKT327691:TKT327699 TUP327691:TUP327699 UEL327691:UEL327699 UOH327691:UOH327699 UYD327691:UYD327699 VHZ327691:VHZ327699 VRV327691:VRV327699 WBR327691:WBR327699 WLN327691:WLN327699 WVJ327691:WVJ327699 B393227:B393235 IX393227:IX393235 ST393227:ST393235 ACP393227:ACP393235 AML393227:AML393235 AWH393227:AWH393235 BGD393227:BGD393235 BPZ393227:BPZ393235 BZV393227:BZV393235 CJR393227:CJR393235 CTN393227:CTN393235 DDJ393227:DDJ393235 DNF393227:DNF393235 DXB393227:DXB393235 EGX393227:EGX393235 EQT393227:EQT393235 FAP393227:FAP393235 FKL393227:FKL393235 FUH393227:FUH393235 GED393227:GED393235 GNZ393227:GNZ393235 GXV393227:GXV393235 HHR393227:HHR393235 HRN393227:HRN393235 IBJ393227:IBJ393235 ILF393227:ILF393235 IVB393227:IVB393235 JEX393227:JEX393235 JOT393227:JOT393235 JYP393227:JYP393235 KIL393227:KIL393235 KSH393227:KSH393235 LCD393227:LCD393235 LLZ393227:LLZ393235 LVV393227:LVV393235 MFR393227:MFR393235 MPN393227:MPN393235 MZJ393227:MZJ393235 NJF393227:NJF393235 NTB393227:NTB393235 OCX393227:OCX393235 OMT393227:OMT393235 OWP393227:OWP393235 PGL393227:PGL393235 PQH393227:PQH393235 QAD393227:QAD393235 QJZ393227:QJZ393235 QTV393227:QTV393235 RDR393227:RDR393235 RNN393227:RNN393235 RXJ393227:RXJ393235 SHF393227:SHF393235 SRB393227:SRB393235 TAX393227:TAX393235 TKT393227:TKT393235 TUP393227:TUP393235 UEL393227:UEL393235 UOH393227:UOH393235 UYD393227:UYD393235 VHZ393227:VHZ393235 VRV393227:VRV393235 WBR393227:WBR393235 WLN393227:WLN393235 WVJ393227:WVJ393235 B458763:B458771 IX458763:IX458771 ST458763:ST458771 ACP458763:ACP458771 AML458763:AML458771 AWH458763:AWH458771 BGD458763:BGD458771 BPZ458763:BPZ458771 BZV458763:BZV458771 CJR458763:CJR458771 CTN458763:CTN458771 DDJ458763:DDJ458771 DNF458763:DNF458771 DXB458763:DXB458771 EGX458763:EGX458771 EQT458763:EQT458771 FAP458763:FAP458771 FKL458763:FKL458771 FUH458763:FUH458771 GED458763:GED458771 GNZ458763:GNZ458771 GXV458763:GXV458771 HHR458763:HHR458771 HRN458763:HRN458771 IBJ458763:IBJ458771 ILF458763:ILF458771 IVB458763:IVB458771 JEX458763:JEX458771 JOT458763:JOT458771 JYP458763:JYP458771 KIL458763:KIL458771 KSH458763:KSH458771 LCD458763:LCD458771 LLZ458763:LLZ458771 LVV458763:LVV458771 MFR458763:MFR458771 MPN458763:MPN458771 MZJ458763:MZJ458771 NJF458763:NJF458771 NTB458763:NTB458771 OCX458763:OCX458771 OMT458763:OMT458771 OWP458763:OWP458771 PGL458763:PGL458771 PQH458763:PQH458771 QAD458763:QAD458771 QJZ458763:QJZ458771 QTV458763:QTV458771 RDR458763:RDR458771 RNN458763:RNN458771 RXJ458763:RXJ458771 SHF458763:SHF458771 SRB458763:SRB458771 TAX458763:TAX458771 TKT458763:TKT458771 TUP458763:TUP458771 UEL458763:UEL458771 UOH458763:UOH458771 UYD458763:UYD458771 VHZ458763:VHZ458771 VRV458763:VRV458771 WBR458763:WBR458771 WLN458763:WLN458771 WVJ458763:WVJ458771 B524299:B524307 IX524299:IX524307 ST524299:ST524307 ACP524299:ACP524307 AML524299:AML524307 AWH524299:AWH524307 BGD524299:BGD524307 BPZ524299:BPZ524307 BZV524299:BZV524307 CJR524299:CJR524307 CTN524299:CTN524307 DDJ524299:DDJ524307 DNF524299:DNF524307 DXB524299:DXB524307 EGX524299:EGX524307 EQT524299:EQT524307 FAP524299:FAP524307 FKL524299:FKL524307 FUH524299:FUH524307 GED524299:GED524307 GNZ524299:GNZ524307 GXV524299:GXV524307 HHR524299:HHR524307 HRN524299:HRN524307 IBJ524299:IBJ524307 ILF524299:ILF524307 IVB524299:IVB524307 JEX524299:JEX524307 JOT524299:JOT524307 JYP524299:JYP524307 KIL524299:KIL524307 KSH524299:KSH524307 LCD524299:LCD524307 LLZ524299:LLZ524307 LVV524299:LVV524307 MFR524299:MFR524307 MPN524299:MPN524307 MZJ524299:MZJ524307 NJF524299:NJF524307 NTB524299:NTB524307 OCX524299:OCX524307 OMT524299:OMT524307 OWP524299:OWP524307 PGL524299:PGL524307 PQH524299:PQH524307 QAD524299:QAD524307 QJZ524299:QJZ524307 QTV524299:QTV524307 RDR524299:RDR524307 RNN524299:RNN524307 RXJ524299:RXJ524307 SHF524299:SHF524307 SRB524299:SRB524307 TAX524299:TAX524307 TKT524299:TKT524307 TUP524299:TUP524307 UEL524299:UEL524307 UOH524299:UOH524307 UYD524299:UYD524307 VHZ524299:VHZ524307 VRV524299:VRV524307 WBR524299:WBR524307 WLN524299:WLN524307 WVJ524299:WVJ524307 B589835:B589843 IX589835:IX589843 ST589835:ST589843 ACP589835:ACP589843 AML589835:AML589843 AWH589835:AWH589843 BGD589835:BGD589843 BPZ589835:BPZ589843 BZV589835:BZV589843 CJR589835:CJR589843 CTN589835:CTN589843 DDJ589835:DDJ589843 DNF589835:DNF589843 DXB589835:DXB589843 EGX589835:EGX589843 EQT589835:EQT589843 FAP589835:FAP589843 FKL589835:FKL589843 FUH589835:FUH589843 GED589835:GED589843 GNZ589835:GNZ589843 GXV589835:GXV589843 HHR589835:HHR589843 HRN589835:HRN589843 IBJ589835:IBJ589843 ILF589835:ILF589843 IVB589835:IVB589843 JEX589835:JEX589843 JOT589835:JOT589843 JYP589835:JYP589843 KIL589835:KIL589843 KSH589835:KSH589843 LCD589835:LCD589843 LLZ589835:LLZ589843 LVV589835:LVV589843 MFR589835:MFR589843 MPN589835:MPN589843 MZJ589835:MZJ589843 NJF589835:NJF589843 NTB589835:NTB589843 OCX589835:OCX589843 OMT589835:OMT589843 OWP589835:OWP589843 PGL589835:PGL589843 PQH589835:PQH589843 QAD589835:QAD589843 QJZ589835:QJZ589843 QTV589835:QTV589843 RDR589835:RDR589843 RNN589835:RNN589843 RXJ589835:RXJ589843 SHF589835:SHF589843 SRB589835:SRB589843 TAX589835:TAX589843 TKT589835:TKT589843 TUP589835:TUP589843 UEL589835:UEL589843 UOH589835:UOH589843 UYD589835:UYD589843 VHZ589835:VHZ589843 VRV589835:VRV589843 WBR589835:WBR589843 WLN589835:WLN589843 WVJ589835:WVJ589843 B655371:B655379 IX655371:IX655379 ST655371:ST655379 ACP655371:ACP655379 AML655371:AML655379 AWH655371:AWH655379 BGD655371:BGD655379 BPZ655371:BPZ655379 BZV655371:BZV655379 CJR655371:CJR655379 CTN655371:CTN655379 DDJ655371:DDJ655379 DNF655371:DNF655379 DXB655371:DXB655379 EGX655371:EGX655379 EQT655371:EQT655379 FAP655371:FAP655379 FKL655371:FKL655379 FUH655371:FUH655379 GED655371:GED655379 GNZ655371:GNZ655379 GXV655371:GXV655379 HHR655371:HHR655379 HRN655371:HRN655379 IBJ655371:IBJ655379 ILF655371:ILF655379 IVB655371:IVB655379 JEX655371:JEX655379 JOT655371:JOT655379 JYP655371:JYP655379 KIL655371:KIL655379 KSH655371:KSH655379 LCD655371:LCD655379 LLZ655371:LLZ655379 LVV655371:LVV655379 MFR655371:MFR655379 MPN655371:MPN655379 MZJ655371:MZJ655379 NJF655371:NJF655379 NTB655371:NTB655379 OCX655371:OCX655379 OMT655371:OMT655379 OWP655371:OWP655379 PGL655371:PGL655379 PQH655371:PQH655379 QAD655371:QAD655379 QJZ655371:QJZ655379 QTV655371:QTV655379 RDR655371:RDR655379 RNN655371:RNN655379 RXJ655371:RXJ655379 SHF655371:SHF655379 SRB655371:SRB655379 TAX655371:TAX655379 TKT655371:TKT655379 TUP655371:TUP655379 UEL655371:UEL655379 UOH655371:UOH655379 UYD655371:UYD655379 VHZ655371:VHZ655379 VRV655371:VRV655379 WBR655371:WBR655379 WLN655371:WLN655379 WVJ655371:WVJ655379 B720907:B720915 IX720907:IX720915 ST720907:ST720915 ACP720907:ACP720915 AML720907:AML720915 AWH720907:AWH720915 BGD720907:BGD720915 BPZ720907:BPZ720915 BZV720907:BZV720915 CJR720907:CJR720915 CTN720907:CTN720915 DDJ720907:DDJ720915 DNF720907:DNF720915 DXB720907:DXB720915 EGX720907:EGX720915 EQT720907:EQT720915 FAP720907:FAP720915 FKL720907:FKL720915 FUH720907:FUH720915 GED720907:GED720915 GNZ720907:GNZ720915 GXV720907:GXV720915 HHR720907:HHR720915 HRN720907:HRN720915 IBJ720907:IBJ720915 ILF720907:ILF720915 IVB720907:IVB720915 JEX720907:JEX720915 JOT720907:JOT720915 JYP720907:JYP720915 KIL720907:KIL720915 KSH720907:KSH720915 LCD720907:LCD720915 LLZ720907:LLZ720915 LVV720907:LVV720915 MFR720907:MFR720915 MPN720907:MPN720915 MZJ720907:MZJ720915 NJF720907:NJF720915 NTB720907:NTB720915 OCX720907:OCX720915 OMT720907:OMT720915 OWP720907:OWP720915 PGL720907:PGL720915 PQH720907:PQH720915 QAD720907:QAD720915 QJZ720907:QJZ720915 QTV720907:QTV720915 RDR720907:RDR720915 RNN720907:RNN720915 RXJ720907:RXJ720915 SHF720907:SHF720915 SRB720907:SRB720915 TAX720907:TAX720915 TKT720907:TKT720915 TUP720907:TUP720915 UEL720907:UEL720915 UOH720907:UOH720915 UYD720907:UYD720915 VHZ720907:VHZ720915 VRV720907:VRV720915 WBR720907:WBR720915 WLN720907:WLN720915 WVJ720907:WVJ720915 B786443:B786451 IX786443:IX786451 ST786443:ST786451 ACP786443:ACP786451 AML786443:AML786451 AWH786443:AWH786451 BGD786443:BGD786451 BPZ786443:BPZ786451 BZV786443:BZV786451 CJR786443:CJR786451 CTN786443:CTN786451 DDJ786443:DDJ786451 DNF786443:DNF786451 DXB786443:DXB786451 EGX786443:EGX786451 EQT786443:EQT786451 FAP786443:FAP786451 FKL786443:FKL786451 FUH786443:FUH786451 GED786443:GED786451 GNZ786443:GNZ786451 GXV786443:GXV786451 HHR786443:HHR786451 HRN786443:HRN786451 IBJ786443:IBJ786451 ILF786443:ILF786451 IVB786443:IVB786451 JEX786443:JEX786451 JOT786443:JOT786451 JYP786443:JYP786451 KIL786443:KIL786451 KSH786443:KSH786451 LCD786443:LCD786451 LLZ786443:LLZ786451 LVV786443:LVV786451 MFR786443:MFR786451 MPN786443:MPN786451 MZJ786443:MZJ786451 NJF786443:NJF786451 NTB786443:NTB786451 OCX786443:OCX786451 OMT786443:OMT786451 OWP786443:OWP786451 PGL786443:PGL786451 PQH786443:PQH786451 QAD786443:QAD786451 QJZ786443:QJZ786451 QTV786443:QTV786451 RDR786443:RDR786451 RNN786443:RNN786451 RXJ786443:RXJ786451 SHF786443:SHF786451 SRB786443:SRB786451 TAX786443:TAX786451 TKT786443:TKT786451 TUP786443:TUP786451 UEL786443:UEL786451 UOH786443:UOH786451 UYD786443:UYD786451 VHZ786443:VHZ786451 VRV786443:VRV786451 WBR786443:WBR786451 WLN786443:WLN786451 WVJ786443:WVJ786451 B851979:B851987 IX851979:IX851987 ST851979:ST851987 ACP851979:ACP851987 AML851979:AML851987 AWH851979:AWH851987 BGD851979:BGD851987 BPZ851979:BPZ851987 BZV851979:BZV851987 CJR851979:CJR851987 CTN851979:CTN851987 DDJ851979:DDJ851987 DNF851979:DNF851987 DXB851979:DXB851987 EGX851979:EGX851987 EQT851979:EQT851987 FAP851979:FAP851987 FKL851979:FKL851987 FUH851979:FUH851987 GED851979:GED851987 GNZ851979:GNZ851987 GXV851979:GXV851987 HHR851979:HHR851987 HRN851979:HRN851987 IBJ851979:IBJ851987 ILF851979:ILF851987 IVB851979:IVB851987 JEX851979:JEX851987 JOT851979:JOT851987 JYP851979:JYP851987 KIL851979:KIL851987 KSH851979:KSH851987 LCD851979:LCD851987 LLZ851979:LLZ851987 LVV851979:LVV851987 MFR851979:MFR851987 MPN851979:MPN851987 MZJ851979:MZJ851987 NJF851979:NJF851987 NTB851979:NTB851987 OCX851979:OCX851987 OMT851979:OMT851987 OWP851979:OWP851987 PGL851979:PGL851987 PQH851979:PQH851987 QAD851979:QAD851987 QJZ851979:QJZ851987 QTV851979:QTV851987 RDR851979:RDR851987 RNN851979:RNN851987 RXJ851979:RXJ851987 SHF851979:SHF851987 SRB851979:SRB851987 TAX851979:TAX851987 TKT851979:TKT851987 TUP851979:TUP851987 UEL851979:UEL851987 UOH851979:UOH851987 UYD851979:UYD851987 VHZ851979:VHZ851987 VRV851979:VRV851987 WBR851979:WBR851987 WLN851979:WLN851987 WVJ851979:WVJ851987 B917515:B917523 IX917515:IX917523 ST917515:ST917523 ACP917515:ACP917523 AML917515:AML917523 AWH917515:AWH917523 BGD917515:BGD917523 BPZ917515:BPZ917523 BZV917515:BZV917523 CJR917515:CJR917523 CTN917515:CTN917523 DDJ917515:DDJ917523 DNF917515:DNF917523 DXB917515:DXB917523 EGX917515:EGX917523 EQT917515:EQT917523 FAP917515:FAP917523 FKL917515:FKL917523 FUH917515:FUH917523 GED917515:GED917523 GNZ917515:GNZ917523 GXV917515:GXV917523 HHR917515:HHR917523 HRN917515:HRN917523 IBJ917515:IBJ917523 ILF917515:ILF917523 IVB917515:IVB917523 JEX917515:JEX917523 JOT917515:JOT917523 JYP917515:JYP917523 KIL917515:KIL917523 KSH917515:KSH917523 LCD917515:LCD917523 LLZ917515:LLZ917523 LVV917515:LVV917523 MFR917515:MFR917523 MPN917515:MPN917523 MZJ917515:MZJ917523 NJF917515:NJF917523 NTB917515:NTB917523 OCX917515:OCX917523 OMT917515:OMT917523 OWP917515:OWP917523 PGL917515:PGL917523 PQH917515:PQH917523 QAD917515:QAD917523 QJZ917515:QJZ917523 QTV917515:QTV917523 RDR917515:RDR917523 RNN917515:RNN917523 RXJ917515:RXJ917523 SHF917515:SHF917523 SRB917515:SRB917523 TAX917515:TAX917523 TKT917515:TKT917523 TUP917515:TUP917523 UEL917515:UEL917523 UOH917515:UOH917523 UYD917515:UYD917523 VHZ917515:VHZ917523 VRV917515:VRV917523 WBR917515:WBR917523 WLN917515:WLN917523 WVJ917515:WVJ917523 B983051:B983059 IX983051:IX983059 ST983051:ST983059 ACP983051:ACP983059 AML983051:AML983059 AWH983051:AWH983059 BGD983051:BGD983059 BPZ983051:BPZ983059 BZV983051:BZV983059 CJR983051:CJR983059 CTN983051:CTN983059 DDJ983051:DDJ983059 DNF983051:DNF983059 DXB983051:DXB983059 EGX983051:EGX983059 EQT983051:EQT983059 FAP983051:FAP983059 FKL983051:FKL983059 FUH983051:FUH983059 GED983051:GED983059 GNZ983051:GNZ983059 GXV983051:GXV983059 HHR983051:HHR983059 HRN983051:HRN983059 IBJ983051:IBJ983059 ILF983051:ILF983059 IVB983051:IVB983059 JEX983051:JEX983059 JOT983051:JOT983059 JYP983051:JYP983059 KIL983051:KIL983059 KSH983051:KSH983059 LCD983051:LCD983059 LLZ983051:LLZ983059 LVV983051:LVV983059 MFR983051:MFR983059 MPN983051:MPN983059 MZJ983051:MZJ983059 NJF983051:NJF983059 NTB983051:NTB983059 OCX983051:OCX983059 OMT983051:OMT983059 OWP983051:OWP983059 PGL983051:PGL983059 PQH983051:PQH983059 QAD983051:QAD983059 QJZ983051:QJZ983059 QTV983051:QTV983059 RDR983051:RDR983059 RNN983051:RNN983059 RXJ983051:RXJ983059 SHF983051:SHF983059 SRB983051:SRB983059 TAX983051:TAX983059 TKT983051:TKT983059 TUP983051:TUP983059 UEL983051:UEL983059 UOH983051:UOH983059 UYD983051:UYD983059 VHZ983051:VHZ983059 VRV983051:VRV983059 WBR983051:WBR983059 WLN983051:WLN983059 WVJ983051:WVJ983059 D11:K48 IZ11:JG48 SV11:TC48 ACR11:ACY48 AMN11:AMU48 AWJ11:AWQ48 BGF11:BGM48 BQB11:BQI48 BZX11:CAE48 CJT11:CKA48 CTP11:CTW48 DDL11:DDS48 DNH11:DNO48 DXD11:DXK48 EGZ11:EHG48 EQV11:ERC48 FAR11:FAY48 FKN11:FKU48 FUJ11:FUQ48 GEF11:GEM48 GOB11:GOI48 GXX11:GYE48 HHT11:HIA48 HRP11:HRW48 IBL11:IBS48 ILH11:ILO48 IVD11:IVK48 JEZ11:JFG48 JOV11:JPC48 JYR11:JYY48 KIN11:KIU48 KSJ11:KSQ48 LCF11:LCM48 LMB11:LMI48 LVX11:LWE48 MFT11:MGA48 MPP11:MPW48 MZL11:MZS48 NJH11:NJO48 NTD11:NTK48 OCZ11:ODG48 OMV11:ONC48 OWR11:OWY48 PGN11:PGU48 PQJ11:PQQ48 QAF11:QAM48 QKB11:QKI48 QTX11:QUE48 RDT11:REA48 RNP11:RNW48 RXL11:RXS48 SHH11:SHO48 SRD11:SRK48 TAZ11:TBG48 TKV11:TLC48 TUR11:TUY48 UEN11:UEU48 UOJ11:UOQ48 UYF11:UYM48 VIB11:VII48 VRX11:VSE48 WBT11:WCA48 WLP11:WLW48 WVL11:WVS48 D65547:K65584 IZ65547:JG65584 SV65547:TC65584 ACR65547:ACY65584 AMN65547:AMU65584 AWJ65547:AWQ65584 BGF65547:BGM65584 BQB65547:BQI65584 BZX65547:CAE65584 CJT65547:CKA65584 CTP65547:CTW65584 DDL65547:DDS65584 DNH65547:DNO65584 DXD65547:DXK65584 EGZ65547:EHG65584 EQV65547:ERC65584 FAR65547:FAY65584 FKN65547:FKU65584 FUJ65547:FUQ65584 GEF65547:GEM65584 GOB65547:GOI65584 GXX65547:GYE65584 HHT65547:HIA65584 HRP65547:HRW65584 IBL65547:IBS65584 ILH65547:ILO65584 IVD65547:IVK65584 JEZ65547:JFG65584 JOV65547:JPC65584 JYR65547:JYY65584 KIN65547:KIU65584 KSJ65547:KSQ65584 LCF65547:LCM65584 LMB65547:LMI65584 LVX65547:LWE65584 MFT65547:MGA65584 MPP65547:MPW65584 MZL65547:MZS65584 NJH65547:NJO65584 NTD65547:NTK65584 OCZ65547:ODG65584 OMV65547:ONC65584 OWR65547:OWY65584 PGN65547:PGU65584 PQJ65547:PQQ65584 QAF65547:QAM65584 QKB65547:QKI65584 QTX65547:QUE65584 RDT65547:REA65584 RNP65547:RNW65584 RXL65547:RXS65584 SHH65547:SHO65584 SRD65547:SRK65584 TAZ65547:TBG65584 TKV65547:TLC65584 TUR65547:TUY65584 UEN65547:UEU65584 UOJ65547:UOQ65584 UYF65547:UYM65584 VIB65547:VII65584 VRX65547:VSE65584 WBT65547:WCA65584 WLP65547:WLW65584 WVL65547:WVS65584 D131083:K131120 IZ131083:JG131120 SV131083:TC131120 ACR131083:ACY131120 AMN131083:AMU131120 AWJ131083:AWQ131120 BGF131083:BGM131120 BQB131083:BQI131120 BZX131083:CAE131120 CJT131083:CKA131120 CTP131083:CTW131120 DDL131083:DDS131120 DNH131083:DNO131120 DXD131083:DXK131120 EGZ131083:EHG131120 EQV131083:ERC131120 FAR131083:FAY131120 FKN131083:FKU131120 FUJ131083:FUQ131120 GEF131083:GEM131120 GOB131083:GOI131120 GXX131083:GYE131120 HHT131083:HIA131120 HRP131083:HRW131120 IBL131083:IBS131120 ILH131083:ILO131120 IVD131083:IVK131120 JEZ131083:JFG131120 JOV131083:JPC131120 JYR131083:JYY131120 KIN131083:KIU131120 KSJ131083:KSQ131120 LCF131083:LCM131120 LMB131083:LMI131120 LVX131083:LWE131120 MFT131083:MGA131120 MPP131083:MPW131120 MZL131083:MZS131120 NJH131083:NJO131120 NTD131083:NTK131120 OCZ131083:ODG131120 OMV131083:ONC131120 OWR131083:OWY131120 PGN131083:PGU131120 PQJ131083:PQQ131120 QAF131083:QAM131120 QKB131083:QKI131120 QTX131083:QUE131120 RDT131083:REA131120 RNP131083:RNW131120 RXL131083:RXS131120 SHH131083:SHO131120 SRD131083:SRK131120 TAZ131083:TBG131120 TKV131083:TLC131120 TUR131083:TUY131120 UEN131083:UEU131120 UOJ131083:UOQ131120 UYF131083:UYM131120 VIB131083:VII131120 VRX131083:VSE131120 WBT131083:WCA131120 WLP131083:WLW131120 WVL131083:WVS131120 D196619:K196656 IZ196619:JG196656 SV196619:TC196656 ACR196619:ACY196656 AMN196619:AMU196656 AWJ196619:AWQ196656 BGF196619:BGM196656 BQB196619:BQI196656 BZX196619:CAE196656 CJT196619:CKA196656 CTP196619:CTW196656 DDL196619:DDS196656 DNH196619:DNO196656 DXD196619:DXK196656 EGZ196619:EHG196656 EQV196619:ERC196656 FAR196619:FAY196656 FKN196619:FKU196656 FUJ196619:FUQ196656 GEF196619:GEM196656 GOB196619:GOI196656 GXX196619:GYE196656 HHT196619:HIA196656 HRP196619:HRW196656 IBL196619:IBS196656 ILH196619:ILO196656 IVD196619:IVK196656 JEZ196619:JFG196656 JOV196619:JPC196656 JYR196619:JYY196656 KIN196619:KIU196656 KSJ196619:KSQ196656 LCF196619:LCM196656 LMB196619:LMI196656 LVX196619:LWE196656 MFT196619:MGA196656 MPP196619:MPW196656 MZL196619:MZS196656 NJH196619:NJO196656 NTD196619:NTK196656 OCZ196619:ODG196656 OMV196619:ONC196656 OWR196619:OWY196656 PGN196619:PGU196656 PQJ196619:PQQ196656 QAF196619:QAM196656 QKB196619:QKI196656 QTX196619:QUE196656 RDT196619:REA196656 RNP196619:RNW196656 RXL196619:RXS196656 SHH196619:SHO196656 SRD196619:SRK196656 TAZ196619:TBG196656 TKV196619:TLC196656 TUR196619:TUY196656 UEN196619:UEU196656 UOJ196619:UOQ196656 UYF196619:UYM196656 VIB196619:VII196656 VRX196619:VSE196656 WBT196619:WCA196656 WLP196619:WLW196656 WVL196619:WVS196656 D262155:K262192 IZ262155:JG262192 SV262155:TC262192 ACR262155:ACY262192 AMN262155:AMU262192 AWJ262155:AWQ262192 BGF262155:BGM262192 BQB262155:BQI262192 BZX262155:CAE262192 CJT262155:CKA262192 CTP262155:CTW262192 DDL262155:DDS262192 DNH262155:DNO262192 DXD262155:DXK262192 EGZ262155:EHG262192 EQV262155:ERC262192 FAR262155:FAY262192 FKN262155:FKU262192 FUJ262155:FUQ262192 GEF262155:GEM262192 GOB262155:GOI262192 GXX262155:GYE262192 HHT262155:HIA262192 HRP262155:HRW262192 IBL262155:IBS262192 ILH262155:ILO262192 IVD262155:IVK262192 JEZ262155:JFG262192 JOV262155:JPC262192 JYR262155:JYY262192 KIN262155:KIU262192 KSJ262155:KSQ262192 LCF262155:LCM262192 LMB262155:LMI262192 LVX262155:LWE262192 MFT262155:MGA262192 MPP262155:MPW262192 MZL262155:MZS262192 NJH262155:NJO262192 NTD262155:NTK262192 OCZ262155:ODG262192 OMV262155:ONC262192 OWR262155:OWY262192 PGN262155:PGU262192 PQJ262155:PQQ262192 QAF262155:QAM262192 QKB262155:QKI262192 QTX262155:QUE262192 RDT262155:REA262192 RNP262155:RNW262192 RXL262155:RXS262192 SHH262155:SHO262192 SRD262155:SRK262192 TAZ262155:TBG262192 TKV262155:TLC262192 TUR262155:TUY262192 UEN262155:UEU262192 UOJ262155:UOQ262192 UYF262155:UYM262192 VIB262155:VII262192 VRX262155:VSE262192 WBT262155:WCA262192 WLP262155:WLW262192 WVL262155:WVS262192 D327691:K327728 IZ327691:JG327728 SV327691:TC327728 ACR327691:ACY327728 AMN327691:AMU327728 AWJ327691:AWQ327728 BGF327691:BGM327728 BQB327691:BQI327728 BZX327691:CAE327728 CJT327691:CKA327728 CTP327691:CTW327728 DDL327691:DDS327728 DNH327691:DNO327728 DXD327691:DXK327728 EGZ327691:EHG327728 EQV327691:ERC327728 FAR327691:FAY327728 FKN327691:FKU327728 FUJ327691:FUQ327728 GEF327691:GEM327728 GOB327691:GOI327728 GXX327691:GYE327728 HHT327691:HIA327728 HRP327691:HRW327728 IBL327691:IBS327728 ILH327691:ILO327728 IVD327691:IVK327728 JEZ327691:JFG327728 JOV327691:JPC327728 JYR327691:JYY327728 KIN327691:KIU327728 KSJ327691:KSQ327728 LCF327691:LCM327728 LMB327691:LMI327728 LVX327691:LWE327728 MFT327691:MGA327728 MPP327691:MPW327728 MZL327691:MZS327728 NJH327691:NJO327728 NTD327691:NTK327728 OCZ327691:ODG327728 OMV327691:ONC327728 OWR327691:OWY327728 PGN327691:PGU327728 PQJ327691:PQQ327728 QAF327691:QAM327728 QKB327691:QKI327728 QTX327691:QUE327728 RDT327691:REA327728 RNP327691:RNW327728 RXL327691:RXS327728 SHH327691:SHO327728 SRD327691:SRK327728 TAZ327691:TBG327728 TKV327691:TLC327728 TUR327691:TUY327728 UEN327691:UEU327728 UOJ327691:UOQ327728 UYF327691:UYM327728 VIB327691:VII327728 VRX327691:VSE327728 WBT327691:WCA327728 WLP327691:WLW327728 WVL327691:WVS327728 D393227:K393264 IZ393227:JG393264 SV393227:TC393264 ACR393227:ACY393264 AMN393227:AMU393264 AWJ393227:AWQ393264 BGF393227:BGM393264 BQB393227:BQI393264 BZX393227:CAE393264 CJT393227:CKA393264 CTP393227:CTW393264 DDL393227:DDS393264 DNH393227:DNO393264 DXD393227:DXK393264 EGZ393227:EHG393264 EQV393227:ERC393264 FAR393227:FAY393264 FKN393227:FKU393264 FUJ393227:FUQ393264 GEF393227:GEM393264 GOB393227:GOI393264 GXX393227:GYE393264 HHT393227:HIA393264 HRP393227:HRW393264 IBL393227:IBS393264 ILH393227:ILO393264 IVD393227:IVK393264 JEZ393227:JFG393264 JOV393227:JPC393264 JYR393227:JYY393264 KIN393227:KIU393264 KSJ393227:KSQ393264 LCF393227:LCM393264 LMB393227:LMI393264 LVX393227:LWE393264 MFT393227:MGA393264 MPP393227:MPW393264 MZL393227:MZS393264 NJH393227:NJO393264 NTD393227:NTK393264 OCZ393227:ODG393264 OMV393227:ONC393264 OWR393227:OWY393264 PGN393227:PGU393264 PQJ393227:PQQ393264 QAF393227:QAM393264 QKB393227:QKI393264 QTX393227:QUE393264 RDT393227:REA393264 RNP393227:RNW393264 RXL393227:RXS393264 SHH393227:SHO393264 SRD393227:SRK393264 TAZ393227:TBG393264 TKV393227:TLC393264 TUR393227:TUY393264 UEN393227:UEU393264 UOJ393227:UOQ393264 UYF393227:UYM393264 VIB393227:VII393264 VRX393227:VSE393264 WBT393227:WCA393264 WLP393227:WLW393264 WVL393227:WVS393264 D458763:K458800 IZ458763:JG458800 SV458763:TC458800 ACR458763:ACY458800 AMN458763:AMU458800 AWJ458763:AWQ458800 BGF458763:BGM458800 BQB458763:BQI458800 BZX458763:CAE458800 CJT458763:CKA458800 CTP458763:CTW458800 DDL458763:DDS458800 DNH458763:DNO458800 DXD458763:DXK458800 EGZ458763:EHG458800 EQV458763:ERC458800 FAR458763:FAY458800 FKN458763:FKU458800 FUJ458763:FUQ458800 GEF458763:GEM458800 GOB458763:GOI458800 GXX458763:GYE458800 HHT458763:HIA458800 HRP458763:HRW458800 IBL458763:IBS458800 ILH458763:ILO458800 IVD458763:IVK458800 JEZ458763:JFG458800 JOV458763:JPC458800 JYR458763:JYY458800 KIN458763:KIU458800 KSJ458763:KSQ458800 LCF458763:LCM458800 LMB458763:LMI458800 LVX458763:LWE458800 MFT458763:MGA458800 MPP458763:MPW458800 MZL458763:MZS458800 NJH458763:NJO458800 NTD458763:NTK458800 OCZ458763:ODG458800 OMV458763:ONC458800 OWR458763:OWY458800 PGN458763:PGU458800 PQJ458763:PQQ458800 QAF458763:QAM458800 QKB458763:QKI458800 QTX458763:QUE458800 RDT458763:REA458800 RNP458763:RNW458800 RXL458763:RXS458800 SHH458763:SHO458800 SRD458763:SRK458800 TAZ458763:TBG458800 TKV458763:TLC458800 TUR458763:TUY458800 UEN458763:UEU458800 UOJ458763:UOQ458800 UYF458763:UYM458800 VIB458763:VII458800 VRX458763:VSE458800 WBT458763:WCA458800 WLP458763:WLW458800 WVL458763:WVS458800 D524299:K524336 IZ524299:JG524336 SV524299:TC524336 ACR524299:ACY524336 AMN524299:AMU524336 AWJ524299:AWQ524336 BGF524299:BGM524336 BQB524299:BQI524336 BZX524299:CAE524336 CJT524299:CKA524336 CTP524299:CTW524336 DDL524299:DDS524336 DNH524299:DNO524336 DXD524299:DXK524336 EGZ524299:EHG524336 EQV524299:ERC524336 FAR524299:FAY524336 FKN524299:FKU524336 FUJ524299:FUQ524336 GEF524299:GEM524336 GOB524299:GOI524336 GXX524299:GYE524336 HHT524299:HIA524336 HRP524299:HRW524336 IBL524299:IBS524336 ILH524299:ILO524336 IVD524299:IVK524336 JEZ524299:JFG524336 JOV524299:JPC524336 JYR524299:JYY524336 KIN524299:KIU524336 KSJ524299:KSQ524336 LCF524299:LCM524336 LMB524299:LMI524336 LVX524299:LWE524336 MFT524299:MGA524336 MPP524299:MPW524336 MZL524299:MZS524336 NJH524299:NJO524336 NTD524299:NTK524336 OCZ524299:ODG524336 OMV524299:ONC524336 OWR524299:OWY524336 PGN524299:PGU524336 PQJ524299:PQQ524336 QAF524299:QAM524336 QKB524299:QKI524336 QTX524299:QUE524336 RDT524299:REA524336 RNP524299:RNW524336 RXL524299:RXS524336 SHH524299:SHO524336 SRD524299:SRK524336 TAZ524299:TBG524336 TKV524299:TLC524336 TUR524299:TUY524336 UEN524299:UEU524336 UOJ524299:UOQ524336 UYF524299:UYM524336 VIB524299:VII524336 VRX524299:VSE524336 WBT524299:WCA524336 WLP524299:WLW524336 WVL524299:WVS524336 D589835:K589872 IZ589835:JG589872 SV589835:TC589872 ACR589835:ACY589872 AMN589835:AMU589872 AWJ589835:AWQ589872 BGF589835:BGM589872 BQB589835:BQI589872 BZX589835:CAE589872 CJT589835:CKA589872 CTP589835:CTW589872 DDL589835:DDS589872 DNH589835:DNO589872 DXD589835:DXK589872 EGZ589835:EHG589872 EQV589835:ERC589872 FAR589835:FAY589872 FKN589835:FKU589872 FUJ589835:FUQ589872 GEF589835:GEM589872 GOB589835:GOI589872 GXX589835:GYE589872 HHT589835:HIA589872 HRP589835:HRW589872 IBL589835:IBS589872 ILH589835:ILO589872 IVD589835:IVK589872 JEZ589835:JFG589872 JOV589835:JPC589872 JYR589835:JYY589872 KIN589835:KIU589872 KSJ589835:KSQ589872 LCF589835:LCM589872 LMB589835:LMI589872 LVX589835:LWE589872 MFT589835:MGA589872 MPP589835:MPW589872 MZL589835:MZS589872 NJH589835:NJO589872 NTD589835:NTK589872 OCZ589835:ODG589872 OMV589835:ONC589872 OWR589835:OWY589872 PGN589835:PGU589872 PQJ589835:PQQ589872 QAF589835:QAM589872 QKB589835:QKI589872 QTX589835:QUE589872 RDT589835:REA589872 RNP589835:RNW589872 RXL589835:RXS589872 SHH589835:SHO589872 SRD589835:SRK589872 TAZ589835:TBG589872 TKV589835:TLC589872 TUR589835:TUY589872 UEN589835:UEU589872 UOJ589835:UOQ589872 UYF589835:UYM589872 VIB589835:VII589872 VRX589835:VSE589872 WBT589835:WCA589872 WLP589835:WLW589872 WVL589835:WVS589872 D655371:K655408 IZ655371:JG655408 SV655371:TC655408 ACR655371:ACY655408 AMN655371:AMU655408 AWJ655371:AWQ655408 BGF655371:BGM655408 BQB655371:BQI655408 BZX655371:CAE655408 CJT655371:CKA655408 CTP655371:CTW655408 DDL655371:DDS655408 DNH655371:DNO655408 DXD655371:DXK655408 EGZ655371:EHG655408 EQV655371:ERC655408 FAR655371:FAY655408 FKN655371:FKU655408 FUJ655371:FUQ655408 GEF655371:GEM655408 GOB655371:GOI655408 GXX655371:GYE655408 HHT655371:HIA655408 HRP655371:HRW655408 IBL655371:IBS655408 ILH655371:ILO655408 IVD655371:IVK655408 JEZ655371:JFG655408 JOV655371:JPC655408 JYR655371:JYY655408 KIN655371:KIU655408 KSJ655371:KSQ655408 LCF655371:LCM655408 LMB655371:LMI655408 LVX655371:LWE655408 MFT655371:MGA655408 MPP655371:MPW655408 MZL655371:MZS655408 NJH655371:NJO655408 NTD655371:NTK655408 OCZ655371:ODG655408 OMV655371:ONC655408 OWR655371:OWY655408 PGN655371:PGU655408 PQJ655371:PQQ655408 QAF655371:QAM655408 QKB655371:QKI655408 QTX655371:QUE655408 RDT655371:REA655408 RNP655371:RNW655408 RXL655371:RXS655408 SHH655371:SHO655408 SRD655371:SRK655408 TAZ655371:TBG655408 TKV655371:TLC655408 TUR655371:TUY655408 UEN655371:UEU655408 UOJ655371:UOQ655408 UYF655371:UYM655408 VIB655371:VII655408 VRX655371:VSE655408 WBT655371:WCA655408 WLP655371:WLW655408 WVL655371:WVS655408 D720907:K720944 IZ720907:JG720944 SV720907:TC720944 ACR720907:ACY720944 AMN720907:AMU720944 AWJ720907:AWQ720944 BGF720907:BGM720944 BQB720907:BQI720944 BZX720907:CAE720944 CJT720907:CKA720944 CTP720907:CTW720944 DDL720907:DDS720944 DNH720907:DNO720944 DXD720907:DXK720944 EGZ720907:EHG720944 EQV720907:ERC720944 FAR720907:FAY720944 FKN720907:FKU720944 FUJ720907:FUQ720944 GEF720907:GEM720944 GOB720907:GOI720944 GXX720907:GYE720944 HHT720907:HIA720944 HRP720907:HRW720944 IBL720907:IBS720944 ILH720907:ILO720944 IVD720907:IVK720944 JEZ720907:JFG720944 JOV720907:JPC720944 JYR720907:JYY720944 KIN720907:KIU720944 KSJ720907:KSQ720944 LCF720907:LCM720944 LMB720907:LMI720944 LVX720907:LWE720944 MFT720907:MGA720944 MPP720907:MPW720944 MZL720907:MZS720944 NJH720907:NJO720944 NTD720907:NTK720944 OCZ720907:ODG720944 OMV720907:ONC720944 OWR720907:OWY720944 PGN720907:PGU720944 PQJ720907:PQQ720944 QAF720907:QAM720944 QKB720907:QKI720944 QTX720907:QUE720944 RDT720907:REA720944 RNP720907:RNW720944 RXL720907:RXS720944 SHH720907:SHO720944 SRD720907:SRK720944 TAZ720907:TBG720944 TKV720907:TLC720944 TUR720907:TUY720944 UEN720907:UEU720944 UOJ720907:UOQ720944 UYF720907:UYM720944 VIB720907:VII720944 VRX720907:VSE720944 WBT720907:WCA720944 WLP720907:WLW720944 WVL720907:WVS720944 D786443:K786480 IZ786443:JG786480 SV786443:TC786480 ACR786443:ACY786480 AMN786443:AMU786480 AWJ786443:AWQ786480 BGF786443:BGM786480 BQB786443:BQI786480 BZX786443:CAE786480 CJT786443:CKA786480 CTP786443:CTW786480 DDL786443:DDS786480 DNH786443:DNO786480 DXD786443:DXK786480 EGZ786443:EHG786480 EQV786443:ERC786480 FAR786443:FAY786480 FKN786443:FKU786480 FUJ786443:FUQ786480 GEF786443:GEM786480 GOB786443:GOI786480 GXX786443:GYE786480 HHT786443:HIA786480 HRP786443:HRW786480 IBL786443:IBS786480 ILH786443:ILO786480 IVD786443:IVK786480 JEZ786443:JFG786480 JOV786443:JPC786480 JYR786443:JYY786480 KIN786443:KIU786480 KSJ786443:KSQ786480 LCF786443:LCM786480 LMB786443:LMI786480 LVX786443:LWE786480 MFT786443:MGA786480 MPP786443:MPW786480 MZL786443:MZS786480 NJH786443:NJO786480 NTD786443:NTK786480 OCZ786443:ODG786480 OMV786443:ONC786480 OWR786443:OWY786480 PGN786443:PGU786480 PQJ786443:PQQ786480 QAF786443:QAM786480 QKB786443:QKI786480 QTX786443:QUE786480 RDT786443:REA786480 RNP786443:RNW786480 RXL786443:RXS786480 SHH786443:SHO786480 SRD786443:SRK786480 TAZ786443:TBG786480 TKV786443:TLC786480 TUR786443:TUY786480 UEN786443:UEU786480 UOJ786443:UOQ786480 UYF786443:UYM786480 VIB786443:VII786480 VRX786443:VSE786480 WBT786443:WCA786480 WLP786443:WLW786480 WVL786443:WVS786480 D851979:K852016 IZ851979:JG852016 SV851979:TC852016 ACR851979:ACY852016 AMN851979:AMU852016 AWJ851979:AWQ852016 BGF851979:BGM852016 BQB851979:BQI852016 BZX851979:CAE852016 CJT851979:CKA852016 CTP851979:CTW852016 DDL851979:DDS852016 DNH851979:DNO852016 DXD851979:DXK852016 EGZ851979:EHG852016 EQV851979:ERC852016 FAR851979:FAY852016 FKN851979:FKU852016 FUJ851979:FUQ852016 GEF851979:GEM852016 GOB851979:GOI852016 GXX851979:GYE852016 HHT851979:HIA852016 HRP851979:HRW852016 IBL851979:IBS852016 ILH851979:ILO852016 IVD851979:IVK852016 JEZ851979:JFG852016 JOV851979:JPC852016 JYR851979:JYY852016 KIN851979:KIU852016 KSJ851979:KSQ852016 LCF851979:LCM852016 LMB851979:LMI852016 LVX851979:LWE852016 MFT851979:MGA852016 MPP851979:MPW852016 MZL851979:MZS852016 NJH851979:NJO852016 NTD851979:NTK852016 OCZ851979:ODG852016 OMV851979:ONC852016 OWR851979:OWY852016 PGN851979:PGU852016 PQJ851979:PQQ852016 QAF851979:QAM852016 QKB851979:QKI852016 QTX851979:QUE852016 RDT851979:REA852016 RNP851979:RNW852016 RXL851979:RXS852016 SHH851979:SHO852016 SRD851979:SRK852016 TAZ851979:TBG852016 TKV851979:TLC852016 TUR851979:TUY852016 UEN851979:UEU852016 UOJ851979:UOQ852016 UYF851979:UYM852016 VIB851979:VII852016 VRX851979:VSE852016 WBT851979:WCA852016 WLP851979:WLW852016 WVL851979:WVS852016 D917515:K917552 IZ917515:JG917552 SV917515:TC917552 ACR917515:ACY917552 AMN917515:AMU917552 AWJ917515:AWQ917552 BGF917515:BGM917552 BQB917515:BQI917552 BZX917515:CAE917552 CJT917515:CKA917552 CTP917515:CTW917552 DDL917515:DDS917552 DNH917515:DNO917552 DXD917515:DXK917552 EGZ917515:EHG917552 EQV917515:ERC917552 FAR917515:FAY917552 FKN917515:FKU917552 FUJ917515:FUQ917552 GEF917515:GEM917552 GOB917515:GOI917552 GXX917515:GYE917552 HHT917515:HIA917552 HRP917515:HRW917552 IBL917515:IBS917552 ILH917515:ILO917552 IVD917515:IVK917552 JEZ917515:JFG917552 JOV917515:JPC917552 JYR917515:JYY917552 KIN917515:KIU917552 KSJ917515:KSQ917552 LCF917515:LCM917552 LMB917515:LMI917552 LVX917515:LWE917552 MFT917515:MGA917552 MPP917515:MPW917552 MZL917515:MZS917552 NJH917515:NJO917552 NTD917515:NTK917552 OCZ917515:ODG917552 OMV917515:ONC917552 OWR917515:OWY917552 PGN917515:PGU917552 PQJ917515:PQQ917552 QAF917515:QAM917552 QKB917515:QKI917552 QTX917515:QUE917552 RDT917515:REA917552 RNP917515:RNW917552 RXL917515:RXS917552 SHH917515:SHO917552 SRD917515:SRK917552 TAZ917515:TBG917552 TKV917515:TLC917552 TUR917515:TUY917552 UEN917515:UEU917552 UOJ917515:UOQ917552 UYF917515:UYM917552 VIB917515:VII917552 VRX917515:VSE917552 WBT917515:WCA917552 WLP917515:WLW917552 WVL917515:WVS917552 D983051:K983088 IZ983051:JG983088 SV983051:TC983088 ACR983051:ACY983088 AMN983051:AMU983088 AWJ983051:AWQ983088 BGF983051:BGM983088 BQB983051:BQI983088 BZX983051:CAE983088 CJT983051:CKA983088 CTP983051:CTW983088 DDL983051:DDS983088 DNH983051:DNO983088 DXD983051:DXK983088 EGZ983051:EHG983088 EQV983051:ERC983088 FAR983051:FAY983088 FKN983051:FKU983088 FUJ983051:FUQ983088 GEF983051:GEM983088 GOB983051:GOI983088 GXX983051:GYE983088 HHT983051:HIA983088 HRP983051:HRW983088 IBL983051:IBS983088 ILH983051:ILO983088 IVD983051:IVK983088 JEZ983051:JFG983088 JOV983051:JPC983088 JYR983051:JYY983088 KIN983051:KIU983088 KSJ983051:KSQ983088 LCF983051:LCM983088 LMB983051:LMI983088 LVX983051:LWE983088 MFT983051:MGA983088 MPP983051:MPW983088 MZL983051:MZS983088 NJH983051:NJO983088 NTD983051:NTK983088 OCZ983051:ODG983088 OMV983051:ONC983088 OWR983051:OWY983088 PGN983051:PGU983088 PQJ983051:PQQ983088 QAF983051:QAM983088 QKB983051:QKI983088 QTX983051:QUE983088 RDT983051:REA983088 RNP983051:RNW983088 RXL983051:RXS983088 SHH983051:SHO983088 SRD983051:SRK983088 TAZ983051:TBG983088 TKV983051:TLC983088 TUR983051:TUY983088 UEN983051:UEU983088 UOJ983051:UOQ983088 UYF983051:UYM983088 VIB983051:VII983088 VRX983051:VSE983088 WBT983051:WCA983088 WLP983051:WLW983088 WVL983051:WVS983088 M11:O48 JI11:JK48 TE11:TG48 ADA11:ADC48 AMW11:AMY48 AWS11:AWU48 BGO11:BGQ48 BQK11:BQM48 CAG11:CAI48 CKC11:CKE48 CTY11:CUA48 DDU11:DDW48 DNQ11:DNS48 DXM11:DXO48 EHI11:EHK48 ERE11:ERG48 FBA11:FBC48 FKW11:FKY48 FUS11:FUU48 GEO11:GEQ48 GOK11:GOM48 GYG11:GYI48 HIC11:HIE48 HRY11:HSA48 IBU11:IBW48 ILQ11:ILS48 IVM11:IVO48 JFI11:JFK48 JPE11:JPG48 JZA11:JZC48 KIW11:KIY48 KSS11:KSU48 LCO11:LCQ48 LMK11:LMM48 LWG11:LWI48 MGC11:MGE48 MPY11:MQA48 MZU11:MZW48 NJQ11:NJS48 NTM11:NTO48 ODI11:ODK48 ONE11:ONG48 OXA11:OXC48 PGW11:PGY48 PQS11:PQU48 QAO11:QAQ48 QKK11:QKM48 QUG11:QUI48 REC11:REE48 RNY11:ROA48 RXU11:RXW48 SHQ11:SHS48 SRM11:SRO48 TBI11:TBK48 TLE11:TLG48 TVA11:TVC48 UEW11:UEY48 UOS11:UOU48 UYO11:UYQ48 VIK11:VIM48 VSG11:VSI48 WCC11:WCE48 WLY11:WMA48 WVU11:WVW48 M65547:O65584 JI65547:JK65584 TE65547:TG65584 ADA65547:ADC65584 AMW65547:AMY65584 AWS65547:AWU65584 BGO65547:BGQ65584 BQK65547:BQM65584 CAG65547:CAI65584 CKC65547:CKE65584 CTY65547:CUA65584 DDU65547:DDW65584 DNQ65547:DNS65584 DXM65547:DXO65584 EHI65547:EHK65584 ERE65547:ERG65584 FBA65547:FBC65584 FKW65547:FKY65584 FUS65547:FUU65584 GEO65547:GEQ65584 GOK65547:GOM65584 GYG65547:GYI65584 HIC65547:HIE65584 HRY65547:HSA65584 IBU65547:IBW65584 ILQ65547:ILS65584 IVM65547:IVO65584 JFI65547:JFK65584 JPE65547:JPG65584 JZA65547:JZC65584 KIW65547:KIY65584 KSS65547:KSU65584 LCO65547:LCQ65584 LMK65547:LMM65584 LWG65547:LWI65584 MGC65547:MGE65584 MPY65547:MQA65584 MZU65547:MZW65584 NJQ65547:NJS65584 NTM65547:NTO65584 ODI65547:ODK65584 ONE65547:ONG65584 OXA65547:OXC65584 PGW65547:PGY65584 PQS65547:PQU65584 QAO65547:QAQ65584 QKK65547:QKM65584 QUG65547:QUI65584 REC65547:REE65584 RNY65547:ROA65584 RXU65547:RXW65584 SHQ65547:SHS65584 SRM65547:SRO65584 TBI65547:TBK65584 TLE65547:TLG65584 TVA65547:TVC65584 UEW65547:UEY65584 UOS65547:UOU65584 UYO65547:UYQ65584 VIK65547:VIM65584 VSG65547:VSI65584 WCC65547:WCE65584 WLY65547:WMA65584 WVU65547:WVW65584 M131083:O131120 JI131083:JK131120 TE131083:TG131120 ADA131083:ADC131120 AMW131083:AMY131120 AWS131083:AWU131120 BGO131083:BGQ131120 BQK131083:BQM131120 CAG131083:CAI131120 CKC131083:CKE131120 CTY131083:CUA131120 DDU131083:DDW131120 DNQ131083:DNS131120 DXM131083:DXO131120 EHI131083:EHK131120 ERE131083:ERG131120 FBA131083:FBC131120 FKW131083:FKY131120 FUS131083:FUU131120 GEO131083:GEQ131120 GOK131083:GOM131120 GYG131083:GYI131120 HIC131083:HIE131120 HRY131083:HSA131120 IBU131083:IBW131120 ILQ131083:ILS131120 IVM131083:IVO131120 JFI131083:JFK131120 JPE131083:JPG131120 JZA131083:JZC131120 KIW131083:KIY131120 KSS131083:KSU131120 LCO131083:LCQ131120 LMK131083:LMM131120 LWG131083:LWI131120 MGC131083:MGE131120 MPY131083:MQA131120 MZU131083:MZW131120 NJQ131083:NJS131120 NTM131083:NTO131120 ODI131083:ODK131120 ONE131083:ONG131120 OXA131083:OXC131120 PGW131083:PGY131120 PQS131083:PQU131120 QAO131083:QAQ131120 QKK131083:QKM131120 QUG131083:QUI131120 REC131083:REE131120 RNY131083:ROA131120 RXU131083:RXW131120 SHQ131083:SHS131120 SRM131083:SRO131120 TBI131083:TBK131120 TLE131083:TLG131120 TVA131083:TVC131120 UEW131083:UEY131120 UOS131083:UOU131120 UYO131083:UYQ131120 VIK131083:VIM131120 VSG131083:VSI131120 WCC131083:WCE131120 WLY131083:WMA131120 WVU131083:WVW131120 M196619:O196656 JI196619:JK196656 TE196619:TG196656 ADA196619:ADC196656 AMW196619:AMY196656 AWS196619:AWU196656 BGO196619:BGQ196656 BQK196619:BQM196656 CAG196619:CAI196656 CKC196619:CKE196656 CTY196619:CUA196656 DDU196619:DDW196656 DNQ196619:DNS196656 DXM196619:DXO196656 EHI196619:EHK196656 ERE196619:ERG196656 FBA196619:FBC196656 FKW196619:FKY196656 FUS196619:FUU196656 GEO196619:GEQ196656 GOK196619:GOM196656 GYG196619:GYI196656 HIC196619:HIE196656 HRY196619:HSA196656 IBU196619:IBW196656 ILQ196619:ILS196656 IVM196619:IVO196656 JFI196619:JFK196656 JPE196619:JPG196656 JZA196619:JZC196656 KIW196619:KIY196656 KSS196619:KSU196656 LCO196619:LCQ196656 LMK196619:LMM196656 LWG196619:LWI196656 MGC196619:MGE196656 MPY196619:MQA196656 MZU196619:MZW196656 NJQ196619:NJS196656 NTM196619:NTO196656 ODI196619:ODK196656 ONE196619:ONG196656 OXA196619:OXC196656 PGW196619:PGY196656 PQS196619:PQU196656 QAO196619:QAQ196656 QKK196619:QKM196656 QUG196619:QUI196656 REC196619:REE196656 RNY196619:ROA196656 RXU196619:RXW196656 SHQ196619:SHS196656 SRM196619:SRO196656 TBI196619:TBK196656 TLE196619:TLG196656 TVA196619:TVC196656 UEW196619:UEY196656 UOS196619:UOU196656 UYO196619:UYQ196656 VIK196619:VIM196656 VSG196619:VSI196656 WCC196619:WCE196656 WLY196619:WMA196656 WVU196619:WVW196656 M262155:O262192 JI262155:JK262192 TE262155:TG262192 ADA262155:ADC262192 AMW262155:AMY262192 AWS262155:AWU262192 BGO262155:BGQ262192 BQK262155:BQM262192 CAG262155:CAI262192 CKC262155:CKE262192 CTY262155:CUA262192 DDU262155:DDW262192 DNQ262155:DNS262192 DXM262155:DXO262192 EHI262155:EHK262192 ERE262155:ERG262192 FBA262155:FBC262192 FKW262155:FKY262192 FUS262155:FUU262192 GEO262155:GEQ262192 GOK262155:GOM262192 GYG262155:GYI262192 HIC262155:HIE262192 HRY262155:HSA262192 IBU262155:IBW262192 ILQ262155:ILS262192 IVM262155:IVO262192 JFI262155:JFK262192 JPE262155:JPG262192 JZA262155:JZC262192 KIW262155:KIY262192 KSS262155:KSU262192 LCO262155:LCQ262192 LMK262155:LMM262192 LWG262155:LWI262192 MGC262155:MGE262192 MPY262155:MQA262192 MZU262155:MZW262192 NJQ262155:NJS262192 NTM262155:NTO262192 ODI262155:ODK262192 ONE262155:ONG262192 OXA262155:OXC262192 PGW262155:PGY262192 PQS262155:PQU262192 QAO262155:QAQ262192 QKK262155:QKM262192 QUG262155:QUI262192 REC262155:REE262192 RNY262155:ROA262192 RXU262155:RXW262192 SHQ262155:SHS262192 SRM262155:SRO262192 TBI262155:TBK262192 TLE262155:TLG262192 TVA262155:TVC262192 UEW262155:UEY262192 UOS262155:UOU262192 UYO262155:UYQ262192 VIK262155:VIM262192 VSG262155:VSI262192 WCC262155:WCE262192 WLY262155:WMA262192 WVU262155:WVW262192 M327691:O327728 JI327691:JK327728 TE327691:TG327728 ADA327691:ADC327728 AMW327691:AMY327728 AWS327691:AWU327728 BGO327691:BGQ327728 BQK327691:BQM327728 CAG327691:CAI327728 CKC327691:CKE327728 CTY327691:CUA327728 DDU327691:DDW327728 DNQ327691:DNS327728 DXM327691:DXO327728 EHI327691:EHK327728 ERE327691:ERG327728 FBA327691:FBC327728 FKW327691:FKY327728 FUS327691:FUU327728 GEO327691:GEQ327728 GOK327691:GOM327728 GYG327691:GYI327728 HIC327691:HIE327728 HRY327691:HSA327728 IBU327691:IBW327728 ILQ327691:ILS327728 IVM327691:IVO327728 JFI327691:JFK327728 JPE327691:JPG327728 JZA327691:JZC327728 KIW327691:KIY327728 KSS327691:KSU327728 LCO327691:LCQ327728 LMK327691:LMM327728 LWG327691:LWI327728 MGC327691:MGE327728 MPY327691:MQA327728 MZU327691:MZW327728 NJQ327691:NJS327728 NTM327691:NTO327728 ODI327691:ODK327728 ONE327691:ONG327728 OXA327691:OXC327728 PGW327691:PGY327728 PQS327691:PQU327728 QAO327691:QAQ327728 QKK327691:QKM327728 QUG327691:QUI327728 REC327691:REE327728 RNY327691:ROA327728 RXU327691:RXW327728 SHQ327691:SHS327728 SRM327691:SRO327728 TBI327691:TBK327728 TLE327691:TLG327728 TVA327691:TVC327728 UEW327691:UEY327728 UOS327691:UOU327728 UYO327691:UYQ327728 VIK327691:VIM327728 VSG327691:VSI327728 WCC327691:WCE327728 WLY327691:WMA327728 WVU327691:WVW327728 M393227:O393264 JI393227:JK393264 TE393227:TG393264 ADA393227:ADC393264 AMW393227:AMY393264 AWS393227:AWU393264 BGO393227:BGQ393264 BQK393227:BQM393264 CAG393227:CAI393264 CKC393227:CKE393264 CTY393227:CUA393264 DDU393227:DDW393264 DNQ393227:DNS393264 DXM393227:DXO393264 EHI393227:EHK393264 ERE393227:ERG393264 FBA393227:FBC393264 FKW393227:FKY393264 FUS393227:FUU393264 GEO393227:GEQ393264 GOK393227:GOM393264 GYG393227:GYI393264 HIC393227:HIE393264 HRY393227:HSA393264 IBU393227:IBW393264 ILQ393227:ILS393264 IVM393227:IVO393264 JFI393227:JFK393264 JPE393227:JPG393264 JZA393227:JZC393264 KIW393227:KIY393264 KSS393227:KSU393264 LCO393227:LCQ393264 LMK393227:LMM393264 LWG393227:LWI393264 MGC393227:MGE393264 MPY393227:MQA393264 MZU393227:MZW393264 NJQ393227:NJS393264 NTM393227:NTO393264 ODI393227:ODK393264 ONE393227:ONG393264 OXA393227:OXC393264 PGW393227:PGY393264 PQS393227:PQU393264 QAO393227:QAQ393264 QKK393227:QKM393264 QUG393227:QUI393264 REC393227:REE393264 RNY393227:ROA393264 RXU393227:RXW393264 SHQ393227:SHS393264 SRM393227:SRO393264 TBI393227:TBK393264 TLE393227:TLG393264 TVA393227:TVC393264 UEW393227:UEY393264 UOS393227:UOU393264 UYO393227:UYQ393264 VIK393227:VIM393264 VSG393227:VSI393264 WCC393227:WCE393264 WLY393227:WMA393264 WVU393227:WVW393264 M458763:O458800 JI458763:JK458800 TE458763:TG458800 ADA458763:ADC458800 AMW458763:AMY458800 AWS458763:AWU458800 BGO458763:BGQ458800 BQK458763:BQM458800 CAG458763:CAI458800 CKC458763:CKE458800 CTY458763:CUA458800 DDU458763:DDW458800 DNQ458763:DNS458800 DXM458763:DXO458800 EHI458763:EHK458800 ERE458763:ERG458800 FBA458763:FBC458800 FKW458763:FKY458800 FUS458763:FUU458800 GEO458763:GEQ458800 GOK458763:GOM458800 GYG458763:GYI458800 HIC458763:HIE458800 HRY458763:HSA458800 IBU458763:IBW458800 ILQ458763:ILS458800 IVM458763:IVO458800 JFI458763:JFK458800 JPE458763:JPG458800 JZA458763:JZC458800 KIW458763:KIY458800 KSS458763:KSU458800 LCO458763:LCQ458800 LMK458763:LMM458800 LWG458763:LWI458800 MGC458763:MGE458800 MPY458763:MQA458800 MZU458763:MZW458800 NJQ458763:NJS458800 NTM458763:NTO458800 ODI458763:ODK458800 ONE458763:ONG458800 OXA458763:OXC458800 PGW458763:PGY458800 PQS458763:PQU458800 QAO458763:QAQ458800 QKK458763:QKM458800 QUG458763:QUI458800 REC458763:REE458800 RNY458763:ROA458800 RXU458763:RXW458800 SHQ458763:SHS458800 SRM458763:SRO458800 TBI458763:TBK458800 TLE458763:TLG458800 TVA458763:TVC458800 UEW458763:UEY458800 UOS458763:UOU458800 UYO458763:UYQ458800 VIK458763:VIM458800 VSG458763:VSI458800 WCC458763:WCE458800 WLY458763:WMA458800 WVU458763:WVW458800 M524299:O524336 JI524299:JK524336 TE524299:TG524336 ADA524299:ADC524336 AMW524299:AMY524336 AWS524299:AWU524336 BGO524299:BGQ524336 BQK524299:BQM524336 CAG524299:CAI524336 CKC524299:CKE524336 CTY524299:CUA524336 DDU524299:DDW524336 DNQ524299:DNS524336 DXM524299:DXO524336 EHI524299:EHK524336 ERE524299:ERG524336 FBA524299:FBC524336 FKW524299:FKY524336 FUS524299:FUU524336 GEO524299:GEQ524336 GOK524299:GOM524336 GYG524299:GYI524336 HIC524299:HIE524336 HRY524299:HSA524336 IBU524299:IBW524336 ILQ524299:ILS524336 IVM524299:IVO524336 JFI524299:JFK524336 JPE524299:JPG524336 JZA524299:JZC524336 KIW524299:KIY524336 KSS524299:KSU524336 LCO524299:LCQ524336 LMK524299:LMM524336 LWG524299:LWI524336 MGC524299:MGE524336 MPY524299:MQA524336 MZU524299:MZW524336 NJQ524299:NJS524336 NTM524299:NTO524336 ODI524299:ODK524336 ONE524299:ONG524336 OXA524299:OXC524336 PGW524299:PGY524336 PQS524299:PQU524336 QAO524299:QAQ524336 QKK524299:QKM524336 QUG524299:QUI524336 REC524299:REE524336 RNY524299:ROA524336 RXU524299:RXW524336 SHQ524299:SHS524336 SRM524299:SRO524336 TBI524299:TBK524336 TLE524299:TLG524336 TVA524299:TVC524336 UEW524299:UEY524336 UOS524299:UOU524336 UYO524299:UYQ524336 VIK524299:VIM524336 VSG524299:VSI524336 WCC524299:WCE524336 WLY524299:WMA524336 WVU524299:WVW524336 M589835:O589872 JI589835:JK589872 TE589835:TG589872 ADA589835:ADC589872 AMW589835:AMY589872 AWS589835:AWU589872 BGO589835:BGQ589872 BQK589835:BQM589872 CAG589835:CAI589872 CKC589835:CKE589872 CTY589835:CUA589872 DDU589835:DDW589872 DNQ589835:DNS589872 DXM589835:DXO589872 EHI589835:EHK589872 ERE589835:ERG589872 FBA589835:FBC589872 FKW589835:FKY589872 FUS589835:FUU589872 GEO589835:GEQ589872 GOK589835:GOM589872 GYG589835:GYI589872 HIC589835:HIE589872 HRY589835:HSA589872 IBU589835:IBW589872 ILQ589835:ILS589872 IVM589835:IVO589872 JFI589835:JFK589872 JPE589835:JPG589872 JZA589835:JZC589872 KIW589835:KIY589872 KSS589835:KSU589872 LCO589835:LCQ589872 LMK589835:LMM589872 LWG589835:LWI589872 MGC589835:MGE589872 MPY589835:MQA589872 MZU589835:MZW589872 NJQ589835:NJS589872 NTM589835:NTO589872 ODI589835:ODK589872 ONE589835:ONG589872 OXA589835:OXC589872 PGW589835:PGY589872 PQS589835:PQU589872 QAO589835:QAQ589872 QKK589835:QKM589872 QUG589835:QUI589872 REC589835:REE589872 RNY589835:ROA589872 RXU589835:RXW589872 SHQ589835:SHS589872 SRM589835:SRO589872 TBI589835:TBK589872 TLE589835:TLG589872 TVA589835:TVC589872 UEW589835:UEY589872 UOS589835:UOU589872 UYO589835:UYQ589872 VIK589835:VIM589872 VSG589835:VSI589872 WCC589835:WCE589872 WLY589835:WMA589872 WVU589835:WVW589872 M655371:O655408 JI655371:JK655408 TE655371:TG655408 ADA655371:ADC655408 AMW655371:AMY655408 AWS655371:AWU655408 BGO655371:BGQ655408 BQK655371:BQM655408 CAG655371:CAI655408 CKC655371:CKE655408 CTY655371:CUA655408 DDU655371:DDW655408 DNQ655371:DNS655408 DXM655371:DXO655408 EHI655371:EHK655408 ERE655371:ERG655408 FBA655371:FBC655408 FKW655371:FKY655408 FUS655371:FUU655408 GEO655371:GEQ655408 GOK655371:GOM655408 GYG655371:GYI655408 HIC655371:HIE655408 HRY655371:HSA655408 IBU655371:IBW655408 ILQ655371:ILS655408 IVM655371:IVO655408 JFI655371:JFK655408 JPE655371:JPG655408 JZA655371:JZC655408 KIW655371:KIY655408 KSS655371:KSU655408 LCO655371:LCQ655408 LMK655371:LMM655408 LWG655371:LWI655408 MGC655371:MGE655408 MPY655371:MQA655408 MZU655371:MZW655408 NJQ655371:NJS655408 NTM655371:NTO655408 ODI655371:ODK655408 ONE655371:ONG655408 OXA655371:OXC655408 PGW655371:PGY655408 PQS655371:PQU655408 QAO655371:QAQ655408 QKK655371:QKM655408 QUG655371:QUI655408 REC655371:REE655408 RNY655371:ROA655408 RXU655371:RXW655408 SHQ655371:SHS655408 SRM655371:SRO655408 TBI655371:TBK655408 TLE655371:TLG655408 TVA655371:TVC655408 UEW655371:UEY655408 UOS655371:UOU655408 UYO655371:UYQ655408 VIK655371:VIM655408 VSG655371:VSI655408 WCC655371:WCE655408 WLY655371:WMA655408 WVU655371:WVW655408 M720907:O720944 JI720907:JK720944 TE720907:TG720944 ADA720907:ADC720944 AMW720907:AMY720944 AWS720907:AWU720944 BGO720907:BGQ720944 BQK720907:BQM720944 CAG720907:CAI720944 CKC720907:CKE720944 CTY720907:CUA720944 DDU720907:DDW720944 DNQ720907:DNS720944 DXM720907:DXO720944 EHI720907:EHK720944 ERE720907:ERG720944 FBA720907:FBC720944 FKW720907:FKY720944 FUS720907:FUU720944 GEO720907:GEQ720944 GOK720907:GOM720944 GYG720907:GYI720944 HIC720907:HIE720944 HRY720907:HSA720944 IBU720907:IBW720944 ILQ720907:ILS720944 IVM720907:IVO720944 JFI720907:JFK720944 JPE720907:JPG720944 JZA720907:JZC720944 KIW720907:KIY720944 KSS720907:KSU720944 LCO720907:LCQ720944 LMK720907:LMM720944 LWG720907:LWI720944 MGC720907:MGE720944 MPY720907:MQA720944 MZU720907:MZW720944 NJQ720907:NJS720944 NTM720907:NTO720944 ODI720907:ODK720944 ONE720907:ONG720944 OXA720907:OXC720944 PGW720907:PGY720944 PQS720907:PQU720944 QAO720907:QAQ720944 QKK720907:QKM720944 QUG720907:QUI720944 REC720907:REE720944 RNY720907:ROA720944 RXU720907:RXW720944 SHQ720907:SHS720944 SRM720907:SRO720944 TBI720907:TBK720944 TLE720907:TLG720944 TVA720907:TVC720944 UEW720907:UEY720944 UOS720907:UOU720944 UYO720907:UYQ720944 VIK720907:VIM720944 VSG720907:VSI720944 WCC720907:WCE720944 WLY720907:WMA720944 WVU720907:WVW720944 M786443:O786480 JI786443:JK786480 TE786443:TG786480 ADA786443:ADC786480 AMW786443:AMY786480 AWS786443:AWU786480 BGO786443:BGQ786480 BQK786443:BQM786480 CAG786443:CAI786480 CKC786443:CKE786480 CTY786443:CUA786480 DDU786443:DDW786480 DNQ786443:DNS786480 DXM786443:DXO786480 EHI786443:EHK786480 ERE786443:ERG786480 FBA786443:FBC786480 FKW786443:FKY786480 FUS786443:FUU786480 GEO786443:GEQ786480 GOK786443:GOM786480 GYG786443:GYI786480 HIC786443:HIE786480 HRY786443:HSA786480 IBU786443:IBW786480 ILQ786443:ILS786480 IVM786443:IVO786480 JFI786443:JFK786480 JPE786443:JPG786480 JZA786443:JZC786480 KIW786443:KIY786480 KSS786443:KSU786480 LCO786443:LCQ786480 LMK786443:LMM786480 LWG786443:LWI786480 MGC786443:MGE786480 MPY786443:MQA786480 MZU786443:MZW786480 NJQ786443:NJS786480 NTM786443:NTO786480 ODI786443:ODK786480 ONE786443:ONG786480 OXA786443:OXC786480 PGW786443:PGY786480 PQS786443:PQU786480 QAO786443:QAQ786480 QKK786443:QKM786480 QUG786443:QUI786480 REC786443:REE786480 RNY786443:ROA786480 RXU786443:RXW786480 SHQ786443:SHS786480 SRM786443:SRO786480 TBI786443:TBK786480 TLE786443:TLG786480 TVA786443:TVC786480 UEW786443:UEY786480 UOS786443:UOU786480 UYO786443:UYQ786480 VIK786443:VIM786480 VSG786443:VSI786480 WCC786443:WCE786480 WLY786443:WMA786480 WVU786443:WVW786480 M851979:O852016 JI851979:JK852016 TE851979:TG852016 ADA851979:ADC852016 AMW851979:AMY852016 AWS851979:AWU852016 BGO851979:BGQ852016 BQK851979:BQM852016 CAG851979:CAI852016 CKC851979:CKE852016 CTY851979:CUA852016 DDU851979:DDW852016 DNQ851979:DNS852016 DXM851979:DXO852016 EHI851979:EHK852016 ERE851979:ERG852016 FBA851979:FBC852016 FKW851979:FKY852016 FUS851979:FUU852016 GEO851979:GEQ852016 GOK851979:GOM852016 GYG851979:GYI852016 HIC851979:HIE852016 HRY851979:HSA852016 IBU851979:IBW852016 ILQ851979:ILS852016 IVM851979:IVO852016 JFI851979:JFK852016 JPE851979:JPG852016 JZA851979:JZC852016 KIW851979:KIY852016 KSS851979:KSU852016 LCO851979:LCQ852016 LMK851979:LMM852016 LWG851979:LWI852016 MGC851979:MGE852016 MPY851979:MQA852016 MZU851979:MZW852016 NJQ851979:NJS852016 NTM851979:NTO852016 ODI851979:ODK852016 ONE851979:ONG852016 OXA851979:OXC852016 PGW851979:PGY852016 PQS851979:PQU852016 QAO851979:QAQ852016 QKK851979:QKM852016 QUG851979:QUI852016 REC851979:REE852016 RNY851979:ROA852016 RXU851979:RXW852016 SHQ851979:SHS852016 SRM851979:SRO852016 TBI851979:TBK852016 TLE851979:TLG852016 TVA851979:TVC852016 UEW851979:UEY852016 UOS851979:UOU852016 UYO851979:UYQ852016 VIK851979:VIM852016 VSG851979:VSI852016 WCC851979:WCE852016 WLY851979:WMA852016 WVU851979:WVW852016 M917515:O917552 JI917515:JK917552 TE917515:TG917552 ADA917515:ADC917552 AMW917515:AMY917552 AWS917515:AWU917552 BGO917515:BGQ917552 BQK917515:BQM917552 CAG917515:CAI917552 CKC917515:CKE917552 CTY917515:CUA917552 DDU917515:DDW917552 DNQ917515:DNS917552 DXM917515:DXO917552 EHI917515:EHK917552 ERE917515:ERG917552 FBA917515:FBC917552 FKW917515:FKY917552 FUS917515:FUU917552 GEO917515:GEQ917552 GOK917515:GOM917552 GYG917515:GYI917552 HIC917515:HIE917552 HRY917515:HSA917552 IBU917515:IBW917552 ILQ917515:ILS917552 IVM917515:IVO917552 JFI917515:JFK917552 JPE917515:JPG917552 JZA917515:JZC917552 KIW917515:KIY917552 KSS917515:KSU917552 LCO917515:LCQ917552 LMK917515:LMM917552 LWG917515:LWI917552 MGC917515:MGE917552 MPY917515:MQA917552 MZU917515:MZW917552 NJQ917515:NJS917552 NTM917515:NTO917552 ODI917515:ODK917552 ONE917515:ONG917552 OXA917515:OXC917552 PGW917515:PGY917552 PQS917515:PQU917552 QAO917515:QAQ917552 QKK917515:QKM917552 QUG917515:QUI917552 REC917515:REE917552 RNY917515:ROA917552 RXU917515:RXW917552 SHQ917515:SHS917552 SRM917515:SRO917552 TBI917515:TBK917552 TLE917515:TLG917552 TVA917515:TVC917552 UEW917515:UEY917552 UOS917515:UOU917552 UYO917515:UYQ917552 VIK917515:VIM917552 VSG917515:VSI917552 WCC917515:WCE917552 WLY917515:WMA917552 WVU917515:WVW917552 M983051:O983088 JI983051:JK983088 TE983051:TG983088 ADA983051:ADC983088 AMW983051:AMY983088 AWS983051:AWU983088 BGO983051:BGQ983088 BQK983051:BQM983088 CAG983051:CAI983088 CKC983051:CKE983088 CTY983051:CUA983088 DDU983051:DDW983088 DNQ983051:DNS983088 DXM983051:DXO983088 EHI983051:EHK983088 ERE983051:ERG983088 FBA983051:FBC983088 FKW983051:FKY983088 FUS983051:FUU983088 GEO983051:GEQ983088 GOK983051:GOM983088 GYG983051:GYI983088 HIC983051:HIE983088 HRY983051:HSA983088 IBU983051:IBW983088 ILQ983051:ILS983088 IVM983051:IVO983088 JFI983051:JFK983088 JPE983051:JPG983088 JZA983051:JZC983088 KIW983051:KIY983088 KSS983051:KSU983088 LCO983051:LCQ983088 LMK983051:LMM983088 LWG983051:LWI983088 MGC983051:MGE983088 MPY983051:MQA983088 MZU983051:MZW983088 NJQ983051:NJS983088 NTM983051:NTO983088 ODI983051:ODK983088 ONE983051:ONG983088 OXA983051:OXC983088 PGW983051:PGY983088 PQS983051:PQU983088 QAO983051:QAQ983088 QKK983051:QKM983088 QUG983051:QUI983088 REC983051:REE983088 RNY983051:ROA983088 RXU983051:RXW983088 SHQ983051:SHS983088 SRM983051:SRO983088 TBI983051:TBK983088 TLE983051:TLG983088 TVA983051:TVC983088 UEW983051:UEY983088 UOS983051:UOU983088 UYO983051:UYQ983088 VIK983051:VIM983088 VSG983051:VSI983088 WCC983051:WCE983088 WLY983051:WMA983088 WVU983051:WVW983088 L11:L28 JH11:JH28 TD11:TD28 ACZ11:ACZ28 AMV11:AMV28 AWR11:AWR28 BGN11:BGN28 BQJ11:BQJ28 CAF11:CAF28 CKB11:CKB28 CTX11:CTX28 DDT11:DDT28 DNP11:DNP28 DXL11:DXL28 EHH11:EHH28 ERD11:ERD28 FAZ11:FAZ28 FKV11:FKV28 FUR11:FUR28 GEN11:GEN28 GOJ11:GOJ28 GYF11:GYF28 HIB11:HIB28 HRX11:HRX28 IBT11:IBT28 ILP11:ILP28 IVL11:IVL28 JFH11:JFH28 JPD11:JPD28 JYZ11:JYZ28 KIV11:KIV28 KSR11:KSR28 LCN11:LCN28 LMJ11:LMJ28 LWF11:LWF28 MGB11:MGB28 MPX11:MPX28 MZT11:MZT28 NJP11:NJP28 NTL11:NTL28 ODH11:ODH28 OND11:OND28 OWZ11:OWZ28 PGV11:PGV28 PQR11:PQR28 QAN11:QAN28 QKJ11:QKJ28 QUF11:QUF28 REB11:REB28 RNX11:RNX28 RXT11:RXT28 SHP11:SHP28 SRL11:SRL28 TBH11:TBH28 TLD11:TLD28 TUZ11:TUZ28 UEV11:UEV28 UOR11:UOR28 UYN11:UYN28 VIJ11:VIJ28 VSF11:VSF28 WCB11:WCB28 WLX11:WLX28 WVT11:WVT28 L65547:L65564 JH65547:JH65564 TD65547:TD65564 ACZ65547:ACZ65564 AMV65547:AMV65564 AWR65547:AWR65564 BGN65547:BGN65564 BQJ65547:BQJ65564 CAF65547:CAF65564 CKB65547:CKB65564 CTX65547:CTX65564 DDT65547:DDT65564 DNP65547:DNP65564 DXL65547:DXL65564 EHH65547:EHH65564 ERD65547:ERD65564 FAZ65547:FAZ65564 FKV65547:FKV65564 FUR65547:FUR65564 GEN65547:GEN65564 GOJ65547:GOJ65564 GYF65547:GYF65564 HIB65547:HIB65564 HRX65547:HRX65564 IBT65547:IBT65564 ILP65547:ILP65564 IVL65547:IVL65564 JFH65547:JFH65564 JPD65547:JPD65564 JYZ65547:JYZ65564 KIV65547:KIV65564 KSR65547:KSR65564 LCN65547:LCN65564 LMJ65547:LMJ65564 LWF65547:LWF65564 MGB65547:MGB65564 MPX65547:MPX65564 MZT65547:MZT65564 NJP65547:NJP65564 NTL65547:NTL65564 ODH65547:ODH65564 OND65547:OND65564 OWZ65547:OWZ65564 PGV65547:PGV65564 PQR65547:PQR65564 QAN65547:QAN65564 QKJ65547:QKJ65564 QUF65547:QUF65564 REB65547:REB65564 RNX65547:RNX65564 RXT65547:RXT65564 SHP65547:SHP65564 SRL65547:SRL65564 TBH65547:TBH65564 TLD65547:TLD65564 TUZ65547:TUZ65564 UEV65547:UEV65564 UOR65547:UOR65564 UYN65547:UYN65564 VIJ65547:VIJ65564 VSF65547:VSF65564 WCB65547:WCB65564 WLX65547:WLX65564 WVT65547:WVT65564 L131083:L131100 JH131083:JH131100 TD131083:TD131100 ACZ131083:ACZ131100 AMV131083:AMV131100 AWR131083:AWR131100 BGN131083:BGN131100 BQJ131083:BQJ131100 CAF131083:CAF131100 CKB131083:CKB131100 CTX131083:CTX131100 DDT131083:DDT131100 DNP131083:DNP131100 DXL131083:DXL131100 EHH131083:EHH131100 ERD131083:ERD131100 FAZ131083:FAZ131100 FKV131083:FKV131100 FUR131083:FUR131100 GEN131083:GEN131100 GOJ131083:GOJ131100 GYF131083:GYF131100 HIB131083:HIB131100 HRX131083:HRX131100 IBT131083:IBT131100 ILP131083:ILP131100 IVL131083:IVL131100 JFH131083:JFH131100 JPD131083:JPD131100 JYZ131083:JYZ131100 KIV131083:KIV131100 KSR131083:KSR131100 LCN131083:LCN131100 LMJ131083:LMJ131100 LWF131083:LWF131100 MGB131083:MGB131100 MPX131083:MPX131100 MZT131083:MZT131100 NJP131083:NJP131100 NTL131083:NTL131100 ODH131083:ODH131100 OND131083:OND131100 OWZ131083:OWZ131100 PGV131083:PGV131100 PQR131083:PQR131100 QAN131083:QAN131100 QKJ131083:QKJ131100 QUF131083:QUF131100 REB131083:REB131100 RNX131083:RNX131100 RXT131083:RXT131100 SHP131083:SHP131100 SRL131083:SRL131100 TBH131083:TBH131100 TLD131083:TLD131100 TUZ131083:TUZ131100 UEV131083:UEV131100 UOR131083:UOR131100 UYN131083:UYN131100 VIJ131083:VIJ131100 VSF131083:VSF131100 WCB131083:WCB131100 WLX131083:WLX131100 WVT131083:WVT131100 L196619:L196636 JH196619:JH196636 TD196619:TD196636 ACZ196619:ACZ196636 AMV196619:AMV196636 AWR196619:AWR196636 BGN196619:BGN196636 BQJ196619:BQJ196636 CAF196619:CAF196636 CKB196619:CKB196636 CTX196619:CTX196636 DDT196619:DDT196636 DNP196619:DNP196636 DXL196619:DXL196636 EHH196619:EHH196636 ERD196619:ERD196636 FAZ196619:FAZ196636 FKV196619:FKV196636 FUR196619:FUR196636 GEN196619:GEN196636 GOJ196619:GOJ196636 GYF196619:GYF196636 HIB196619:HIB196636 HRX196619:HRX196636 IBT196619:IBT196636 ILP196619:ILP196636 IVL196619:IVL196636 JFH196619:JFH196636 JPD196619:JPD196636 JYZ196619:JYZ196636 KIV196619:KIV196636 KSR196619:KSR196636 LCN196619:LCN196636 LMJ196619:LMJ196636 LWF196619:LWF196636 MGB196619:MGB196636 MPX196619:MPX196636 MZT196619:MZT196636 NJP196619:NJP196636 NTL196619:NTL196636 ODH196619:ODH196636 OND196619:OND196636 OWZ196619:OWZ196636 PGV196619:PGV196636 PQR196619:PQR196636 QAN196619:QAN196636 QKJ196619:QKJ196636 QUF196619:QUF196636 REB196619:REB196636 RNX196619:RNX196636 RXT196619:RXT196636 SHP196619:SHP196636 SRL196619:SRL196636 TBH196619:TBH196636 TLD196619:TLD196636 TUZ196619:TUZ196636 UEV196619:UEV196636 UOR196619:UOR196636 UYN196619:UYN196636 VIJ196619:VIJ196636 VSF196619:VSF196636 WCB196619:WCB196636 WLX196619:WLX196636 WVT196619:WVT196636 L262155:L262172 JH262155:JH262172 TD262155:TD262172 ACZ262155:ACZ262172 AMV262155:AMV262172 AWR262155:AWR262172 BGN262155:BGN262172 BQJ262155:BQJ262172 CAF262155:CAF262172 CKB262155:CKB262172 CTX262155:CTX262172 DDT262155:DDT262172 DNP262155:DNP262172 DXL262155:DXL262172 EHH262155:EHH262172 ERD262155:ERD262172 FAZ262155:FAZ262172 FKV262155:FKV262172 FUR262155:FUR262172 GEN262155:GEN262172 GOJ262155:GOJ262172 GYF262155:GYF262172 HIB262155:HIB262172 HRX262155:HRX262172 IBT262155:IBT262172 ILP262155:ILP262172 IVL262155:IVL262172 JFH262155:JFH262172 JPD262155:JPD262172 JYZ262155:JYZ262172 KIV262155:KIV262172 KSR262155:KSR262172 LCN262155:LCN262172 LMJ262155:LMJ262172 LWF262155:LWF262172 MGB262155:MGB262172 MPX262155:MPX262172 MZT262155:MZT262172 NJP262155:NJP262172 NTL262155:NTL262172 ODH262155:ODH262172 OND262155:OND262172 OWZ262155:OWZ262172 PGV262155:PGV262172 PQR262155:PQR262172 QAN262155:QAN262172 QKJ262155:QKJ262172 QUF262155:QUF262172 REB262155:REB262172 RNX262155:RNX262172 RXT262155:RXT262172 SHP262155:SHP262172 SRL262155:SRL262172 TBH262155:TBH262172 TLD262155:TLD262172 TUZ262155:TUZ262172 UEV262155:UEV262172 UOR262155:UOR262172 UYN262155:UYN262172 VIJ262155:VIJ262172 VSF262155:VSF262172 WCB262155:WCB262172 WLX262155:WLX262172 WVT262155:WVT262172 L327691:L327708 JH327691:JH327708 TD327691:TD327708 ACZ327691:ACZ327708 AMV327691:AMV327708 AWR327691:AWR327708 BGN327691:BGN327708 BQJ327691:BQJ327708 CAF327691:CAF327708 CKB327691:CKB327708 CTX327691:CTX327708 DDT327691:DDT327708 DNP327691:DNP327708 DXL327691:DXL327708 EHH327691:EHH327708 ERD327691:ERD327708 FAZ327691:FAZ327708 FKV327691:FKV327708 FUR327691:FUR327708 GEN327691:GEN327708 GOJ327691:GOJ327708 GYF327691:GYF327708 HIB327691:HIB327708 HRX327691:HRX327708 IBT327691:IBT327708 ILP327691:ILP327708 IVL327691:IVL327708 JFH327691:JFH327708 JPD327691:JPD327708 JYZ327691:JYZ327708 KIV327691:KIV327708 KSR327691:KSR327708 LCN327691:LCN327708 LMJ327691:LMJ327708 LWF327691:LWF327708 MGB327691:MGB327708 MPX327691:MPX327708 MZT327691:MZT327708 NJP327691:NJP327708 NTL327691:NTL327708 ODH327691:ODH327708 OND327691:OND327708 OWZ327691:OWZ327708 PGV327691:PGV327708 PQR327691:PQR327708 QAN327691:QAN327708 QKJ327691:QKJ327708 QUF327691:QUF327708 REB327691:REB327708 RNX327691:RNX327708 RXT327691:RXT327708 SHP327691:SHP327708 SRL327691:SRL327708 TBH327691:TBH327708 TLD327691:TLD327708 TUZ327691:TUZ327708 UEV327691:UEV327708 UOR327691:UOR327708 UYN327691:UYN327708 VIJ327691:VIJ327708 VSF327691:VSF327708 WCB327691:WCB327708 WLX327691:WLX327708 WVT327691:WVT327708 L393227:L393244 JH393227:JH393244 TD393227:TD393244 ACZ393227:ACZ393244 AMV393227:AMV393244 AWR393227:AWR393244 BGN393227:BGN393244 BQJ393227:BQJ393244 CAF393227:CAF393244 CKB393227:CKB393244 CTX393227:CTX393244 DDT393227:DDT393244 DNP393227:DNP393244 DXL393227:DXL393244 EHH393227:EHH393244 ERD393227:ERD393244 FAZ393227:FAZ393244 FKV393227:FKV393244 FUR393227:FUR393244 GEN393227:GEN393244 GOJ393227:GOJ393244 GYF393227:GYF393244 HIB393227:HIB393244 HRX393227:HRX393244 IBT393227:IBT393244 ILP393227:ILP393244 IVL393227:IVL393244 JFH393227:JFH393244 JPD393227:JPD393244 JYZ393227:JYZ393244 KIV393227:KIV393244 KSR393227:KSR393244 LCN393227:LCN393244 LMJ393227:LMJ393244 LWF393227:LWF393244 MGB393227:MGB393244 MPX393227:MPX393244 MZT393227:MZT393244 NJP393227:NJP393244 NTL393227:NTL393244 ODH393227:ODH393244 OND393227:OND393244 OWZ393227:OWZ393244 PGV393227:PGV393244 PQR393227:PQR393244 QAN393227:QAN393244 QKJ393227:QKJ393244 QUF393227:QUF393244 REB393227:REB393244 RNX393227:RNX393244 RXT393227:RXT393244 SHP393227:SHP393244 SRL393227:SRL393244 TBH393227:TBH393244 TLD393227:TLD393244 TUZ393227:TUZ393244 UEV393227:UEV393244 UOR393227:UOR393244 UYN393227:UYN393244 VIJ393227:VIJ393244 VSF393227:VSF393244 WCB393227:WCB393244 WLX393227:WLX393244 WVT393227:WVT393244 L458763:L458780 JH458763:JH458780 TD458763:TD458780 ACZ458763:ACZ458780 AMV458763:AMV458780 AWR458763:AWR458780 BGN458763:BGN458780 BQJ458763:BQJ458780 CAF458763:CAF458780 CKB458763:CKB458780 CTX458763:CTX458780 DDT458763:DDT458780 DNP458763:DNP458780 DXL458763:DXL458780 EHH458763:EHH458780 ERD458763:ERD458780 FAZ458763:FAZ458780 FKV458763:FKV458780 FUR458763:FUR458780 GEN458763:GEN458780 GOJ458763:GOJ458780 GYF458763:GYF458780 HIB458763:HIB458780 HRX458763:HRX458780 IBT458763:IBT458780 ILP458763:ILP458780 IVL458763:IVL458780 JFH458763:JFH458780 JPD458763:JPD458780 JYZ458763:JYZ458780 KIV458763:KIV458780 KSR458763:KSR458780 LCN458763:LCN458780 LMJ458763:LMJ458780 LWF458763:LWF458780 MGB458763:MGB458780 MPX458763:MPX458780 MZT458763:MZT458780 NJP458763:NJP458780 NTL458763:NTL458780 ODH458763:ODH458780 OND458763:OND458780 OWZ458763:OWZ458780 PGV458763:PGV458780 PQR458763:PQR458780 QAN458763:QAN458780 QKJ458763:QKJ458780 QUF458763:QUF458780 REB458763:REB458780 RNX458763:RNX458780 RXT458763:RXT458780 SHP458763:SHP458780 SRL458763:SRL458780 TBH458763:TBH458780 TLD458763:TLD458780 TUZ458763:TUZ458780 UEV458763:UEV458780 UOR458763:UOR458780 UYN458763:UYN458780 VIJ458763:VIJ458780 VSF458763:VSF458780 WCB458763:WCB458780 WLX458763:WLX458780 WVT458763:WVT458780 L524299:L524316 JH524299:JH524316 TD524299:TD524316 ACZ524299:ACZ524316 AMV524299:AMV524316 AWR524299:AWR524316 BGN524299:BGN524316 BQJ524299:BQJ524316 CAF524299:CAF524316 CKB524299:CKB524316 CTX524299:CTX524316 DDT524299:DDT524316 DNP524299:DNP524316 DXL524299:DXL524316 EHH524299:EHH524316 ERD524299:ERD524316 FAZ524299:FAZ524316 FKV524299:FKV524316 FUR524299:FUR524316 GEN524299:GEN524316 GOJ524299:GOJ524316 GYF524299:GYF524316 HIB524299:HIB524316 HRX524299:HRX524316 IBT524299:IBT524316 ILP524299:ILP524316 IVL524299:IVL524316 JFH524299:JFH524316 JPD524299:JPD524316 JYZ524299:JYZ524316 KIV524299:KIV524316 KSR524299:KSR524316 LCN524299:LCN524316 LMJ524299:LMJ524316 LWF524299:LWF524316 MGB524299:MGB524316 MPX524299:MPX524316 MZT524299:MZT524316 NJP524299:NJP524316 NTL524299:NTL524316 ODH524299:ODH524316 OND524299:OND524316 OWZ524299:OWZ524316 PGV524299:PGV524316 PQR524299:PQR524316 QAN524299:QAN524316 QKJ524299:QKJ524316 QUF524299:QUF524316 REB524299:REB524316 RNX524299:RNX524316 RXT524299:RXT524316 SHP524299:SHP524316 SRL524299:SRL524316 TBH524299:TBH524316 TLD524299:TLD524316 TUZ524299:TUZ524316 UEV524299:UEV524316 UOR524299:UOR524316 UYN524299:UYN524316 VIJ524299:VIJ524316 VSF524299:VSF524316 WCB524299:WCB524316 WLX524299:WLX524316 WVT524299:WVT524316 L589835:L589852 JH589835:JH589852 TD589835:TD589852 ACZ589835:ACZ589852 AMV589835:AMV589852 AWR589835:AWR589852 BGN589835:BGN589852 BQJ589835:BQJ589852 CAF589835:CAF589852 CKB589835:CKB589852 CTX589835:CTX589852 DDT589835:DDT589852 DNP589835:DNP589852 DXL589835:DXL589852 EHH589835:EHH589852 ERD589835:ERD589852 FAZ589835:FAZ589852 FKV589835:FKV589852 FUR589835:FUR589852 GEN589835:GEN589852 GOJ589835:GOJ589852 GYF589835:GYF589852 HIB589835:HIB589852 HRX589835:HRX589852 IBT589835:IBT589852 ILP589835:ILP589852 IVL589835:IVL589852 JFH589835:JFH589852 JPD589835:JPD589852 JYZ589835:JYZ589852 KIV589835:KIV589852 KSR589835:KSR589852 LCN589835:LCN589852 LMJ589835:LMJ589852 LWF589835:LWF589852 MGB589835:MGB589852 MPX589835:MPX589852 MZT589835:MZT589852 NJP589835:NJP589852 NTL589835:NTL589852 ODH589835:ODH589852 OND589835:OND589852 OWZ589835:OWZ589852 PGV589835:PGV589852 PQR589835:PQR589852 QAN589835:QAN589852 QKJ589835:QKJ589852 QUF589835:QUF589852 REB589835:REB589852 RNX589835:RNX589852 RXT589835:RXT589852 SHP589835:SHP589852 SRL589835:SRL589852 TBH589835:TBH589852 TLD589835:TLD589852 TUZ589835:TUZ589852 UEV589835:UEV589852 UOR589835:UOR589852 UYN589835:UYN589852 VIJ589835:VIJ589852 VSF589835:VSF589852 WCB589835:WCB589852 WLX589835:WLX589852 WVT589835:WVT589852 L655371:L655388 JH655371:JH655388 TD655371:TD655388 ACZ655371:ACZ655388 AMV655371:AMV655388 AWR655371:AWR655388 BGN655371:BGN655388 BQJ655371:BQJ655388 CAF655371:CAF655388 CKB655371:CKB655388 CTX655371:CTX655388 DDT655371:DDT655388 DNP655371:DNP655388 DXL655371:DXL655388 EHH655371:EHH655388 ERD655371:ERD655388 FAZ655371:FAZ655388 FKV655371:FKV655388 FUR655371:FUR655388 GEN655371:GEN655388 GOJ655371:GOJ655388 GYF655371:GYF655388 HIB655371:HIB655388 HRX655371:HRX655388 IBT655371:IBT655388 ILP655371:ILP655388 IVL655371:IVL655388 JFH655371:JFH655388 JPD655371:JPD655388 JYZ655371:JYZ655388 KIV655371:KIV655388 KSR655371:KSR655388 LCN655371:LCN655388 LMJ655371:LMJ655388 LWF655371:LWF655388 MGB655371:MGB655388 MPX655371:MPX655388 MZT655371:MZT655388 NJP655371:NJP655388 NTL655371:NTL655388 ODH655371:ODH655388 OND655371:OND655388 OWZ655371:OWZ655388 PGV655371:PGV655388 PQR655371:PQR655388 QAN655371:QAN655388 QKJ655371:QKJ655388 QUF655371:QUF655388 REB655371:REB655388 RNX655371:RNX655388 RXT655371:RXT655388 SHP655371:SHP655388 SRL655371:SRL655388 TBH655371:TBH655388 TLD655371:TLD655388 TUZ655371:TUZ655388 UEV655371:UEV655388 UOR655371:UOR655388 UYN655371:UYN655388 VIJ655371:VIJ655388 VSF655371:VSF655388 WCB655371:WCB655388 WLX655371:WLX655388 WVT655371:WVT655388 L720907:L720924 JH720907:JH720924 TD720907:TD720924 ACZ720907:ACZ720924 AMV720907:AMV720924 AWR720907:AWR720924 BGN720907:BGN720924 BQJ720907:BQJ720924 CAF720907:CAF720924 CKB720907:CKB720924 CTX720907:CTX720924 DDT720907:DDT720924 DNP720907:DNP720924 DXL720907:DXL720924 EHH720907:EHH720924 ERD720907:ERD720924 FAZ720907:FAZ720924 FKV720907:FKV720924 FUR720907:FUR720924 GEN720907:GEN720924 GOJ720907:GOJ720924 GYF720907:GYF720924 HIB720907:HIB720924 HRX720907:HRX720924 IBT720907:IBT720924 ILP720907:ILP720924 IVL720907:IVL720924 JFH720907:JFH720924 JPD720907:JPD720924 JYZ720907:JYZ720924 KIV720907:KIV720924 KSR720907:KSR720924 LCN720907:LCN720924 LMJ720907:LMJ720924 LWF720907:LWF720924 MGB720907:MGB720924 MPX720907:MPX720924 MZT720907:MZT720924 NJP720907:NJP720924 NTL720907:NTL720924 ODH720907:ODH720924 OND720907:OND720924 OWZ720907:OWZ720924 PGV720907:PGV720924 PQR720907:PQR720924 QAN720907:QAN720924 QKJ720907:QKJ720924 QUF720907:QUF720924 REB720907:REB720924 RNX720907:RNX720924 RXT720907:RXT720924 SHP720907:SHP720924 SRL720907:SRL720924 TBH720907:TBH720924 TLD720907:TLD720924 TUZ720907:TUZ720924 UEV720907:UEV720924 UOR720907:UOR720924 UYN720907:UYN720924 VIJ720907:VIJ720924 VSF720907:VSF720924 WCB720907:WCB720924 WLX720907:WLX720924 WVT720907:WVT720924 L786443:L786460 JH786443:JH786460 TD786443:TD786460 ACZ786443:ACZ786460 AMV786443:AMV786460 AWR786443:AWR786460 BGN786443:BGN786460 BQJ786443:BQJ786460 CAF786443:CAF786460 CKB786443:CKB786460 CTX786443:CTX786460 DDT786443:DDT786460 DNP786443:DNP786460 DXL786443:DXL786460 EHH786443:EHH786460 ERD786443:ERD786460 FAZ786443:FAZ786460 FKV786443:FKV786460 FUR786443:FUR786460 GEN786443:GEN786460 GOJ786443:GOJ786460 GYF786443:GYF786460 HIB786443:HIB786460 HRX786443:HRX786460 IBT786443:IBT786460 ILP786443:ILP786460 IVL786443:IVL786460 JFH786443:JFH786460 JPD786443:JPD786460 JYZ786443:JYZ786460 KIV786443:KIV786460 KSR786443:KSR786460 LCN786443:LCN786460 LMJ786443:LMJ786460 LWF786443:LWF786460 MGB786443:MGB786460 MPX786443:MPX786460 MZT786443:MZT786460 NJP786443:NJP786460 NTL786443:NTL786460 ODH786443:ODH786460 OND786443:OND786460 OWZ786443:OWZ786460 PGV786443:PGV786460 PQR786443:PQR786460 QAN786443:QAN786460 QKJ786443:QKJ786460 QUF786443:QUF786460 REB786443:REB786460 RNX786443:RNX786460 RXT786443:RXT786460 SHP786443:SHP786460 SRL786443:SRL786460 TBH786443:TBH786460 TLD786443:TLD786460 TUZ786443:TUZ786460 UEV786443:UEV786460 UOR786443:UOR786460 UYN786443:UYN786460 VIJ786443:VIJ786460 VSF786443:VSF786460 WCB786443:WCB786460 WLX786443:WLX786460 WVT786443:WVT786460 L851979:L851996 JH851979:JH851996 TD851979:TD851996 ACZ851979:ACZ851996 AMV851979:AMV851996 AWR851979:AWR851996 BGN851979:BGN851996 BQJ851979:BQJ851996 CAF851979:CAF851996 CKB851979:CKB851996 CTX851979:CTX851996 DDT851979:DDT851996 DNP851979:DNP851996 DXL851979:DXL851996 EHH851979:EHH851996 ERD851979:ERD851996 FAZ851979:FAZ851996 FKV851979:FKV851996 FUR851979:FUR851996 GEN851979:GEN851996 GOJ851979:GOJ851996 GYF851979:GYF851996 HIB851979:HIB851996 HRX851979:HRX851996 IBT851979:IBT851996 ILP851979:ILP851996 IVL851979:IVL851996 JFH851979:JFH851996 JPD851979:JPD851996 JYZ851979:JYZ851996 KIV851979:KIV851996 KSR851979:KSR851996 LCN851979:LCN851996 LMJ851979:LMJ851996 LWF851979:LWF851996 MGB851979:MGB851996 MPX851979:MPX851996 MZT851979:MZT851996 NJP851979:NJP851996 NTL851979:NTL851996 ODH851979:ODH851996 OND851979:OND851996 OWZ851979:OWZ851996 PGV851979:PGV851996 PQR851979:PQR851996 QAN851979:QAN851996 QKJ851979:QKJ851996 QUF851979:QUF851996 REB851979:REB851996 RNX851979:RNX851996 RXT851979:RXT851996 SHP851979:SHP851996 SRL851979:SRL851996 TBH851979:TBH851996 TLD851979:TLD851996 TUZ851979:TUZ851996 UEV851979:UEV851996 UOR851979:UOR851996 UYN851979:UYN851996 VIJ851979:VIJ851996 VSF851979:VSF851996 WCB851979:WCB851996 WLX851979:WLX851996 WVT851979:WVT851996 L917515:L917532 JH917515:JH917532 TD917515:TD917532 ACZ917515:ACZ917532 AMV917515:AMV917532 AWR917515:AWR917532 BGN917515:BGN917532 BQJ917515:BQJ917532 CAF917515:CAF917532 CKB917515:CKB917532 CTX917515:CTX917532 DDT917515:DDT917532 DNP917515:DNP917532 DXL917515:DXL917532 EHH917515:EHH917532 ERD917515:ERD917532 FAZ917515:FAZ917532 FKV917515:FKV917532 FUR917515:FUR917532 GEN917515:GEN917532 GOJ917515:GOJ917532 GYF917515:GYF917532 HIB917515:HIB917532 HRX917515:HRX917532 IBT917515:IBT917532 ILP917515:ILP917532 IVL917515:IVL917532 JFH917515:JFH917532 JPD917515:JPD917532 JYZ917515:JYZ917532 KIV917515:KIV917532 KSR917515:KSR917532 LCN917515:LCN917532 LMJ917515:LMJ917532 LWF917515:LWF917532 MGB917515:MGB917532 MPX917515:MPX917532 MZT917515:MZT917532 NJP917515:NJP917532 NTL917515:NTL917532 ODH917515:ODH917532 OND917515:OND917532 OWZ917515:OWZ917532 PGV917515:PGV917532 PQR917515:PQR917532 QAN917515:QAN917532 QKJ917515:QKJ917532 QUF917515:QUF917532 REB917515:REB917532 RNX917515:RNX917532 RXT917515:RXT917532 SHP917515:SHP917532 SRL917515:SRL917532 TBH917515:TBH917532 TLD917515:TLD917532 TUZ917515:TUZ917532 UEV917515:UEV917532 UOR917515:UOR917532 UYN917515:UYN917532 VIJ917515:VIJ917532 VSF917515:VSF917532 WCB917515:WCB917532 WLX917515:WLX917532 WVT917515:WVT917532 L983051:L983068 JH983051:JH983068 TD983051:TD983068 ACZ983051:ACZ983068 AMV983051:AMV983068 AWR983051:AWR983068 BGN983051:BGN983068 BQJ983051:BQJ983068 CAF983051:CAF983068 CKB983051:CKB983068 CTX983051:CTX983068 DDT983051:DDT983068 DNP983051:DNP983068 DXL983051:DXL983068 EHH983051:EHH983068 ERD983051:ERD983068 FAZ983051:FAZ983068 FKV983051:FKV983068 FUR983051:FUR983068 GEN983051:GEN983068 GOJ983051:GOJ983068 GYF983051:GYF983068 HIB983051:HIB983068 HRX983051:HRX983068 IBT983051:IBT983068 ILP983051:ILP983068 IVL983051:IVL983068 JFH983051:JFH983068 JPD983051:JPD983068 JYZ983051:JYZ983068 KIV983051:KIV983068 KSR983051:KSR983068 LCN983051:LCN983068 LMJ983051:LMJ983068 LWF983051:LWF983068 MGB983051:MGB983068 MPX983051:MPX983068 MZT983051:MZT983068 NJP983051:NJP983068 NTL983051:NTL983068 ODH983051:ODH983068 OND983051:OND983068 OWZ983051:OWZ983068 PGV983051:PGV983068 PQR983051:PQR983068 QAN983051:QAN983068 QKJ983051:QKJ983068 QUF983051:QUF983068 REB983051:REB983068 RNX983051:RNX983068 RXT983051:RXT983068 SHP983051:SHP983068 SRL983051:SRL983068 TBH983051:TBH983068 TLD983051:TLD983068 TUZ983051:TUZ983068 UEV983051:UEV983068 UOR983051:UOR983068 UYN983051:UYN983068 VIJ983051:VIJ983068 VSF983051:VSF983068 WCB983051:WCB983068 WLX983051:WLX983068 WVT983051:WVT983068 L30:L48 JH30:JH48 TD30:TD48 ACZ30:ACZ48 AMV30:AMV48 AWR30:AWR48 BGN30:BGN48 BQJ30:BQJ48 CAF30:CAF48 CKB30:CKB48 CTX30:CTX48 DDT30:DDT48 DNP30:DNP48 DXL30:DXL48 EHH30:EHH48 ERD30:ERD48 FAZ30:FAZ48 FKV30:FKV48 FUR30:FUR48 GEN30:GEN48 GOJ30:GOJ48 GYF30:GYF48 HIB30:HIB48 HRX30:HRX48 IBT30:IBT48 ILP30:ILP48 IVL30:IVL48 JFH30:JFH48 JPD30:JPD48 JYZ30:JYZ48 KIV30:KIV48 KSR30:KSR48 LCN30:LCN48 LMJ30:LMJ48 LWF30:LWF48 MGB30:MGB48 MPX30:MPX48 MZT30:MZT48 NJP30:NJP48 NTL30:NTL48 ODH30:ODH48 OND30:OND48 OWZ30:OWZ48 PGV30:PGV48 PQR30:PQR48 QAN30:QAN48 QKJ30:QKJ48 QUF30:QUF48 REB30:REB48 RNX30:RNX48 RXT30:RXT48 SHP30:SHP48 SRL30:SRL48 TBH30:TBH48 TLD30:TLD48 TUZ30:TUZ48 UEV30:UEV48 UOR30:UOR48 UYN30:UYN48 VIJ30:VIJ48 VSF30:VSF48 WCB30:WCB48 WLX30:WLX48 WVT30:WVT48 L65566:L65584 JH65566:JH65584 TD65566:TD65584 ACZ65566:ACZ65584 AMV65566:AMV65584 AWR65566:AWR65584 BGN65566:BGN65584 BQJ65566:BQJ65584 CAF65566:CAF65584 CKB65566:CKB65584 CTX65566:CTX65584 DDT65566:DDT65584 DNP65566:DNP65584 DXL65566:DXL65584 EHH65566:EHH65584 ERD65566:ERD65584 FAZ65566:FAZ65584 FKV65566:FKV65584 FUR65566:FUR65584 GEN65566:GEN65584 GOJ65566:GOJ65584 GYF65566:GYF65584 HIB65566:HIB65584 HRX65566:HRX65584 IBT65566:IBT65584 ILP65566:ILP65584 IVL65566:IVL65584 JFH65566:JFH65584 JPD65566:JPD65584 JYZ65566:JYZ65584 KIV65566:KIV65584 KSR65566:KSR65584 LCN65566:LCN65584 LMJ65566:LMJ65584 LWF65566:LWF65584 MGB65566:MGB65584 MPX65566:MPX65584 MZT65566:MZT65584 NJP65566:NJP65584 NTL65566:NTL65584 ODH65566:ODH65584 OND65566:OND65584 OWZ65566:OWZ65584 PGV65566:PGV65584 PQR65566:PQR65584 QAN65566:QAN65584 QKJ65566:QKJ65584 QUF65566:QUF65584 REB65566:REB65584 RNX65566:RNX65584 RXT65566:RXT65584 SHP65566:SHP65584 SRL65566:SRL65584 TBH65566:TBH65584 TLD65566:TLD65584 TUZ65566:TUZ65584 UEV65566:UEV65584 UOR65566:UOR65584 UYN65566:UYN65584 VIJ65566:VIJ65584 VSF65566:VSF65584 WCB65566:WCB65584 WLX65566:WLX65584 WVT65566:WVT65584 L131102:L131120 JH131102:JH131120 TD131102:TD131120 ACZ131102:ACZ131120 AMV131102:AMV131120 AWR131102:AWR131120 BGN131102:BGN131120 BQJ131102:BQJ131120 CAF131102:CAF131120 CKB131102:CKB131120 CTX131102:CTX131120 DDT131102:DDT131120 DNP131102:DNP131120 DXL131102:DXL131120 EHH131102:EHH131120 ERD131102:ERD131120 FAZ131102:FAZ131120 FKV131102:FKV131120 FUR131102:FUR131120 GEN131102:GEN131120 GOJ131102:GOJ131120 GYF131102:GYF131120 HIB131102:HIB131120 HRX131102:HRX131120 IBT131102:IBT131120 ILP131102:ILP131120 IVL131102:IVL131120 JFH131102:JFH131120 JPD131102:JPD131120 JYZ131102:JYZ131120 KIV131102:KIV131120 KSR131102:KSR131120 LCN131102:LCN131120 LMJ131102:LMJ131120 LWF131102:LWF131120 MGB131102:MGB131120 MPX131102:MPX131120 MZT131102:MZT131120 NJP131102:NJP131120 NTL131102:NTL131120 ODH131102:ODH131120 OND131102:OND131120 OWZ131102:OWZ131120 PGV131102:PGV131120 PQR131102:PQR131120 QAN131102:QAN131120 QKJ131102:QKJ131120 QUF131102:QUF131120 REB131102:REB131120 RNX131102:RNX131120 RXT131102:RXT131120 SHP131102:SHP131120 SRL131102:SRL131120 TBH131102:TBH131120 TLD131102:TLD131120 TUZ131102:TUZ131120 UEV131102:UEV131120 UOR131102:UOR131120 UYN131102:UYN131120 VIJ131102:VIJ131120 VSF131102:VSF131120 WCB131102:WCB131120 WLX131102:WLX131120 WVT131102:WVT131120 L196638:L196656 JH196638:JH196656 TD196638:TD196656 ACZ196638:ACZ196656 AMV196638:AMV196656 AWR196638:AWR196656 BGN196638:BGN196656 BQJ196638:BQJ196656 CAF196638:CAF196656 CKB196638:CKB196656 CTX196638:CTX196656 DDT196638:DDT196656 DNP196638:DNP196656 DXL196638:DXL196656 EHH196638:EHH196656 ERD196638:ERD196656 FAZ196638:FAZ196656 FKV196638:FKV196656 FUR196638:FUR196656 GEN196638:GEN196656 GOJ196638:GOJ196656 GYF196638:GYF196656 HIB196638:HIB196656 HRX196638:HRX196656 IBT196638:IBT196656 ILP196638:ILP196656 IVL196638:IVL196656 JFH196638:JFH196656 JPD196638:JPD196656 JYZ196638:JYZ196656 KIV196638:KIV196656 KSR196638:KSR196656 LCN196638:LCN196656 LMJ196638:LMJ196656 LWF196638:LWF196656 MGB196638:MGB196656 MPX196638:MPX196656 MZT196638:MZT196656 NJP196638:NJP196656 NTL196638:NTL196656 ODH196638:ODH196656 OND196638:OND196656 OWZ196638:OWZ196656 PGV196638:PGV196656 PQR196638:PQR196656 QAN196638:QAN196656 QKJ196638:QKJ196656 QUF196638:QUF196656 REB196638:REB196656 RNX196638:RNX196656 RXT196638:RXT196656 SHP196638:SHP196656 SRL196638:SRL196656 TBH196638:TBH196656 TLD196638:TLD196656 TUZ196638:TUZ196656 UEV196638:UEV196656 UOR196638:UOR196656 UYN196638:UYN196656 VIJ196638:VIJ196656 VSF196638:VSF196656 WCB196638:WCB196656 WLX196638:WLX196656 WVT196638:WVT196656 L262174:L262192 JH262174:JH262192 TD262174:TD262192 ACZ262174:ACZ262192 AMV262174:AMV262192 AWR262174:AWR262192 BGN262174:BGN262192 BQJ262174:BQJ262192 CAF262174:CAF262192 CKB262174:CKB262192 CTX262174:CTX262192 DDT262174:DDT262192 DNP262174:DNP262192 DXL262174:DXL262192 EHH262174:EHH262192 ERD262174:ERD262192 FAZ262174:FAZ262192 FKV262174:FKV262192 FUR262174:FUR262192 GEN262174:GEN262192 GOJ262174:GOJ262192 GYF262174:GYF262192 HIB262174:HIB262192 HRX262174:HRX262192 IBT262174:IBT262192 ILP262174:ILP262192 IVL262174:IVL262192 JFH262174:JFH262192 JPD262174:JPD262192 JYZ262174:JYZ262192 KIV262174:KIV262192 KSR262174:KSR262192 LCN262174:LCN262192 LMJ262174:LMJ262192 LWF262174:LWF262192 MGB262174:MGB262192 MPX262174:MPX262192 MZT262174:MZT262192 NJP262174:NJP262192 NTL262174:NTL262192 ODH262174:ODH262192 OND262174:OND262192 OWZ262174:OWZ262192 PGV262174:PGV262192 PQR262174:PQR262192 QAN262174:QAN262192 QKJ262174:QKJ262192 QUF262174:QUF262192 REB262174:REB262192 RNX262174:RNX262192 RXT262174:RXT262192 SHP262174:SHP262192 SRL262174:SRL262192 TBH262174:TBH262192 TLD262174:TLD262192 TUZ262174:TUZ262192 UEV262174:UEV262192 UOR262174:UOR262192 UYN262174:UYN262192 VIJ262174:VIJ262192 VSF262174:VSF262192 WCB262174:WCB262192 WLX262174:WLX262192 WVT262174:WVT262192 L327710:L327728 JH327710:JH327728 TD327710:TD327728 ACZ327710:ACZ327728 AMV327710:AMV327728 AWR327710:AWR327728 BGN327710:BGN327728 BQJ327710:BQJ327728 CAF327710:CAF327728 CKB327710:CKB327728 CTX327710:CTX327728 DDT327710:DDT327728 DNP327710:DNP327728 DXL327710:DXL327728 EHH327710:EHH327728 ERD327710:ERD327728 FAZ327710:FAZ327728 FKV327710:FKV327728 FUR327710:FUR327728 GEN327710:GEN327728 GOJ327710:GOJ327728 GYF327710:GYF327728 HIB327710:HIB327728 HRX327710:HRX327728 IBT327710:IBT327728 ILP327710:ILP327728 IVL327710:IVL327728 JFH327710:JFH327728 JPD327710:JPD327728 JYZ327710:JYZ327728 KIV327710:KIV327728 KSR327710:KSR327728 LCN327710:LCN327728 LMJ327710:LMJ327728 LWF327710:LWF327728 MGB327710:MGB327728 MPX327710:MPX327728 MZT327710:MZT327728 NJP327710:NJP327728 NTL327710:NTL327728 ODH327710:ODH327728 OND327710:OND327728 OWZ327710:OWZ327728 PGV327710:PGV327728 PQR327710:PQR327728 QAN327710:QAN327728 QKJ327710:QKJ327728 QUF327710:QUF327728 REB327710:REB327728 RNX327710:RNX327728 RXT327710:RXT327728 SHP327710:SHP327728 SRL327710:SRL327728 TBH327710:TBH327728 TLD327710:TLD327728 TUZ327710:TUZ327728 UEV327710:UEV327728 UOR327710:UOR327728 UYN327710:UYN327728 VIJ327710:VIJ327728 VSF327710:VSF327728 WCB327710:WCB327728 WLX327710:WLX327728 WVT327710:WVT327728 L393246:L393264 JH393246:JH393264 TD393246:TD393264 ACZ393246:ACZ393264 AMV393246:AMV393264 AWR393246:AWR393264 BGN393246:BGN393264 BQJ393246:BQJ393264 CAF393246:CAF393264 CKB393246:CKB393264 CTX393246:CTX393264 DDT393246:DDT393264 DNP393246:DNP393264 DXL393246:DXL393264 EHH393246:EHH393264 ERD393246:ERD393264 FAZ393246:FAZ393264 FKV393246:FKV393264 FUR393246:FUR393264 GEN393246:GEN393264 GOJ393246:GOJ393264 GYF393246:GYF393264 HIB393246:HIB393264 HRX393246:HRX393264 IBT393246:IBT393264 ILP393246:ILP393264 IVL393246:IVL393264 JFH393246:JFH393264 JPD393246:JPD393264 JYZ393246:JYZ393264 KIV393246:KIV393264 KSR393246:KSR393264 LCN393246:LCN393264 LMJ393246:LMJ393264 LWF393246:LWF393264 MGB393246:MGB393264 MPX393246:MPX393264 MZT393246:MZT393264 NJP393246:NJP393264 NTL393246:NTL393264 ODH393246:ODH393264 OND393246:OND393264 OWZ393246:OWZ393264 PGV393246:PGV393264 PQR393246:PQR393264 QAN393246:QAN393264 QKJ393246:QKJ393264 QUF393246:QUF393264 REB393246:REB393264 RNX393246:RNX393264 RXT393246:RXT393264 SHP393246:SHP393264 SRL393246:SRL393264 TBH393246:TBH393264 TLD393246:TLD393264 TUZ393246:TUZ393264 UEV393246:UEV393264 UOR393246:UOR393264 UYN393246:UYN393264 VIJ393246:VIJ393264 VSF393246:VSF393264 WCB393246:WCB393264 WLX393246:WLX393264 WVT393246:WVT393264 L458782:L458800 JH458782:JH458800 TD458782:TD458800 ACZ458782:ACZ458800 AMV458782:AMV458800 AWR458782:AWR458800 BGN458782:BGN458800 BQJ458782:BQJ458800 CAF458782:CAF458800 CKB458782:CKB458800 CTX458782:CTX458800 DDT458782:DDT458800 DNP458782:DNP458800 DXL458782:DXL458800 EHH458782:EHH458800 ERD458782:ERD458800 FAZ458782:FAZ458800 FKV458782:FKV458800 FUR458782:FUR458800 GEN458782:GEN458800 GOJ458782:GOJ458800 GYF458782:GYF458800 HIB458782:HIB458800 HRX458782:HRX458800 IBT458782:IBT458800 ILP458782:ILP458800 IVL458782:IVL458800 JFH458782:JFH458800 JPD458782:JPD458800 JYZ458782:JYZ458800 KIV458782:KIV458800 KSR458782:KSR458800 LCN458782:LCN458800 LMJ458782:LMJ458800 LWF458782:LWF458800 MGB458782:MGB458800 MPX458782:MPX458800 MZT458782:MZT458800 NJP458782:NJP458800 NTL458782:NTL458800 ODH458782:ODH458800 OND458782:OND458800 OWZ458782:OWZ458800 PGV458782:PGV458800 PQR458782:PQR458800 QAN458782:QAN458800 QKJ458782:QKJ458800 QUF458782:QUF458800 REB458782:REB458800 RNX458782:RNX458800 RXT458782:RXT458800 SHP458782:SHP458800 SRL458782:SRL458800 TBH458782:TBH458800 TLD458782:TLD458800 TUZ458782:TUZ458800 UEV458782:UEV458800 UOR458782:UOR458800 UYN458782:UYN458800 VIJ458782:VIJ458800 VSF458782:VSF458800 WCB458782:WCB458800 WLX458782:WLX458800 WVT458782:WVT458800 L524318:L524336 JH524318:JH524336 TD524318:TD524336 ACZ524318:ACZ524336 AMV524318:AMV524336 AWR524318:AWR524336 BGN524318:BGN524336 BQJ524318:BQJ524336 CAF524318:CAF524336 CKB524318:CKB524336 CTX524318:CTX524336 DDT524318:DDT524336 DNP524318:DNP524336 DXL524318:DXL524336 EHH524318:EHH524336 ERD524318:ERD524336 FAZ524318:FAZ524336 FKV524318:FKV524336 FUR524318:FUR524336 GEN524318:GEN524336 GOJ524318:GOJ524336 GYF524318:GYF524336 HIB524318:HIB524336 HRX524318:HRX524336 IBT524318:IBT524336 ILP524318:ILP524336 IVL524318:IVL524336 JFH524318:JFH524336 JPD524318:JPD524336 JYZ524318:JYZ524336 KIV524318:KIV524336 KSR524318:KSR524336 LCN524318:LCN524336 LMJ524318:LMJ524336 LWF524318:LWF524336 MGB524318:MGB524336 MPX524318:MPX524336 MZT524318:MZT524336 NJP524318:NJP524336 NTL524318:NTL524336 ODH524318:ODH524336 OND524318:OND524336 OWZ524318:OWZ524336 PGV524318:PGV524336 PQR524318:PQR524336 QAN524318:QAN524336 QKJ524318:QKJ524336 QUF524318:QUF524336 REB524318:REB524336 RNX524318:RNX524336 RXT524318:RXT524336 SHP524318:SHP524336 SRL524318:SRL524336 TBH524318:TBH524336 TLD524318:TLD524336 TUZ524318:TUZ524336 UEV524318:UEV524336 UOR524318:UOR524336 UYN524318:UYN524336 VIJ524318:VIJ524336 VSF524318:VSF524336 WCB524318:WCB524336 WLX524318:WLX524336 WVT524318:WVT524336 L589854:L589872 JH589854:JH589872 TD589854:TD589872 ACZ589854:ACZ589872 AMV589854:AMV589872 AWR589854:AWR589872 BGN589854:BGN589872 BQJ589854:BQJ589872 CAF589854:CAF589872 CKB589854:CKB589872 CTX589854:CTX589872 DDT589854:DDT589872 DNP589854:DNP589872 DXL589854:DXL589872 EHH589854:EHH589872 ERD589854:ERD589872 FAZ589854:FAZ589872 FKV589854:FKV589872 FUR589854:FUR589872 GEN589854:GEN589872 GOJ589854:GOJ589872 GYF589854:GYF589872 HIB589854:HIB589872 HRX589854:HRX589872 IBT589854:IBT589872 ILP589854:ILP589872 IVL589854:IVL589872 JFH589854:JFH589872 JPD589854:JPD589872 JYZ589854:JYZ589872 KIV589854:KIV589872 KSR589854:KSR589872 LCN589854:LCN589872 LMJ589854:LMJ589872 LWF589854:LWF589872 MGB589854:MGB589872 MPX589854:MPX589872 MZT589854:MZT589872 NJP589854:NJP589872 NTL589854:NTL589872 ODH589854:ODH589872 OND589854:OND589872 OWZ589854:OWZ589872 PGV589854:PGV589872 PQR589854:PQR589872 QAN589854:QAN589872 QKJ589854:QKJ589872 QUF589854:QUF589872 REB589854:REB589872 RNX589854:RNX589872 RXT589854:RXT589872 SHP589854:SHP589872 SRL589854:SRL589872 TBH589854:TBH589872 TLD589854:TLD589872 TUZ589854:TUZ589872 UEV589854:UEV589872 UOR589854:UOR589872 UYN589854:UYN589872 VIJ589854:VIJ589872 VSF589854:VSF589872 WCB589854:WCB589872 WLX589854:WLX589872 WVT589854:WVT589872 L655390:L655408 JH655390:JH655408 TD655390:TD655408 ACZ655390:ACZ655408 AMV655390:AMV655408 AWR655390:AWR655408 BGN655390:BGN655408 BQJ655390:BQJ655408 CAF655390:CAF655408 CKB655390:CKB655408 CTX655390:CTX655408 DDT655390:DDT655408 DNP655390:DNP655408 DXL655390:DXL655408 EHH655390:EHH655408 ERD655390:ERD655408 FAZ655390:FAZ655408 FKV655390:FKV655408 FUR655390:FUR655408 GEN655390:GEN655408 GOJ655390:GOJ655408 GYF655390:GYF655408 HIB655390:HIB655408 HRX655390:HRX655408 IBT655390:IBT655408 ILP655390:ILP655408 IVL655390:IVL655408 JFH655390:JFH655408 JPD655390:JPD655408 JYZ655390:JYZ655408 KIV655390:KIV655408 KSR655390:KSR655408 LCN655390:LCN655408 LMJ655390:LMJ655408 LWF655390:LWF655408 MGB655390:MGB655408 MPX655390:MPX655408 MZT655390:MZT655408 NJP655390:NJP655408 NTL655390:NTL655408 ODH655390:ODH655408 OND655390:OND655408 OWZ655390:OWZ655408 PGV655390:PGV655408 PQR655390:PQR655408 QAN655390:QAN655408 QKJ655390:QKJ655408 QUF655390:QUF655408 REB655390:REB655408 RNX655390:RNX655408 RXT655390:RXT655408 SHP655390:SHP655408 SRL655390:SRL655408 TBH655390:TBH655408 TLD655390:TLD655408 TUZ655390:TUZ655408 UEV655390:UEV655408 UOR655390:UOR655408 UYN655390:UYN655408 VIJ655390:VIJ655408 VSF655390:VSF655408 WCB655390:WCB655408 WLX655390:WLX655408 WVT655390:WVT655408 L720926:L720944 JH720926:JH720944 TD720926:TD720944 ACZ720926:ACZ720944 AMV720926:AMV720944 AWR720926:AWR720944 BGN720926:BGN720944 BQJ720926:BQJ720944 CAF720926:CAF720944 CKB720926:CKB720944 CTX720926:CTX720944 DDT720926:DDT720944 DNP720926:DNP720944 DXL720926:DXL720944 EHH720926:EHH720944 ERD720926:ERD720944 FAZ720926:FAZ720944 FKV720926:FKV720944 FUR720926:FUR720944 GEN720926:GEN720944 GOJ720926:GOJ720944 GYF720926:GYF720944 HIB720926:HIB720944 HRX720926:HRX720944 IBT720926:IBT720944 ILP720926:ILP720944 IVL720926:IVL720944 JFH720926:JFH720944 JPD720926:JPD720944 JYZ720926:JYZ720944 KIV720926:KIV720944 KSR720926:KSR720944 LCN720926:LCN720944 LMJ720926:LMJ720944 LWF720926:LWF720944 MGB720926:MGB720944 MPX720926:MPX720944 MZT720926:MZT720944 NJP720926:NJP720944 NTL720926:NTL720944 ODH720926:ODH720944 OND720926:OND720944 OWZ720926:OWZ720944 PGV720926:PGV720944 PQR720926:PQR720944 QAN720926:QAN720944 QKJ720926:QKJ720944 QUF720926:QUF720944 REB720926:REB720944 RNX720926:RNX720944 RXT720926:RXT720944 SHP720926:SHP720944 SRL720926:SRL720944 TBH720926:TBH720944 TLD720926:TLD720944 TUZ720926:TUZ720944 UEV720926:UEV720944 UOR720926:UOR720944 UYN720926:UYN720944 VIJ720926:VIJ720944 VSF720926:VSF720944 WCB720926:WCB720944 WLX720926:WLX720944 WVT720926:WVT720944 L786462:L786480 JH786462:JH786480 TD786462:TD786480 ACZ786462:ACZ786480 AMV786462:AMV786480 AWR786462:AWR786480 BGN786462:BGN786480 BQJ786462:BQJ786480 CAF786462:CAF786480 CKB786462:CKB786480 CTX786462:CTX786480 DDT786462:DDT786480 DNP786462:DNP786480 DXL786462:DXL786480 EHH786462:EHH786480 ERD786462:ERD786480 FAZ786462:FAZ786480 FKV786462:FKV786480 FUR786462:FUR786480 GEN786462:GEN786480 GOJ786462:GOJ786480 GYF786462:GYF786480 HIB786462:HIB786480 HRX786462:HRX786480 IBT786462:IBT786480 ILP786462:ILP786480 IVL786462:IVL786480 JFH786462:JFH786480 JPD786462:JPD786480 JYZ786462:JYZ786480 KIV786462:KIV786480 KSR786462:KSR786480 LCN786462:LCN786480 LMJ786462:LMJ786480 LWF786462:LWF786480 MGB786462:MGB786480 MPX786462:MPX786480 MZT786462:MZT786480 NJP786462:NJP786480 NTL786462:NTL786480 ODH786462:ODH786480 OND786462:OND786480 OWZ786462:OWZ786480 PGV786462:PGV786480 PQR786462:PQR786480 QAN786462:QAN786480 QKJ786462:QKJ786480 QUF786462:QUF786480 REB786462:REB786480 RNX786462:RNX786480 RXT786462:RXT786480 SHP786462:SHP786480 SRL786462:SRL786480 TBH786462:TBH786480 TLD786462:TLD786480 TUZ786462:TUZ786480 UEV786462:UEV786480 UOR786462:UOR786480 UYN786462:UYN786480 VIJ786462:VIJ786480 VSF786462:VSF786480 WCB786462:WCB786480 WLX786462:WLX786480 WVT786462:WVT786480 L851998:L852016 JH851998:JH852016 TD851998:TD852016 ACZ851998:ACZ852016 AMV851998:AMV852016 AWR851998:AWR852016 BGN851998:BGN852016 BQJ851998:BQJ852016 CAF851998:CAF852016 CKB851998:CKB852016 CTX851998:CTX852016 DDT851998:DDT852016 DNP851998:DNP852016 DXL851998:DXL852016 EHH851998:EHH852016 ERD851998:ERD852016 FAZ851998:FAZ852016 FKV851998:FKV852016 FUR851998:FUR852016 GEN851998:GEN852016 GOJ851998:GOJ852016 GYF851998:GYF852016 HIB851998:HIB852016 HRX851998:HRX852016 IBT851998:IBT852016 ILP851998:ILP852016 IVL851998:IVL852016 JFH851998:JFH852016 JPD851998:JPD852016 JYZ851998:JYZ852016 KIV851998:KIV852016 KSR851998:KSR852016 LCN851998:LCN852016 LMJ851998:LMJ852016 LWF851998:LWF852016 MGB851998:MGB852016 MPX851998:MPX852016 MZT851998:MZT852016 NJP851998:NJP852016 NTL851998:NTL852016 ODH851998:ODH852016 OND851998:OND852016 OWZ851998:OWZ852016 PGV851998:PGV852016 PQR851998:PQR852016 QAN851998:QAN852016 QKJ851998:QKJ852016 QUF851998:QUF852016 REB851998:REB852016 RNX851998:RNX852016 RXT851998:RXT852016 SHP851998:SHP852016 SRL851998:SRL852016 TBH851998:TBH852016 TLD851998:TLD852016 TUZ851998:TUZ852016 UEV851998:UEV852016 UOR851998:UOR852016 UYN851998:UYN852016 VIJ851998:VIJ852016 VSF851998:VSF852016 WCB851998:WCB852016 WLX851998:WLX852016 WVT851998:WVT852016 L917534:L917552 JH917534:JH917552 TD917534:TD917552 ACZ917534:ACZ917552 AMV917534:AMV917552 AWR917534:AWR917552 BGN917534:BGN917552 BQJ917534:BQJ917552 CAF917534:CAF917552 CKB917534:CKB917552 CTX917534:CTX917552 DDT917534:DDT917552 DNP917534:DNP917552 DXL917534:DXL917552 EHH917534:EHH917552 ERD917534:ERD917552 FAZ917534:FAZ917552 FKV917534:FKV917552 FUR917534:FUR917552 GEN917534:GEN917552 GOJ917534:GOJ917552 GYF917534:GYF917552 HIB917534:HIB917552 HRX917534:HRX917552 IBT917534:IBT917552 ILP917534:ILP917552 IVL917534:IVL917552 JFH917534:JFH917552 JPD917534:JPD917552 JYZ917534:JYZ917552 KIV917534:KIV917552 KSR917534:KSR917552 LCN917534:LCN917552 LMJ917534:LMJ917552 LWF917534:LWF917552 MGB917534:MGB917552 MPX917534:MPX917552 MZT917534:MZT917552 NJP917534:NJP917552 NTL917534:NTL917552 ODH917534:ODH917552 OND917534:OND917552 OWZ917534:OWZ917552 PGV917534:PGV917552 PQR917534:PQR917552 QAN917534:QAN917552 QKJ917534:QKJ917552 QUF917534:QUF917552 REB917534:REB917552 RNX917534:RNX917552 RXT917534:RXT917552 SHP917534:SHP917552 SRL917534:SRL917552 TBH917534:TBH917552 TLD917534:TLD917552 TUZ917534:TUZ917552 UEV917534:UEV917552 UOR917534:UOR917552 UYN917534:UYN917552 VIJ917534:VIJ917552 VSF917534:VSF917552 WCB917534:WCB917552 WLX917534:WLX917552 WVT917534:WVT917552 L983070:L983088 JH983070:JH983088 TD983070:TD983088 ACZ983070:ACZ983088 AMV983070:AMV983088 AWR983070:AWR983088 BGN983070:BGN983088 BQJ983070:BQJ983088 CAF983070:CAF983088 CKB983070:CKB983088 CTX983070:CTX983088 DDT983070:DDT983088 DNP983070:DNP983088 DXL983070:DXL983088 EHH983070:EHH983088 ERD983070:ERD983088 FAZ983070:FAZ983088 FKV983070:FKV983088 FUR983070:FUR983088 GEN983070:GEN983088 GOJ983070:GOJ983088 GYF983070:GYF983088 HIB983070:HIB983088 HRX983070:HRX983088 IBT983070:IBT983088 ILP983070:ILP983088 IVL983070:IVL983088 JFH983070:JFH983088 JPD983070:JPD983088 JYZ983070:JYZ983088 KIV983070:KIV983088 KSR983070:KSR983088 LCN983070:LCN983088 LMJ983070:LMJ983088 LWF983070:LWF983088 MGB983070:MGB983088 MPX983070:MPX983088 MZT983070:MZT983088 NJP983070:NJP983088 NTL983070:NTL983088 ODH983070:ODH983088 OND983070:OND983088 OWZ983070:OWZ983088 PGV983070:PGV983088 PQR983070:PQR983088 QAN983070:QAN983088 QKJ983070:QKJ983088 QUF983070:QUF983088 REB983070:REB983088 RNX983070:RNX983088 RXT983070:RXT983088 SHP983070:SHP983088 SRL983070:SRL983088 TBH983070:TBH983088 TLD983070:TLD983088 TUZ983070:TUZ983088 UEV983070:UEV983088 UOR983070:UOR983088 UYN983070:UYN983088 VIJ983070:VIJ983088 VSF983070:VSF983088 WCB983070:WCB983088 WLX983070:WLX983088 WVT983070:WVT983088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03"/>
  <sheetViews>
    <sheetView workbookViewId="0">
      <selection activeCell="G22" sqref="G22"/>
    </sheetView>
  </sheetViews>
  <sheetFormatPr baseColWidth="10" defaultRowHeight="12.75" x14ac:dyDescent="0.2"/>
  <cols>
    <col min="1" max="1" width="30.7109375" style="160" customWidth="1"/>
    <col min="2" max="2" width="13.7109375" style="160" customWidth="1"/>
    <col min="3" max="3" width="14.28515625" style="160" customWidth="1"/>
    <col min="4" max="4" width="13.28515625" style="160" customWidth="1"/>
    <col min="5" max="5" width="14.85546875" style="160" customWidth="1"/>
    <col min="6" max="11" width="13.7109375" style="160" customWidth="1"/>
    <col min="12" max="12" width="13.7109375" style="161" customWidth="1"/>
    <col min="13" max="13" width="13" style="162" customWidth="1"/>
    <col min="14" max="14" width="12.140625" style="162" customWidth="1"/>
    <col min="15" max="15" width="10.140625" style="162" customWidth="1"/>
    <col min="16" max="16" width="10.140625" style="183" customWidth="1"/>
    <col min="17" max="41" width="10.140625" style="162" customWidth="1"/>
    <col min="42" max="51" width="10.85546875" style="162" customWidth="1"/>
    <col min="52" max="52" width="10.85546875" style="184" hidden="1" customWidth="1"/>
    <col min="53" max="64" width="10.85546875" style="162" hidden="1" customWidth="1"/>
    <col min="65" max="65" width="10.85546875" style="184" hidden="1" customWidth="1"/>
    <col min="66" max="92" width="10.85546875" style="162" customWidth="1"/>
    <col min="93" max="98" width="11.42578125" style="162" customWidth="1"/>
    <col min="99" max="256" width="11.42578125" style="162"/>
    <col min="257" max="257" width="30.7109375" style="162" customWidth="1"/>
    <col min="258" max="258" width="13.7109375" style="162" customWidth="1"/>
    <col min="259" max="259" width="14.28515625" style="162" customWidth="1"/>
    <col min="260" max="260" width="13.28515625" style="162" customWidth="1"/>
    <col min="261" max="261" width="14.85546875" style="162" customWidth="1"/>
    <col min="262" max="268" width="13.7109375" style="162" customWidth="1"/>
    <col min="269" max="269" width="13" style="162" customWidth="1"/>
    <col min="270" max="270" width="12.140625" style="162" customWidth="1"/>
    <col min="271" max="297" width="10.140625" style="162" customWidth="1"/>
    <col min="298" max="307" width="10.85546875" style="162" customWidth="1"/>
    <col min="308" max="321" width="0" style="162" hidden="1" customWidth="1"/>
    <col min="322" max="348" width="10.85546875" style="162" customWidth="1"/>
    <col min="349" max="354" width="11.42578125" style="162" customWidth="1"/>
    <col min="355" max="512" width="11.42578125" style="162"/>
    <col min="513" max="513" width="30.7109375" style="162" customWidth="1"/>
    <col min="514" max="514" width="13.7109375" style="162" customWidth="1"/>
    <col min="515" max="515" width="14.28515625" style="162" customWidth="1"/>
    <col min="516" max="516" width="13.28515625" style="162" customWidth="1"/>
    <col min="517" max="517" width="14.85546875" style="162" customWidth="1"/>
    <col min="518" max="524" width="13.7109375" style="162" customWidth="1"/>
    <col min="525" max="525" width="13" style="162" customWidth="1"/>
    <col min="526" max="526" width="12.140625" style="162" customWidth="1"/>
    <col min="527" max="553" width="10.140625" style="162" customWidth="1"/>
    <col min="554" max="563" width="10.85546875" style="162" customWidth="1"/>
    <col min="564" max="577" width="0" style="162" hidden="1" customWidth="1"/>
    <col min="578" max="604" width="10.85546875" style="162" customWidth="1"/>
    <col min="605" max="610" width="11.42578125" style="162" customWidth="1"/>
    <col min="611" max="768" width="11.42578125" style="162"/>
    <col min="769" max="769" width="30.7109375" style="162" customWidth="1"/>
    <col min="770" max="770" width="13.7109375" style="162" customWidth="1"/>
    <col min="771" max="771" width="14.28515625" style="162" customWidth="1"/>
    <col min="772" max="772" width="13.28515625" style="162" customWidth="1"/>
    <col min="773" max="773" width="14.85546875" style="162" customWidth="1"/>
    <col min="774" max="780" width="13.7109375" style="162" customWidth="1"/>
    <col min="781" max="781" width="13" style="162" customWidth="1"/>
    <col min="782" max="782" width="12.140625" style="162" customWidth="1"/>
    <col min="783" max="809" width="10.140625" style="162" customWidth="1"/>
    <col min="810" max="819" width="10.85546875" style="162" customWidth="1"/>
    <col min="820" max="833" width="0" style="162" hidden="1" customWidth="1"/>
    <col min="834" max="860" width="10.85546875" style="162" customWidth="1"/>
    <col min="861" max="866" width="11.42578125" style="162" customWidth="1"/>
    <col min="867" max="1024" width="11.42578125" style="162"/>
    <col min="1025" max="1025" width="30.7109375" style="162" customWidth="1"/>
    <col min="1026" max="1026" width="13.7109375" style="162" customWidth="1"/>
    <col min="1027" max="1027" width="14.28515625" style="162" customWidth="1"/>
    <col min="1028" max="1028" width="13.28515625" style="162" customWidth="1"/>
    <col min="1029" max="1029" width="14.85546875" style="162" customWidth="1"/>
    <col min="1030" max="1036" width="13.7109375" style="162" customWidth="1"/>
    <col min="1037" max="1037" width="13" style="162" customWidth="1"/>
    <col min="1038" max="1038" width="12.140625" style="162" customWidth="1"/>
    <col min="1039" max="1065" width="10.140625" style="162" customWidth="1"/>
    <col min="1066" max="1075" width="10.85546875" style="162" customWidth="1"/>
    <col min="1076" max="1089" width="0" style="162" hidden="1" customWidth="1"/>
    <col min="1090" max="1116" width="10.85546875" style="162" customWidth="1"/>
    <col min="1117" max="1122" width="11.42578125" style="162" customWidth="1"/>
    <col min="1123" max="1280" width="11.42578125" style="162"/>
    <col min="1281" max="1281" width="30.7109375" style="162" customWidth="1"/>
    <col min="1282" max="1282" width="13.7109375" style="162" customWidth="1"/>
    <col min="1283" max="1283" width="14.28515625" style="162" customWidth="1"/>
    <col min="1284" max="1284" width="13.28515625" style="162" customWidth="1"/>
    <col min="1285" max="1285" width="14.85546875" style="162" customWidth="1"/>
    <col min="1286" max="1292" width="13.7109375" style="162" customWidth="1"/>
    <col min="1293" max="1293" width="13" style="162" customWidth="1"/>
    <col min="1294" max="1294" width="12.140625" style="162" customWidth="1"/>
    <col min="1295" max="1321" width="10.140625" style="162" customWidth="1"/>
    <col min="1322" max="1331" width="10.85546875" style="162" customWidth="1"/>
    <col min="1332" max="1345" width="0" style="162" hidden="1" customWidth="1"/>
    <col min="1346" max="1372" width="10.85546875" style="162" customWidth="1"/>
    <col min="1373" max="1378" width="11.42578125" style="162" customWidth="1"/>
    <col min="1379" max="1536" width="11.42578125" style="162"/>
    <col min="1537" max="1537" width="30.7109375" style="162" customWidth="1"/>
    <col min="1538" max="1538" width="13.7109375" style="162" customWidth="1"/>
    <col min="1539" max="1539" width="14.28515625" style="162" customWidth="1"/>
    <col min="1540" max="1540" width="13.28515625" style="162" customWidth="1"/>
    <col min="1541" max="1541" width="14.85546875" style="162" customWidth="1"/>
    <col min="1542" max="1548" width="13.7109375" style="162" customWidth="1"/>
    <col min="1549" max="1549" width="13" style="162" customWidth="1"/>
    <col min="1550" max="1550" width="12.140625" style="162" customWidth="1"/>
    <col min="1551" max="1577" width="10.140625" style="162" customWidth="1"/>
    <col min="1578" max="1587" width="10.85546875" style="162" customWidth="1"/>
    <col min="1588" max="1601" width="0" style="162" hidden="1" customWidth="1"/>
    <col min="1602" max="1628" width="10.85546875" style="162" customWidth="1"/>
    <col min="1629" max="1634" width="11.42578125" style="162" customWidth="1"/>
    <col min="1635" max="1792" width="11.42578125" style="162"/>
    <col min="1793" max="1793" width="30.7109375" style="162" customWidth="1"/>
    <col min="1794" max="1794" width="13.7109375" style="162" customWidth="1"/>
    <col min="1795" max="1795" width="14.28515625" style="162" customWidth="1"/>
    <col min="1796" max="1796" width="13.28515625" style="162" customWidth="1"/>
    <col min="1797" max="1797" width="14.85546875" style="162" customWidth="1"/>
    <col min="1798" max="1804" width="13.7109375" style="162" customWidth="1"/>
    <col min="1805" max="1805" width="13" style="162" customWidth="1"/>
    <col min="1806" max="1806" width="12.140625" style="162" customWidth="1"/>
    <col min="1807" max="1833" width="10.140625" style="162" customWidth="1"/>
    <col min="1834" max="1843" width="10.85546875" style="162" customWidth="1"/>
    <col min="1844" max="1857" width="0" style="162" hidden="1" customWidth="1"/>
    <col min="1858" max="1884" width="10.85546875" style="162" customWidth="1"/>
    <col min="1885" max="1890" width="11.42578125" style="162" customWidth="1"/>
    <col min="1891" max="2048" width="11.42578125" style="162"/>
    <col min="2049" max="2049" width="30.7109375" style="162" customWidth="1"/>
    <col min="2050" max="2050" width="13.7109375" style="162" customWidth="1"/>
    <col min="2051" max="2051" width="14.28515625" style="162" customWidth="1"/>
    <col min="2052" max="2052" width="13.28515625" style="162" customWidth="1"/>
    <col min="2053" max="2053" width="14.85546875" style="162" customWidth="1"/>
    <col min="2054" max="2060" width="13.7109375" style="162" customWidth="1"/>
    <col min="2061" max="2061" width="13" style="162" customWidth="1"/>
    <col min="2062" max="2062" width="12.140625" style="162" customWidth="1"/>
    <col min="2063" max="2089" width="10.140625" style="162" customWidth="1"/>
    <col min="2090" max="2099" width="10.85546875" style="162" customWidth="1"/>
    <col min="2100" max="2113" width="0" style="162" hidden="1" customWidth="1"/>
    <col min="2114" max="2140" width="10.85546875" style="162" customWidth="1"/>
    <col min="2141" max="2146" width="11.42578125" style="162" customWidth="1"/>
    <col min="2147" max="2304" width="11.42578125" style="162"/>
    <col min="2305" max="2305" width="30.7109375" style="162" customWidth="1"/>
    <col min="2306" max="2306" width="13.7109375" style="162" customWidth="1"/>
    <col min="2307" max="2307" width="14.28515625" style="162" customWidth="1"/>
    <col min="2308" max="2308" width="13.28515625" style="162" customWidth="1"/>
    <col min="2309" max="2309" width="14.85546875" style="162" customWidth="1"/>
    <col min="2310" max="2316" width="13.7109375" style="162" customWidth="1"/>
    <col min="2317" max="2317" width="13" style="162" customWidth="1"/>
    <col min="2318" max="2318" width="12.140625" style="162" customWidth="1"/>
    <col min="2319" max="2345" width="10.140625" style="162" customWidth="1"/>
    <col min="2346" max="2355" width="10.85546875" style="162" customWidth="1"/>
    <col min="2356" max="2369" width="0" style="162" hidden="1" customWidth="1"/>
    <col min="2370" max="2396" width="10.85546875" style="162" customWidth="1"/>
    <col min="2397" max="2402" width="11.42578125" style="162" customWidth="1"/>
    <col min="2403" max="2560" width="11.42578125" style="162"/>
    <col min="2561" max="2561" width="30.7109375" style="162" customWidth="1"/>
    <col min="2562" max="2562" width="13.7109375" style="162" customWidth="1"/>
    <col min="2563" max="2563" width="14.28515625" style="162" customWidth="1"/>
    <col min="2564" max="2564" width="13.28515625" style="162" customWidth="1"/>
    <col min="2565" max="2565" width="14.85546875" style="162" customWidth="1"/>
    <col min="2566" max="2572" width="13.7109375" style="162" customWidth="1"/>
    <col min="2573" max="2573" width="13" style="162" customWidth="1"/>
    <col min="2574" max="2574" width="12.140625" style="162" customWidth="1"/>
    <col min="2575" max="2601" width="10.140625" style="162" customWidth="1"/>
    <col min="2602" max="2611" width="10.85546875" style="162" customWidth="1"/>
    <col min="2612" max="2625" width="0" style="162" hidden="1" customWidth="1"/>
    <col min="2626" max="2652" width="10.85546875" style="162" customWidth="1"/>
    <col min="2653" max="2658" width="11.42578125" style="162" customWidth="1"/>
    <col min="2659" max="2816" width="11.42578125" style="162"/>
    <col min="2817" max="2817" width="30.7109375" style="162" customWidth="1"/>
    <col min="2818" max="2818" width="13.7109375" style="162" customWidth="1"/>
    <col min="2819" max="2819" width="14.28515625" style="162" customWidth="1"/>
    <col min="2820" max="2820" width="13.28515625" style="162" customWidth="1"/>
    <col min="2821" max="2821" width="14.85546875" style="162" customWidth="1"/>
    <col min="2822" max="2828" width="13.7109375" style="162" customWidth="1"/>
    <col min="2829" max="2829" width="13" style="162" customWidth="1"/>
    <col min="2830" max="2830" width="12.140625" style="162" customWidth="1"/>
    <col min="2831" max="2857" width="10.140625" style="162" customWidth="1"/>
    <col min="2858" max="2867" width="10.85546875" style="162" customWidth="1"/>
    <col min="2868" max="2881" width="0" style="162" hidden="1" customWidth="1"/>
    <col min="2882" max="2908" width="10.85546875" style="162" customWidth="1"/>
    <col min="2909" max="2914" width="11.42578125" style="162" customWidth="1"/>
    <col min="2915" max="3072" width="11.42578125" style="162"/>
    <col min="3073" max="3073" width="30.7109375" style="162" customWidth="1"/>
    <col min="3074" max="3074" width="13.7109375" style="162" customWidth="1"/>
    <col min="3075" max="3075" width="14.28515625" style="162" customWidth="1"/>
    <col min="3076" max="3076" width="13.28515625" style="162" customWidth="1"/>
    <col min="3077" max="3077" width="14.85546875" style="162" customWidth="1"/>
    <col min="3078" max="3084" width="13.7109375" style="162" customWidth="1"/>
    <col min="3085" max="3085" width="13" style="162" customWidth="1"/>
    <col min="3086" max="3086" width="12.140625" style="162" customWidth="1"/>
    <col min="3087" max="3113" width="10.140625" style="162" customWidth="1"/>
    <col min="3114" max="3123" width="10.85546875" style="162" customWidth="1"/>
    <col min="3124" max="3137" width="0" style="162" hidden="1" customWidth="1"/>
    <col min="3138" max="3164" width="10.85546875" style="162" customWidth="1"/>
    <col min="3165" max="3170" width="11.42578125" style="162" customWidth="1"/>
    <col min="3171" max="3328" width="11.42578125" style="162"/>
    <col min="3329" max="3329" width="30.7109375" style="162" customWidth="1"/>
    <col min="3330" max="3330" width="13.7109375" style="162" customWidth="1"/>
    <col min="3331" max="3331" width="14.28515625" style="162" customWidth="1"/>
    <col min="3332" max="3332" width="13.28515625" style="162" customWidth="1"/>
    <col min="3333" max="3333" width="14.85546875" style="162" customWidth="1"/>
    <col min="3334" max="3340" width="13.7109375" style="162" customWidth="1"/>
    <col min="3341" max="3341" width="13" style="162" customWidth="1"/>
    <col min="3342" max="3342" width="12.140625" style="162" customWidth="1"/>
    <col min="3343" max="3369" width="10.140625" style="162" customWidth="1"/>
    <col min="3370" max="3379" width="10.85546875" style="162" customWidth="1"/>
    <col min="3380" max="3393" width="0" style="162" hidden="1" customWidth="1"/>
    <col min="3394" max="3420" width="10.85546875" style="162" customWidth="1"/>
    <col min="3421" max="3426" width="11.42578125" style="162" customWidth="1"/>
    <col min="3427" max="3584" width="11.42578125" style="162"/>
    <col min="3585" max="3585" width="30.7109375" style="162" customWidth="1"/>
    <col min="3586" max="3586" width="13.7109375" style="162" customWidth="1"/>
    <col min="3587" max="3587" width="14.28515625" style="162" customWidth="1"/>
    <col min="3588" max="3588" width="13.28515625" style="162" customWidth="1"/>
    <col min="3589" max="3589" width="14.85546875" style="162" customWidth="1"/>
    <col min="3590" max="3596" width="13.7109375" style="162" customWidth="1"/>
    <col min="3597" max="3597" width="13" style="162" customWidth="1"/>
    <col min="3598" max="3598" width="12.140625" style="162" customWidth="1"/>
    <col min="3599" max="3625" width="10.140625" style="162" customWidth="1"/>
    <col min="3626" max="3635" width="10.85546875" style="162" customWidth="1"/>
    <col min="3636" max="3649" width="0" style="162" hidden="1" customWidth="1"/>
    <col min="3650" max="3676" width="10.85546875" style="162" customWidth="1"/>
    <col min="3677" max="3682" width="11.42578125" style="162" customWidth="1"/>
    <col min="3683" max="3840" width="11.42578125" style="162"/>
    <col min="3841" max="3841" width="30.7109375" style="162" customWidth="1"/>
    <col min="3842" max="3842" width="13.7109375" style="162" customWidth="1"/>
    <col min="3843" max="3843" width="14.28515625" style="162" customWidth="1"/>
    <col min="3844" max="3844" width="13.28515625" style="162" customWidth="1"/>
    <col min="3845" max="3845" width="14.85546875" style="162" customWidth="1"/>
    <col min="3846" max="3852" width="13.7109375" style="162" customWidth="1"/>
    <col min="3853" max="3853" width="13" style="162" customWidth="1"/>
    <col min="3854" max="3854" width="12.140625" style="162" customWidth="1"/>
    <col min="3855" max="3881" width="10.140625" style="162" customWidth="1"/>
    <col min="3882" max="3891" width="10.85546875" style="162" customWidth="1"/>
    <col min="3892" max="3905" width="0" style="162" hidden="1" customWidth="1"/>
    <col min="3906" max="3932" width="10.85546875" style="162" customWidth="1"/>
    <col min="3933" max="3938" width="11.42578125" style="162" customWidth="1"/>
    <col min="3939" max="4096" width="11.42578125" style="162"/>
    <col min="4097" max="4097" width="30.7109375" style="162" customWidth="1"/>
    <col min="4098" max="4098" width="13.7109375" style="162" customWidth="1"/>
    <col min="4099" max="4099" width="14.28515625" style="162" customWidth="1"/>
    <col min="4100" max="4100" width="13.28515625" style="162" customWidth="1"/>
    <col min="4101" max="4101" width="14.85546875" style="162" customWidth="1"/>
    <col min="4102" max="4108" width="13.7109375" style="162" customWidth="1"/>
    <col min="4109" max="4109" width="13" style="162" customWidth="1"/>
    <col min="4110" max="4110" width="12.140625" style="162" customWidth="1"/>
    <col min="4111" max="4137" width="10.140625" style="162" customWidth="1"/>
    <col min="4138" max="4147" width="10.85546875" style="162" customWidth="1"/>
    <col min="4148" max="4161" width="0" style="162" hidden="1" customWidth="1"/>
    <col min="4162" max="4188" width="10.85546875" style="162" customWidth="1"/>
    <col min="4189" max="4194" width="11.42578125" style="162" customWidth="1"/>
    <col min="4195" max="4352" width="11.42578125" style="162"/>
    <col min="4353" max="4353" width="30.7109375" style="162" customWidth="1"/>
    <col min="4354" max="4354" width="13.7109375" style="162" customWidth="1"/>
    <col min="4355" max="4355" width="14.28515625" style="162" customWidth="1"/>
    <col min="4356" max="4356" width="13.28515625" style="162" customWidth="1"/>
    <col min="4357" max="4357" width="14.85546875" style="162" customWidth="1"/>
    <col min="4358" max="4364" width="13.7109375" style="162" customWidth="1"/>
    <col min="4365" max="4365" width="13" style="162" customWidth="1"/>
    <col min="4366" max="4366" width="12.140625" style="162" customWidth="1"/>
    <col min="4367" max="4393" width="10.140625" style="162" customWidth="1"/>
    <col min="4394" max="4403" width="10.85546875" style="162" customWidth="1"/>
    <col min="4404" max="4417" width="0" style="162" hidden="1" customWidth="1"/>
    <col min="4418" max="4444" width="10.85546875" style="162" customWidth="1"/>
    <col min="4445" max="4450" width="11.42578125" style="162" customWidth="1"/>
    <col min="4451" max="4608" width="11.42578125" style="162"/>
    <col min="4609" max="4609" width="30.7109375" style="162" customWidth="1"/>
    <col min="4610" max="4610" width="13.7109375" style="162" customWidth="1"/>
    <col min="4611" max="4611" width="14.28515625" style="162" customWidth="1"/>
    <col min="4612" max="4612" width="13.28515625" style="162" customWidth="1"/>
    <col min="4613" max="4613" width="14.85546875" style="162" customWidth="1"/>
    <col min="4614" max="4620" width="13.7109375" style="162" customWidth="1"/>
    <col min="4621" max="4621" width="13" style="162" customWidth="1"/>
    <col min="4622" max="4622" width="12.140625" style="162" customWidth="1"/>
    <col min="4623" max="4649" width="10.140625" style="162" customWidth="1"/>
    <col min="4650" max="4659" width="10.85546875" style="162" customWidth="1"/>
    <col min="4660" max="4673" width="0" style="162" hidden="1" customWidth="1"/>
    <col min="4674" max="4700" width="10.85546875" style="162" customWidth="1"/>
    <col min="4701" max="4706" width="11.42578125" style="162" customWidth="1"/>
    <col min="4707" max="4864" width="11.42578125" style="162"/>
    <col min="4865" max="4865" width="30.7109375" style="162" customWidth="1"/>
    <col min="4866" max="4866" width="13.7109375" style="162" customWidth="1"/>
    <col min="4867" max="4867" width="14.28515625" style="162" customWidth="1"/>
    <col min="4868" max="4868" width="13.28515625" style="162" customWidth="1"/>
    <col min="4869" max="4869" width="14.85546875" style="162" customWidth="1"/>
    <col min="4870" max="4876" width="13.7109375" style="162" customWidth="1"/>
    <col min="4877" max="4877" width="13" style="162" customWidth="1"/>
    <col min="4878" max="4878" width="12.140625" style="162" customWidth="1"/>
    <col min="4879" max="4905" width="10.140625" style="162" customWidth="1"/>
    <col min="4906" max="4915" width="10.85546875" style="162" customWidth="1"/>
    <col min="4916" max="4929" width="0" style="162" hidden="1" customWidth="1"/>
    <col min="4930" max="4956" width="10.85546875" style="162" customWidth="1"/>
    <col min="4957" max="4962" width="11.42578125" style="162" customWidth="1"/>
    <col min="4963" max="5120" width="11.42578125" style="162"/>
    <col min="5121" max="5121" width="30.7109375" style="162" customWidth="1"/>
    <col min="5122" max="5122" width="13.7109375" style="162" customWidth="1"/>
    <col min="5123" max="5123" width="14.28515625" style="162" customWidth="1"/>
    <col min="5124" max="5124" width="13.28515625" style="162" customWidth="1"/>
    <col min="5125" max="5125" width="14.85546875" style="162" customWidth="1"/>
    <col min="5126" max="5132" width="13.7109375" style="162" customWidth="1"/>
    <col min="5133" max="5133" width="13" style="162" customWidth="1"/>
    <col min="5134" max="5134" width="12.140625" style="162" customWidth="1"/>
    <col min="5135" max="5161" width="10.140625" style="162" customWidth="1"/>
    <col min="5162" max="5171" width="10.85546875" style="162" customWidth="1"/>
    <col min="5172" max="5185" width="0" style="162" hidden="1" customWidth="1"/>
    <col min="5186" max="5212" width="10.85546875" style="162" customWidth="1"/>
    <col min="5213" max="5218" width="11.42578125" style="162" customWidth="1"/>
    <col min="5219" max="5376" width="11.42578125" style="162"/>
    <col min="5377" max="5377" width="30.7109375" style="162" customWidth="1"/>
    <col min="5378" max="5378" width="13.7109375" style="162" customWidth="1"/>
    <col min="5379" max="5379" width="14.28515625" style="162" customWidth="1"/>
    <col min="5380" max="5380" width="13.28515625" style="162" customWidth="1"/>
    <col min="5381" max="5381" width="14.85546875" style="162" customWidth="1"/>
    <col min="5382" max="5388" width="13.7109375" style="162" customWidth="1"/>
    <col min="5389" max="5389" width="13" style="162" customWidth="1"/>
    <col min="5390" max="5390" width="12.140625" style="162" customWidth="1"/>
    <col min="5391" max="5417" width="10.140625" style="162" customWidth="1"/>
    <col min="5418" max="5427" width="10.85546875" style="162" customWidth="1"/>
    <col min="5428" max="5441" width="0" style="162" hidden="1" customWidth="1"/>
    <col min="5442" max="5468" width="10.85546875" style="162" customWidth="1"/>
    <col min="5469" max="5474" width="11.42578125" style="162" customWidth="1"/>
    <col min="5475" max="5632" width="11.42578125" style="162"/>
    <col min="5633" max="5633" width="30.7109375" style="162" customWidth="1"/>
    <col min="5634" max="5634" width="13.7109375" style="162" customWidth="1"/>
    <col min="5635" max="5635" width="14.28515625" style="162" customWidth="1"/>
    <col min="5636" max="5636" width="13.28515625" style="162" customWidth="1"/>
    <col min="5637" max="5637" width="14.85546875" style="162" customWidth="1"/>
    <col min="5638" max="5644" width="13.7109375" style="162" customWidth="1"/>
    <col min="5645" max="5645" width="13" style="162" customWidth="1"/>
    <col min="5646" max="5646" width="12.140625" style="162" customWidth="1"/>
    <col min="5647" max="5673" width="10.140625" style="162" customWidth="1"/>
    <col min="5674" max="5683" width="10.85546875" style="162" customWidth="1"/>
    <col min="5684" max="5697" width="0" style="162" hidden="1" customWidth="1"/>
    <col min="5698" max="5724" width="10.85546875" style="162" customWidth="1"/>
    <col min="5725" max="5730" width="11.42578125" style="162" customWidth="1"/>
    <col min="5731" max="5888" width="11.42578125" style="162"/>
    <col min="5889" max="5889" width="30.7109375" style="162" customWidth="1"/>
    <col min="5890" max="5890" width="13.7109375" style="162" customWidth="1"/>
    <col min="5891" max="5891" width="14.28515625" style="162" customWidth="1"/>
    <col min="5892" max="5892" width="13.28515625" style="162" customWidth="1"/>
    <col min="5893" max="5893" width="14.85546875" style="162" customWidth="1"/>
    <col min="5894" max="5900" width="13.7109375" style="162" customWidth="1"/>
    <col min="5901" max="5901" width="13" style="162" customWidth="1"/>
    <col min="5902" max="5902" width="12.140625" style="162" customWidth="1"/>
    <col min="5903" max="5929" width="10.140625" style="162" customWidth="1"/>
    <col min="5930" max="5939" width="10.85546875" style="162" customWidth="1"/>
    <col min="5940" max="5953" width="0" style="162" hidden="1" customWidth="1"/>
    <col min="5954" max="5980" width="10.85546875" style="162" customWidth="1"/>
    <col min="5981" max="5986" width="11.42578125" style="162" customWidth="1"/>
    <col min="5987" max="6144" width="11.42578125" style="162"/>
    <col min="6145" max="6145" width="30.7109375" style="162" customWidth="1"/>
    <col min="6146" max="6146" width="13.7109375" style="162" customWidth="1"/>
    <col min="6147" max="6147" width="14.28515625" style="162" customWidth="1"/>
    <col min="6148" max="6148" width="13.28515625" style="162" customWidth="1"/>
    <col min="6149" max="6149" width="14.85546875" style="162" customWidth="1"/>
    <col min="6150" max="6156" width="13.7109375" style="162" customWidth="1"/>
    <col min="6157" max="6157" width="13" style="162" customWidth="1"/>
    <col min="6158" max="6158" width="12.140625" style="162" customWidth="1"/>
    <col min="6159" max="6185" width="10.140625" style="162" customWidth="1"/>
    <col min="6186" max="6195" width="10.85546875" style="162" customWidth="1"/>
    <col min="6196" max="6209" width="0" style="162" hidden="1" customWidth="1"/>
    <col min="6210" max="6236" width="10.85546875" style="162" customWidth="1"/>
    <col min="6237" max="6242" width="11.42578125" style="162" customWidth="1"/>
    <col min="6243" max="6400" width="11.42578125" style="162"/>
    <col min="6401" max="6401" width="30.7109375" style="162" customWidth="1"/>
    <col min="6402" max="6402" width="13.7109375" style="162" customWidth="1"/>
    <col min="6403" max="6403" width="14.28515625" style="162" customWidth="1"/>
    <col min="6404" max="6404" width="13.28515625" style="162" customWidth="1"/>
    <col min="6405" max="6405" width="14.85546875" style="162" customWidth="1"/>
    <col min="6406" max="6412" width="13.7109375" style="162" customWidth="1"/>
    <col min="6413" max="6413" width="13" style="162" customWidth="1"/>
    <col min="6414" max="6414" width="12.140625" style="162" customWidth="1"/>
    <col min="6415" max="6441" width="10.140625" style="162" customWidth="1"/>
    <col min="6442" max="6451" width="10.85546875" style="162" customWidth="1"/>
    <col min="6452" max="6465" width="0" style="162" hidden="1" customWidth="1"/>
    <col min="6466" max="6492" width="10.85546875" style="162" customWidth="1"/>
    <col min="6493" max="6498" width="11.42578125" style="162" customWidth="1"/>
    <col min="6499" max="6656" width="11.42578125" style="162"/>
    <col min="6657" max="6657" width="30.7109375" style="162" customWidth="1"/>
    <col min="6658" max="6658" width="13.7109375" style="162" customWidth="1"/>
    <col min="6659" max="6659" width="14.28515625" style="162" customWidth="1"/>
    <col min="6660" max="6660" width="13.28515625" style="162" customWidth="1"/>
    <col min="6661" max="6661" width="14.85546875" style="162" customWidth="1"/>
    <col min="6662" max="6668" width="13.7109375" style="162" customWidth="1"/>
    <col min="6669" max="6669" width="13" style="162" customWidth="1"/>
    <col min="6670" max="6670" width="12.140625" style="162" customWidth="1"/>
    <col min="6671" max="6697" width="10.140625" style="162" customWidth="1"/>
    <col min="6698" max="6707" width="10.85546875" style="162" customWidth="1"/>
    <col min="6708" max="6721" width="0" style="162" hidden="1" customWidth="1"/>
    <col min="6722" max="6748" width="10.85546875" style="162" customWidth="1"/>
    <col min="6749" max="6754" width="11.42578125" style="162" customWidth="1"/>
    <col min="6755" max="6912" width="11.42578125" style="162"/>
    <col min="6913" max="6913" width="30.7109375" style="162" customWidth="1"/>
    <col min="6914" max="6914" width="13.7109375" style="162" customWidth="1"/>
    <col min="6915" max="6915" width="14.28515625" style="162" customWidth="1"/>
    <col min="6916" max="6916" width="13.28515625" style="162" customWidth="1"/>
    <col min="6917" max="6917" width="14.85546875" style="162" customWidth="1"/>
    <col min="6918" max="6924" width="13.7109375" style="162" customWidth="1"/>
    <col min="6925" max="6925" width="13" style="162" customWidth="1"/>
    <col min="6926" max="6926" width="12.140625" style="162" customWidth="1"/>
    <col min="6927" max="6953" width="10.140625" style="162" customWidth="1"/>
    <col min="6954" max="6963" width="10.85546875" style="162" customWidth="1"/>
    <col min="6964" max="6977" width="0" style="162" hidden="1" customWidth="1"/>
    <col min="6978" max="7004" width="10.85546875" style="162" customWidth="1"/>
    <col min="7005" max="7010" width="11.42578125" style="162" customWidth="1"/>
    <col min="7011" max="7168" width="11.42578125" style="162"/>
    <col min="7169" max="7169" width="30.7109375" style="162" customWidth="1"/>
    <col min="7170" max="7170" width="13.7109375" style="162" customWidth="1"/>
    <col min="7171" max="7171" width="14.28515625" style="162" customWidth="1"/>
    <col min="7172" max="7172" width="13.28515625" style="162" customWidth="1"/>
    <col min="7173" max="7173" width="14.85546875" style="162" customWidth="1"/>
    <col min="7174" max="7180" width="13.7109375" style="162" customWidth="1"/>
    <col min="7181" max="7181" width="13" style="162" customWidth="1"/>
    <col min="7182" max="7182" width="12.140625" style="162" customWidth="1"/>
    <col min="7183" max="7209" width="10.140625" style="162" customWidth="1"/>
    <col min="7210" max="7219" width="10.85546875" style="162" customWidth="1"/>
    <col min="7220" max="7233" width="0" style="162" hidden="1" customWidth="1"/>
    <col min="7234" max="7260" width="10.85546875" style="162" customWidth="1"/>
    <col min="7261" max="7266" width="11.42578125" style="162" customWidth="1"/>
    <col min="7267" max="7424" width="11.42578125" style="162"/>
    <col min="7425" max="7425" width="30.7109375" style="162" customWidth="1"/>
    <col min="7426" max="7426" width="13.7109375" style="162" customWidth="1"/>
    <col min="7427" max="7427" width="14.28515625" style="162" customWidth="1"/>
    <col min="7428" max="7428" width="13.28515625" style="162" customWidth="1"/>
    <col min="7429" max="7429" width="14.85546875" style="162" customWidth="1"/>
    <col min="7430" max="7436" width="13.7109375" style="162" customWidth="1"/>
    <col min="7437" max="7437" width="13" style="162" customWidth="1"/>
    <col min="7438" max="7438" width="12.140625" style="162" customWidth="1"/>
    <col min="7439" max="7465" width="10.140625" style="162" customWidth="1"/>
    <col min="7466" max="7475" width="10.85546875" style="162" customWidth="1"/>
    <col min="7476" max="7489" width="0" style="162" hidden="1" customWidth="1"/>
    <col min="7490" max="7516" width="10.85546875" style="162" customWidth="1"/>
    <col min="7517" max="7522" width="11.42578125" style="162" customWidth="1"/>
    <col min="7523" max="7680" width="11.42578125" style="162"/>
    <col min="7681" max="7681" width="30.7109375" style="162" customWidth="1"/>
    <col min="7682" max="7682" width="13.7109375" style="162" customWidth="1"/>
    <col min="7683" max="7683" width="14.28515625" style="162" customWidth="1"/>
    <col min="7684" max="7684" width="13.28515625" style="162" customWidth="1"/>
    <col min="7685" max="7685" width="14.85546875" style="162" customWidth="1"/>
    <col min="7686" max="7692" width="13.7109375" style="162" customWidth="1"/>
    <col min="7693" max="7693" width="13" style="162" customWidth="1"/>
    <col min="7694" max="7694" width="12.140625" style="162" customWidth="1"/>
    <col min="7695" max="7721" width="10.140625" style="162" customWidth="1"/>
    <col min="7722" max="7731" width="10.85546875" style="162" customWidth="1"/>
    <col min="7732" max="7745" width="0" style="162" hidden="1" customWidth="1"/>
    <col min="7746" max="7772" width="10.85546875" style="162" customWidth="1"/>
    <col min="7773" max="7778" width="11.42578125" style="162" customWidth="1"/>
    <col min="7779" max="7936" width="11.42578125" style="162"/>
    <col min="7937" max="7937" width="30.7109375" style="162" customWidth="1"/>
    <col min="7938" max="7938" width="13.7109375" style="162" customWidth="1"/>
    <col min="7939" max="7939" width="14.28515625" style="162" customWidth="1"/>
    <col min="7940" max="7940" width="13.28515625" style="162" customWidth="1"/>
    <col min="7941" max="7941" width="14.85546875" style="162" customWidth="1"/>
    <col min="7942" max="7948" width="13.7109375" style="162" customWidth="1"/>
    <col min="7949" max="7949" width="13" style="162" customWidth="1"/>
    <col min="7950" max="7950" width="12.140625" style="162" customWidth="1"/>
    <col min="7951" max="7977" width="10.140625" style="162" customWidth="1"/>
    <col min="7978" max="7987" width="10.85546875" style="162" customWidth="1"/>
    <col min="7988" max="8001" width="0" style="162" hidden="1" customWidth="1"/>
    <col min="8002" max="8028" width="10.85546875" style="162" customWidth="1"/>
    <col min="8029" max="8034" width="11.42578125" style="162" customWidth="1"/>
    <col min="8035" max="8192" width="11.42578125" style="162"/>
    <col min="8193" max="8193" width="30.7109375" style="162" customWidth="1"/>
    <col min="8194" max="8194" width="13.7109375" style="162" customWidth="1"/>
    <col min="8195" max="8195" width="14.28515625" style="162" customWidth="1"/>
    <col min="8196" max="8196" width="13.28515625" style="162" customWidth="1"/>
    <col min="8197" max="8197" width="14.85546875" style="162" customWidth="1"/>
    <col min="8198" max="8204" width="13.7109375" style="162" customWidth="1"/>
    <col min="8205" max="8205" width="13" style="162" customWidth="1"/>
    <col min="8206" max="8206" width="12.140625" style="162" customWidth="1"/>
    <col min="8207" max="8233" width="10.140625" style="162" customWidth="1"/>
    <col min="8234" max="8243" width="10.85546875" style="162" customWidth="1"/>
    <col min="8244" max="8257" width="0" style="162" hidden="1" customWidth="1"/>
    <col min="8258" max="8284" width="10.85546875" style="162" customWidth="1"/>
    <col min="8285" max="8290" width="11.42578125" style="162" customWidth="1"/>
    <col min="8291" max="8448" width="11.42578125" style="162"/>
    <col min="8449" max="8449" width="30.7109375" style="162" customWidth="1"/>
    <col min="8450" max="8450" width="13.7109375" style="162" customWidth="1"/>
    <col min="8451" max="8451" width="14.28515625" style="162" customWidth="1"/>
    <col min="8452" max="8452" width="13.28515625" style="162" customWidth="1"/>
    <col min="8453" max="8453" width="14.85546875" style="162" customWidth="1"/>
    <col min="8454" max="8460" width="13.7109375" style="162" customWidth="1"/>
    <col min="8461" max="8461" width="13" style="162" customWidth="1"/>
    <col min="8462" max="8462" width="12.140625" style="162" customWidth="1"/>
    <col min="8463" max="8489" width="10.140625" style="162" customWidth="1"/>
    <col min="8490" max="8499" width="10.85546875" style="162" customWidth="1"/>
    <col min="8500" max="8513" width="0" style="162" hidden="1" customWidth="1"/>
    <col min="8514" max="8540" width="10.85546875" style="162" customWidth="1"/>
    <col min="8541" max="8546" width="11.42578125" style="162" customWidth="1"/>
    <col min="8547" max="8704" width="11.42578125" style="162"/>
    <col min="8705" max="8705" width="30.7109375" style="162" customWidth="1"/>
    <col min="8706" max="8706" width="13.7109375" style="162" customWidth="1"/>
    <col min="8707" max="8707" width="14.28515625" style="162" customWidth="1"/>
    <col min="8708" max="8708" width="13.28515625" style="162" customWidth="1"/>
    <col min="8709" max="8709" width="14.85546875" style="162" customWidth="1"/>
    <col min="8710" max="8716" width="13.7109375" style="162" customWidth="1"/>
    <col min="8717" max="8717" width="13" style="162" customWidth="1"/>
    <col min="8718" max="8718" width="12.140625" style="162" customWidth="1"/>
    <col min="8719" max="8745" width="10.140625" style="162" customWidth="1"/>
    <col min="8746" max="8755" width="10.85546875" style="162" customWidth="1"/>
    <col min="8756" max="8769" width="0" style="162" hidden="1" customWidth="1"/>
    <col min="8770" max="8796" width="10.85546875" style="162" customWidth="1"/>
    <col min="8797" max="8802" width="11.42578125" style="162" customWidth="1"/>
    <col min="8803" max="8960" width="11.42578125" style="162"/>
    <col min="8961" max="8961" width="30.7109375" style="162" customWidth="1"/>
    <col min="8962" max="8962" width="13.7109375" style="162" customWidth="1"/>
    <col min="8963" max="8963" width="14.28515625" style="162" customWidth="1"/>
    <col min="8964" max="8964" width="13.28515625" style="162" customWidth="1"/>
    <col min="8965" max="8965" width="14.85546875" style="162" customWidth="1"/>
    <col min="8966" max="8972" width="13.7109375" style="162" customWidth="1"/>
    <col min="8973" max="8973" width="13" style="162" customWidth="1"/>
    <col min="8974" max="8974" width="12.140625" style="162" customWidth="1"/>
    <col min="8975" max="9001" width="10.140625" style="162" customWidth="1"/>
    <col min="9002" max="9011" width="10.85546875" style="162" customWidth="1"/>
    <col min="9012" max="9025" width="0" style="162" hidden="1" customWidth="1"/>
    <col min="9026" max="9052" width="10.85546875" style="162" customWidth="1"/>
    <col min="9053" max="9058" width="11.42578125" style="162" customWidth="1"/>
    <col min="9059" max="9216" width="11.42578125" style="162"/>
    <col min="9217" max="9217" width="30.7109375" style="162" customWidth="1"/>
    <col min="9218" max="9218" width="13.7109375" style="162" customWidth="1"/>
    <col min="9219" max="9219" width="14.28515625" style="162" customWidth="1"/>
    <col min="9220" max="9220" width="13.28515625" style="162" customWidth="1"/>
    <col min="9221" max="9221" width="14.85546875" style="162" customWidth="1"/>
    <col min="9222" max="9228" width="13.7109375" style="162" customWidth="1"/>
    <col min="9229" max="9229" width="13" style="162" customWidth="1"/>
    <col min="9230" max="9230" width="12.140625" style="162" customWidth="1"/>
    <col min="9231" max="9257" width="10.140625" style="162" customWidth="1"/>
    <col min="9258" max="9267" width="10.85546875" style="162" customWidth="1"/>
    <col min="9268" max="9281" width="0" style="162" hidden="1" customWidth="1"/>
    <col min="9282" max="9308" width="10.85546875" style="162" customWidth="1"/>
    <col min="9309" max="9314" width="11.42578125" style="162" customWidth="1"/>
    <col min="9315" max="9472" width="11.42578125" style="162"/>
    <col min="9473" max="9473" width="30.7109375" style="162" customWidth="1"/>
    <col min="9474" max="9474" width="13.7109375" style="162" customWidth="1"/>
    <col min="9475" max="9475" width="14.28515625" style="162" customWidth="1"/>
    <col min="9476" max="9476" width="13.28515625" style="162" customWidth="1"/>
    <col min="9477" max="9477" width="14.85546875" style="162" customWidth="1"/>
    <col min="9478" max="9484" width="13.7109375" style="162" customWidth="1"/>
    <col min="9485" max="9485" width="13" style="162" customWidth="1"/>
    <col min="9486" max="9486" width="12.140625" style="162" customWidth="1"/>
    <col min="9487" max="9513" width="10.140625" style="162" customWidth="1"/>
    <col min="9514" max="9523" width="10.85546875" style="162" customWidth="1"/>
    <col min="9524" max="9537" width="0" style="162" hidden="1" customWidth="1"/>
    <col min="9538" max="9564" width="10.85546875" style="162" customWidth="1"/>
    <col min="9565" max="9570" width="11.42578125" style="162" customWidth="1"/>
    <col min="9571" max="9728" width="11.42578125" style="162"/>
    <col min="9729" max="9729" width="30.7109375" style="162" customWidth="1"/>
    <col min="9730" max="9730" width="13.7109375" style="162" customWidth="1"/>
    <col min="9731" max="9731" width="14.28515625" style="162" customWidth="1"/>
    <col min="9732" max="9732" width="13.28515625" style="162" customWidth="1"/>
    <col min="9733" max="9733" width="14.85546875" style="162" customWidth="1"/>
    <col min="9734" max="9740" width="13.7109375" style="162" customWidth="1"/>
    <col min="9741" max="9741" width="13" style="162" customWidth="1"/>
    <col min="9742" max="9742" width="12.140625" style="162" customWidth="1"/>
    <col min="9743" max="9769" width="10.140625" style="162" customWidth="1"/>
    <col min="9770" max="9779" width="10.85546875" style="162" customWidth="1"/>
    <col min="9780" max="9793" width="0" style="162" hidden="1" customWidth="1"/>
    <col min="9794" max="9820" width="10.85546875" style="162" customWidth="1"/>
    <col min="9821" max="9826" width="11.42578125" style="162" customWidth="1"/>
    <col min="9827" max="9984" width="11.42578125" style="162"/>
    <col min="9985" max="9985" width="30.7109375" style="162" customWidth="1"/>
    <col min="9986" max="9986" width="13.7109375" style="162" customWidth="1"/>
    <col min="9987" max="9987" width="14.28515625" style="162" customWidth="1"/>
    <col min="9988" max="9988" width="13.28515625" style="162" customWidth="1"/>
    <col min="9989" max="9989" width="14.85546875" style="162" customWidth="1"/>
    <col min="9990" max="9996" width="13.7109375" style="162" customWidth="1"/>
    <col min="9997" max="9997" width="13" style="162" customWidth="1"/>
    <col min="9998" max="9998" width="12.140625" style="162" customWidth="1"/>
    <col min="9999" max="10025" width="10.140625" style="162" customWidth="1"/>
    <col min="10026" max="10035" width="10.85546875" style="162" customWidth="1"/>
    <col min="10036" max="10049" width="0" style="162" hidden="1" customWidth="1"/>
    <col min="10050" max="10076" width="10.85546875" style="162" customWidth="1"/>
    <col min="10077" max="10082" width="11.42578125" style="162" customWidth="1"/>
    <col min="10083" max="10240" width="11.42578125" style="162"/>
    <col min="10241" max="10241" width="30.7109375" style="162" customWidth="1"/>
    <col min="10242" max="10242" width="13.7109375" style="162" customWidth="1"/>
    <col min="10243" max="10243" width="14.28515625" style="162" customWidth="1"/>
    <col min="10244" max="10244" width="13.28515625" style="162" customWidth="1"/>
    <col min="10245" max="10245" width="14.85546875" style="162" customWidth="1"/>
    <col min="10246" max="10252" width="13.7109375" style="162" customWidth="1"/>
    <col min="10253" max="10253" width="13" style="162" customWidth="1"/>
    <col min="10254" max="10254" width="12.140625" style="162" customWidth="1"/>
    <col min="10255" max="10281" width="10.140625" style="162" customWidth="1"/>
    <col min="10282" max="10291" width="10.85546875" style="162" customWidth="1"/>
    <col min="10292" max="10305" width="0" style="162" hidden="1" customWidth="1"/>
    <col min="10306" max="10332" width="10.85546875" style="162" customWidth="1"/>
    <col min="10333" max="10338" width="11.42578125" style="162" customWidth="1"/>
    <col min="10339" max="10496" width="11.42578125" style="162"/>
    <col min="10497" max="10497" width="30.7109375" style="162" customWidth="1"/>
    <col min="10498" max="10498" width="13.7109375" style="162" customWidth="1"/>
    <col min="10499" max="10499" width="14.28515625" style="162" customWidth="1"/>
    <col min="10500" max="10500" width="13.28515625" style="162" customWidth="1"/>
    <col min="10501" max="10501" width="14.85546875" style="162" customWidth="1"/>
    <col min="10502" max="10508" width="13.7109375" style="162" customWidth="1"/>
    <col min="10509" max="10509" width="13" style="162" customWidth="1"/>
    <col min="10510" max="10510" width="12.140625" style="162" customWidth="1"/>
    <col min="10511" max="10537" width="10.140625" style="162" customWidth="1"/>
    <col min="10538" max="10547" width="10.85546875" style="162" customWidth="1"/>
    <col min="10548" max="10561" width="0" style="162" hidden="1" customWidth="1"/>
    <col min="10562" max="10588" width="10.85546875" style="162" customWidth="1"/>
    <col min="10589" max="10594" width="11.42578125" style="162" customWidth="1"/>
    <col min="10595" max="10752" width="11.42578125" style="162"/>
    <col min="10753" max="10753" width="30.7109375" style="162" customWidth="1"/>
    <col min="10754" max="10754" width="13.7109375" style="162" customWidth="1"/>
    <col min="10755" max="10755" width="14.28515625" style="162" customWidth="1"/>
    <col min="10756" max="10756" width="13.28515625" style="162" customWidth="1"/>
    <col min="10757" max="10757" width="14.85546875" style="162" customWidth="1"/>
    <col min="10758" max="10764" width="13.7109375" style="162" customWidth="1"/>
    <col min="10765" max="10765" width="13" style="162" customWidth="1"/>
    <col min="10766" max="10766" width="12.140625" style="162" customWidth="1"/>
    <col min="10767" max="10793" width="10.140625" style="162" customWidth="1"/>
    <col min="10794" max="10803" width="10.85546875" style="162" customWidth="1"/>
    <col min="10804" max="10817" width="0" style="162" hidden="1" customWidth="1"/>
    <col min="10818" max="10844" width="10.85546875" style="162" customWidth="1"/>
    <col min="10845" max="10850" width="11.42578125" style="162" customWidth="1"/>
    <col min="10851" max="11008" width="11.42578125" style="162"/>
    <col min="11009" max="11009" width="30.7109375" style="162" customWidth="1"/>
    <col min="11010" max="11010" width="13.7109375" style="162" customWidth="1"/>
    <col min="11011" max="11011" width="14.28515625" style="162" customWidth="1"/>
    <col min="11012" max="11012" width="13.28515625" style="162" customWidth="1"/>
    <col min="11013" max="11013" width="14.85546875" style="162" customWidth="1"/>
    <col min="11014" max="11020" width="13.7109375" style="162" customWidth="1"/>
    <col min="11021" max="11021" width="13" style="162" customWidth="1"/>
    <col min="11022" max="11022" width="12.140625" style="162" customWidth="1"/>
    <col min="11023" max="11049" width="10.140625" style="162" customWidth="1"/>
    <col min="11050" max="11059" width="10.85546875" style="162" customWidth="1"/>
    <col min="11060" max="11073" width="0" style="162" hidden="1" customWidth="1"/>
    <col min="11074" max="11100" width="10.85546875" style="162" customWidth="1"/>
    <col min="11101" max="11106" width="11.42578125" style="162" customWidth="1"/>
    <col min="11107" max="11264" width="11.42578125" style="162"/>
    <col min="11265" max="11265" width="30.7109375" style="162" customWidth="1"/>
    <col min="11266" max="11266" width="13.7109375" style="162" customWidth="1"/>
    <col min="11267" max="11267" width="14.28515625" style="162" customWidth="1"/>
    <col min="11268" max="11268" width="13.28515625" style="162" customWidth="1"/>
    <col min="11269" max="11269" width="14.85546875" style="162" customWidth="1"/>
    <col min="11270" max="11276" width="13.7109375" style="162" customWidth="1"/>
    <col min="11277" max="11277" width="13" style="162" customWidth="1"/>
    <col min="11278" max="11278" width="12.140625" style="162" customWidth="1"/>
    <col min="11279" max="11305" width="10.140625" style="162" customWidth="1"/>
    <col min="11306" max="11315" width="10.85546875" style="162" customWidth="1"/>
    <col min="11316" max="11329" width="0" style="162" hidden="1" customWidth="1"/>
    <col min="11330" max="11356" width="10.85546875" style="162" customWidth="1"/>
    <col min="11357" max="11362" width="11.42578125" style="162" customWidth="1"/>
    <col min="11363" max="11520" width="11.42578125" style="162"/>
    <col min="11521" max="11521" width="30.7109375" style="162" customWidth="1"/>
    <col min="11522" max="11522" width="13.7109375" style="162" customWidth="1"/>
    <col min="11523" max="11523" width="14.28515625" style="162" customWidth="1"/>
    <col min="11524" max="11524" width="13.28515625" style="162" customWidth="1"/>
    <col min="11525" max="11525" width="14.85546875" style="162" customWidth="1"/>
    <col min="11526" max="11532" width="13.7109375" style="162" customWidth="1"/>
    <col min="11533" max="11533" width="13" style="162" customWidth="1"/>
    <col min="11534" max="11534" width="12.140625" style="162" customWidth="1"/>
    <col min="11535" max="11561" width="10.140625" style="162" customWidth="1"/>
    <col min="11562" max="11571" width="10.85546875" style="162" customWidth="1"/>
    <col min="11572" max="11585" width="0" style="162" hidden="1" customWidth="1"/>
    <col min="11586" max="11612" width="10.85546875" style="162" customWidth="1"/>
    <col min="11613" max="11618" width="11.42578125" style="162" customWidth="1"/>
    <col min="11619" max="11776" width="11.42578125" style="162"/>
    <col min="11777" max="11777" width="30.7109375" style="162" customWidth="1"/>
    <col min="11778" max="11778" width="13.7109375" style="162" customWidth="1"/>
    <col min="11779" max="11779" width="14.28515625" style="162" customWidth="1"/>
    <col min="11780" max="11780" width="13.28515625" style="162" customWidth="1"/>
    <col min="11781" max="11781" width="14.85546875" style="162" customWidth="1"/>
    <col min="11782" max="11788" width="13.7109375" style="162" customWidth="1"/>
    <col min="11789" max="11789" width="13" style="162" customWidth="1"/>
    <col min="11790" max="11790" width="12.140625" style="162" customWidth="1"/>
    <col min="11791" max="11817" width="10.140625" style="162" customWidth="1"/>
    <col min="11818" max="11827" width="10.85546875" style="162" customWidth="1"/>
    <col min="11828" max="11841" width="0" style="162" hidden="1" customWidth="1"/>
    <col min="11842" max="11868" width="10.85546875" style="162" customWidth="1"/>
    <col min="11869" max="11874" width="11.42578125" style="162" customWidth="1"/>
    <col min="11875" max="12032" width="11.42578125" style="162"/>
    <col min="12033" max="12033" width="30.7109375" style="162" customWidth="1"/>
    <col min="12034" max="12034" width="13.7109375" style="162" customWidth="1"/>
    <col min="12035" max="12035" width="14.28515625" style="162" customWidth="1"/>
    <col min="12036" max="12036" width="13.28515625" style="162" customWidth="1"/>
    <col min="12037" max="12037" width="14.85546875" style="162" customWidth="1"/>
    <col min="12038" max="12044" width="13.7109375" style="162" customWidth="1"/>
    <col min="12045" max="12045" width="13" style="162" customWidth="1"/>
    <col min="12046" max="12046" width="12.140625" style="162" customWidth="1"/>
    <col min="12047" max="12073" width="10.140625" style="162" customWidth="1"/>
    <col min="12074" max="12083" width="10.85546875" style="162" customWidth="1"/>
    <col min="12084" max="12097" width="0" style="162" hidden="1" customWidth="1"/>
    <col min="12098" max="12124" width="10.85546875" style="162" customWidth="1"/>
    <col min="12125" max="12130" width="11.42578125" style="162" customWidth="1"/>
    <col min="12131" max="12288" width="11.42578125" style="162"/>
    <col min="12289" max="12289" width="30.7109375" style="162" customWidth="1"/>
    <col min="12290" max="12290" width="13.7109375" style="162" customWidth="1"/>
    <col min="12291" max="12291" width="14.28515625" style="162" customWidth="1"/>
    <col min="12292" max="12292" width="13.28515625" style="162" customWidth="1"/>
    <col min="12293" max="12293" width="14.85546875" style="162" customWidth="1"/>
    <col min="12294" max="12300" width="13.7109375" style="162" customWidth="1"/>
    <col min="12301" max="12301" width="13" style="162" customWidth="1"/>
    <col min="12302" max="12302" width="12.140625" style="162" customWidth="1"/>
    <col min="12303" max="12329" width="10.140625" style="162" customWidth="1"/>
    <col min="12330" max="12339" width="10.85546875" style="162" customWidth="1"/>
    <col min="12340" max="12353" width="0" style="162" hidden="1" customWidth="1"/>
    <col min="12354" max="12380" width="10.85546875" style="162" customWidth="1"/>
    <col min="12381" max="12386" width="11.42578125" style="162" customWidth="1"/>
    <col min="12387" max="12544" width="11.42578125" style="162"/>
    <col min="12545" max="12545" width="30.7109375" style="162" customWidth="1"/>
    <col min="12546" max="12546" width="13.7109375" style="162" customWidth="1"/>
    <col min="12547" max="12547" width="14.28515625" style="162" customWidth="1"/>
    <col min="12548" max="12548" width="13.28515625" style="162" customWidth="1"/>
    <col min="12549" max="12549" width="14.85546875" style="162" customWidth="1"/>
    <col min="12550" max="12556" width="13.7109375" style="162" customWidth="1"/>
    <col min="12557" max="12557" width="13" style="162" customWidth="1"/>
    <col min="12558" max="12558" width="12.140625" style="162" customWidth="1"/>
    <col min="12559" max="12585" width="10.140625" style="162" customWidth="1"/>
    <col min="12586" max="12595" width="10.85546875" style="162" customWidth="1"/>
    <col min="12596" max="12609" width="0" style="162" hidden="1" customWidth="1"/>
    <col min="12610" max="12636" width="10.85546875" style="162" customWidth="1"/>
    <col min="12637" max="12642" width="11.42578125" style="162" customWidth="1"/>
    <col min="12643" max="12800" width="11.42578125" style="162"/>
    <col min="12801" max="12801" width="30.7109375" style="162" customWidth="1"/>
    <col min="12802" max="12802" width="13.7109375" style="162" customWidth="1"/>
    <col min="12803" max="12803" width="14.28515625" style="162" customWidth="1"/>
    <col min="12804" max="12804" width="13.28515625" style="162" customWidth="1"/>
    <col min="12805" max="12805" width="14.85546875" style="162" customWidth="1"/>
    <col min="12806" max="12812" width="13.7109375" style="162" customWidth="1"/>
    <col min="12813" max="12813" width="13" style="162" customWidth="1"/>
    <col min="12814" max="12814" width="12.140625" style="162" customWidth="1"/>
    <col min="12815" max="12841" width="10.140625" style="162" customWidth="1"/>
    <col min="12842" max="12851" width="10.85546875" style="162" customWidth="1"/>
    <col min="12852" max="12865" width="0" style="162" hidden="1" customWidth="1"/>
    <col min="12866" max="12892" width="10.85546875" style="162" customWidth="1"/>
    <col min="12893" max="12898" width="11.42578125" style="162" customWidth="1"/>
    <col min="12899" max="13056" width="11.42578125" style="162"/>
    <col min="13057" max="13057" width="30.7109375" style="162" customWidth="1"/>
    <col min="13058" max="13058" width="13.7109375" style="162" customWidth="1"/>
    <col min="13059" max="13059" width="14.28515625" style="162" customWidth="1"/>
    <col min="13060" max="13060" width="13.28515625" style="162" customWidth="1"/>
    <col min="13061" max="13061" width="14.85546875" style="162" customWidth="1"/>
    <col min="13062" max="13068" width="13.7109375" style="162" customWidth="1"/>
    <col min="13069" max="13069" width="13" style="162" customWidth="1"/>
    <col min="13070" max="13070" width="12.140625" style="162" customWidth="1"/>
    <col min="13071" max="13097" width="10.140625" style="162" customWidth="1"/>
    <col min="13098" max="13107" width="10.85546875" style="162" customWidth="1"/>
    <col min="13108" max="13121" width="0" style="162" hidden="1" customWidth="1"/>
    <col min="13122" max="13148" width="10.85546875" style="162" customWidth="1"/>
    <col min="13149" max="13154" width="11.42578125" style="162" customWidth="1"/>
    <col min="13155" max="13312" width="11.42578125" style="162"/>
    <col min="13313" max="13313" width="30.7109375" style="162" customWidth="1"/>
    <col min="13314" max="13314" width="13.7109375" style="162" customWidth="1"/>
    <col min="13315" max="13315" width="14.28515625" style="162" customWidth="1"/>
    <col min="13316" max="13316" width="13.28515625" style="162" customWidth="1"/>
    <col min="13317" max="13317" width="14.85546875" style="162" customWidth="1"/>
    <col min="13318" max="13324" width="13.7109375" style="162" customWidth="1"/>
    <col min="13325" max="13325" width="13" style="162" customWidth="1"/>
    <col min="13326" max="13326" width="12.140625" style="162" customWidth="1"/>
    <col min="13327" max="13353" width="10.140625" style="162" customWidth="1"/>
    <col min="13354" max="13363" width="10.85546875" style="162" customWidth="1"/>
    <col min="13364" max="13377" width="0" style="162" hidden="1" customWidth="1"/>
    <col min="13378" max="13404" width="10.85546875" style="162" customWidth="1"/>
    <col min="13405" max="13410" width="11.42578125" style="162" customWidth="1"/>
    <col min="13411" max="13568" width="11.42578125" style="162"/>
    <col min="13569" max="13569" width="30.7109375" style="162" customWidth="1"/>
    <col min="13570" max="13570" width="13.7109375" style="162" customWidth="1"/>
    <col min="13571" max="13571" width="14.28515625" style="162" customWidth="1"/>
    <col min="13572" max="13572" width="13.28515625" style="162" customWidth="1"/>
    <col min="13573" max="13573" width="14.85546875" style="162" customWidth="1"/>
    <col min="13574" max="13580" width="13.7109375" style="162" customWidth="1"/>
    <col min="13581" max="13581" width="13" style="162" customWidth="1"/>
    <col min="13582" max="13582" width="12.140625" style="162" customWidth="1"/>
    <col min="13583" max="13609" width="10.140625" style="162" customWidth="1"/>
    <col min="13610" max="13619" width="10.85546875" style="162" customWidth="1"/>
    <col min="13620" max="13633" width="0" style="162" hidden="1" customWidth="1"/>
    <col min="13634" max="13660" width="10.85546875" style="162" customWidth="1"/>
    <col min="13661" max="13666" width="11.42578125" style="162" customWidth="1"/>
    <col min="13667" max="13824" width="11.42578125" style="162"/>
    <col min="13825" max="13825" width="30.7109375" style="162" customWidth="1"/>
    <col min="13826" max="13826" width="13.7109375" style="162" customWidth="1"/>
    <col min="13827" max="13827" width="14.28515625" style="162" customWidth="1"/>
    <col min="13828" max="13828" width="13.28515625" style="162" customWidth="1"/>
    <col min="13829" max="13829" width="14.85546875" style="162" customWidth="1"/>
    <col min="13830" max="13836" width="13.7109375" style="162" customWidth="1"/>
    <col min="13837" max="13837" width="13" style="162" customWidth="1"/>
    <col min="13838" max="13838" width="12.140625" style="162" customWidth="1"/>
    <col min="13839" max="13865" width="10.140625" style="162" customWidth="1"/>
    <col min="13866" max="13875" width="10.85546875" style="162" customWidth="1"/>
    <col min="13876" max="13889" width="0" style="162" hidden="1" customWidth="1"/>
    <col min="13890" max="13916" width="10.85546875" style="162" customWidth="1"/>
    <col min="13917" max="13922" width="11.42578125" style="162" customWidth="1"/>
    <col min="13923" max="14080" width="11.42578125" style="162"/>
    <col min="14081" max="14081" width="30.7109375" style="162" customWidth="1"/>
    <col min="14082" max="14082" width="13.7109375" style="162" customWidth="1"/>
    <col min="14083" max="14083" width="14.28515625" style="162" customWidth="1"/>
    <col min="14084" max="14084" width="13.28515625" style="162" customWidth="1"/>
    <col min="14085" max="14085" width="14.85546875" style="162" customWidth="1"/>
    <col min="14086" max="14092" width="13.7109375" style="162" customWidth="1"/>
    <col min="14093" max="14093" width="13" style="162" customWidth="1"/>
    <col min="14094" max="14094" width="12.140625" style="162" customWidth="1"/>
    <col min="14095" max="14121" width="10.140625" style="162" customWidth="1"/>
    <col min="14122" max="14131" width="10.85546875" style="162" customWidth="1"/>
    <col min="14132" max="14145" width="0" style="162" hidden="1" customWidth="1"/>
    <col min="14146" max="14172" width="10.85546875" style="162" customWidth="1"/>
    <col min="14173" max="14178" width="11.42578125" style="162" customWidth="1"/>
    <col min="14179" max="14336" width="11.42578125" style="162"/>
    <col min="14337" max="14337" width="30.7109375" style="162" customWidth="1"/>
    <col min="14338" max="14338" width="13.7109375" style="162" customWidth="1"/>
    <col min="14339" max="14339" width="14.28515625" style="162" customWidth="1"/>
    <col min="14340" max="14340" width="13.28515625" style="162" customWidth="1"/>
    <col min="14341" max="14341" width="14.85546875" style="162" customWidth="1"/>
    <col min="14342" max="14348" width="13.7109375" style="162" customWidth="1"/>
    <col min="14349" max="14349" width="13" style="162" customWidth="1"/>
    <col min="14350" max="14350" width="12.140625" style="162" customWidth="1"/>
    <col min="14351" max="14377" width="10.140625" style="162" customWidth="1"/>
    <col min="14378" max="14387" width="10.85546875" style="162" customWidth="1"/>
    <col min="14388" max="14401" width="0" style="162" hidden="1" customWidth="1"/>
    <col min="14402" max="14428" width="10.85546875" style="162" customWidth="1"/>
    <col min="14429" max="14434" width="11.42578125" style="162" customWidth="1"/>
    <col min="14435" max="14592" width="11.42578125" style="162"/>
    <col min="14593" max="14593" width="30.7109375" style="162" customWidth="1"/>
    <col min="14594" max="14594" width="13.7109375" style="162" customWidth="1"/>
    <col min="14595" max="14595" width="14.28515625" style="162" customWidth="1"/>
    <col min="14596" max="14596" width="13.28515625" style="162" customWidth="1"/>
    <col min="14597" max="14597" width="14.85546875" style="162" customWidth="1"/>
    <col min="14598" max="14604" width="13.7109375" style="162" customWidth="1"/>
    <col min="14605" max="14605" width="13" style="162" customWidth="1"/>
    <col min="14606" max="14606" width="12.140625" style="162" customWidth="1"/>
    <col min="14607" max="14633" width="10.140625" style="162" customWidth="1"/>
    <col min="14634" max="14643" width="10.85546875" style="162" customWidth="1"/>
    <col min="14644" max="14657" width="0" style="162" hidden="1" customWidth="1"/>
    <col min="14658" max="14684" width="10.85546875" style="162" customWidth="1"/>
    <col min="14685" max="14690" width="11.42578125" style="162" customWidth="1"/>
    <col min="14691" max="14848" width="11.42578125" style="162"/>
    <col min="14849" max="14849" width="30.7109375" style="162" customWidth="1"/>
    <col min="14850" max="14850" width="13.7109375" style="162" customWidth="1"/>
    <col min="14851" max="14851" width="14.28515625" style="162" customWidth="1"/>
    <col min="14852" max="14852" width="13.28515625" style="162" customWidth="1"/>
    <col min="14853" max="14853" width="14.85546875" style="162" customWidth="1"/>
    <col min="14854" max="14860" width="13.7109375" style="162" customWidth="1"/>
    <col min="14861" max="14861" width="13" style="162" customWidth="1"/>
    <col min="14862" max="14862" width="12.140625" style="162" customWidth="1"/>
    <col min="14863" max="14889" width="10.140625" style="162" customWidth="1"/>
    <col min="14890" max="14899" width="10.85546875" style="162" customWidth="1"/>
    <col min="14900" max="14913" width="0" style="162" hidden="1" customWidth="1"/>
    <col min="14914" max="14940" width="10.85546875" style="162" customWidth="1"/>
    <col min="14941" max="14946" width="11.42578125" style="162" customWidth="1"/>
    <col min="14947" max="15104" width="11.42578125" style="162"/>
    <col min="15105" max="15105" width="30.7109375" style="162" customWidth="1"/>
    <col min="15106" max="15106" width="13.7109375" style="162" customWidth="1"/>
    <col min="15107" max="15107" width="14.28515625" style="162" customWidth="1"/>
    <col min="15108" max="15108" width="13.28515625" style="162" customWidth="1"/>
    <col min="15109" max="15109" width="14.85546875" style="162" customWidth="1"/>
    <col min="15110" max="15116" width="13.7109375" style="162" customWidth="1"/>
    <col min="15117" max="15117" width="13" style="162" customWidth="1"/>
    <col min="15118" max="15118" width="12.140625" style="162" customWidth="1"/>
    <col min="15119" max="15145" width="10.140625" style="162" customWidth="1"/>
    <col min="15146" max="15155" width="10.85546875" style="162" customWidth="1"/>
    <col min="15156" max="15169" width="0" style="162" hidden="1" customWidth="1"/>
    <col min="15170" max="15196" width="10.85546875" style="162" customWidth="1"/>
    <col min="15197" max="15202" width="11.42578125" style="162" customWidth="1"/>
    <col min="15203" max="15360" width="11.42578125" style="162"/>
    <col min="15361" max="15361" width="30.7109375" style="162" customWidth="1"/>
    <col min="15362" max="15362" width="13.7109375" style="162" customWidth="1"/>
    <col min="15363" max="15363" width="14.28515625" style="162" customWidth="1"/>
    <col min="15364" max="15364" width="13.28515625" style="162" customWidth="1"/>
    <col min="15365" max="15365" width="14.85546875" style="162" customWidth="1"/>
    <col min="15366" max="15372" width="13.7109375" style="162" customWidth="1"/>
    <col min="15373" max="15373" width="13" style="162" customWidth="1"/>
    <col min="15374" max="15374" width="12.140625" style="162" customWidth="1"/>
    <col min="15375" max="15401" width="10.140625" style="162" customWidth="1"/>
    <col min="15402" max="15411" width="10.85546875" style="162" customWidth="1"/>
    <col min="15412" max="15425" width="0" style="162" hidden="1" customWidth="1"/>
    <col min="15426" max="15452" width="10.85546875" style="162" customWidth="1"/>
    <col min="15453" max="15458" width="11.42578125" style="162" customWidth="1"/>
    <col min="15459" max="15616" width="11.42578125" style="162"/>
    <col min="15617" max="15617" width="30.7109375" style="162" customWidth="1"/>
    <col min="15618" max="15618" width="13.7109375" style="162" customWidth="1"/>
    <col min="15619" max="15619" width="14.28515625" style="162" customWidth="1"/>
    <col min="15620" max="15620" width="13.28515625" style="162" customWidth="1"/>
    <col min="15621" max="15621" width="14.85546875" style="162" customWidth="1"/>
    <col min="15622" max="15628" width="13.7109375" style="162" customWidth="1"/>
    <col min="15629" max="15629" width="13" style="162" customWidth="1"/>
    <col min="15630" max="15630" width="12.140625" style="162" customWidth="1"/>
    <col min="15631" max="15657" width="10.140625" style="162" customWidth="1"/>
    <col min="15658" max="15667" width="10.85546875" style="162" customWidth="1"/>
    <col min="15668" max="15681" width="0" style="162" hidden="1" customWidth="1"/>
    <col min="15682" max="15708" width="10.85546875" style="162" customWidth="1"/>
    <col min="15709" max="15714" width="11.42578125" style="162" customWidth="1"/>
    <col min="15715" max="15872" width="11.42578125" style="162"/>
    <col min="15873" max="15873" width="30.7109375" style="162" customWidth="1"/>
    <col min="15874" max="15874" width="13.7109375" style="162" customWidth="1"/>
    <col min="15875" max="15875" width="14.28515625" style="162" customWidth="1"/>
    <col min="15876" max="15876" width="13.28515625" style="162" customWidth="1"/>
    <col min="15877" max="15877" width="14.85546875" style="162" customWidth="1"/>
    <col min="15878" max="15884" width="13.7109375" style="162" customWidth="1"/>
    <col min="15885" max="15885" width="13" style="162" customWidth="1"/>
    <col min="15886" max="15886" width="12.140625" style="162" customWidth="1"/>
    <col min="15887" max="15913" width="10.140625" style="162" customWidth="1"/>
    <col min="15914" max="15923" width="10.85546875" style="162" customWidth="1"/>
    <col min="15924" max="15937" width="0" style="162" hidden="1" customWidth="1"/>
    <col min="15938" max="15964" width="10.85546875" style="162" customWidth="1"/>
    <col min="15965" max="15970" width="11.42578125" style="162" customWidth="1"/>
    <col min="15971" max="16128" width="11.42578125" style="162"/>
    <col min="16129" max="16129" width="30.7109375" style="162" customWidth="1"/>
    <col min="16130" max="16130" width="13.7109375" style="162" customWidth="1"/>
    <col min="16131" max="16131" width="14.28515625" style="162" customWidth="1"/>
    <col min="16132" max="16132" width="13.28515625" style="162" customWidth="1"/>
    <col min="16133" max="16133" width="14.85546875" style="162" customWidth="1"/>
    <col min="16134" max="16140" width="13.7109375" style="162" customWidth="1"/>
    <col min="16141" max="16141" width="13" style="162" customWidth="1"/>
    <col min="16142" max="16142" width="12.140625" style="162" customWidth="1"/>
    <col min="16143" max="16169" width="10.140625" style="162" customWidth="1"/>
    <col min="16170" max="16179" width="10.85546875" style="162" customWidth="1"/>
    <col min="16180" max="16193" width="0" style="162" hidden="1" customWidth="1"/>
    <col min="16194" max="16220" width="10.85546875" style="162" customWidth="1"/>
    <col min="16221" max="16226" width="11.42578125" style="162" customWidth="1"/>
    <col min="16227" max="16384" width="11.42578125" style="162"/>
  </cols>
  <sheetData>
    <row r="1" spans="1:74" s="3" customFormat="1" ht="12.75" customHeight="1" x14ac:dyDescent="0.15">
      <c r="A1" s="1"/>
      <c r="B1" s="2"/>
      <c r="C1" s="2"/>
      <c r="D1" s="2"/>
      <c r="E1" s="2"/>
      <c r="F1" s="2"/>
      <c r="G1" s="2"/>
      <c r="H1" s="2"/>
      <c r="I1" s="2"/>
      <c r="J1" s="2"/>
      <c r="K1" s="2"/>
      <c r="P1" s="167"/>
      <c r="AZ1" s="168"/>
      <c r="BM1" s="168"/>
    </row>
    <row r="2" spans="1:74" s="3" customFormat="1" ht="12.75" customHeight="1" x14ac:dyDescent="0.15">
      <c r="A2" s="1"/>
      <c r="B2" s="2"/>
      <c r="C2" s="2"/>
      <c r="D2" s="2"/>
      <c r="E2" s="2"/>
      <c r="F2" s="2"/>
      <c r="G2" s="2"/>
      <c r="H2" s="2"/>
      <c r="I2" s="2"/>
      <c r="J2" s="2"/>
      <c r="K2" s="2"/>
      <c r="P2" s="167"/>
      <c r="AZ2" s="168"/>
      <c r="BM2" s="168"/>
    </row>
    <row r="3" spans="1:74" s="3" customFormat="1" ht="12.75" customHeight="1" x14ac:dyDescent="0.2">
      <c r="A3" s="1"/>
      <c r="B3" s="2"/>
      <c r="C3" s="2"/>
      <c r="D3" s="4"/>
      <c r="E3" s="2"/>
      <c r="F3" s="2"/>
      <c r="G3" s="2"/>
      <c r="H3" s="2"/>
      <c r="I3" s="2"/>
      <c r="J3" s="2"/>
      <c r="K3" s="2"/>
      <c r="P3" s="167"/>
      <c r="AZ3" s="168"/>
      <c r="BM3" s="168"/>
    </row>
    <row r="4" spans="1:74" s="3" customFormat="1" ht="12.75" customHeight="1" x14ac:dyDescent="0.15">
      <c r="A4" s="1"/>
      <c r="B4" s="2"/>
      <c r="C4" s="2"/>
      <c r="D4" s="2"/>
      <c r="E4" s="2"/>
      <c r="F4" s="2"/>
      <c r="G4" s="2"/>
      <c r="H4" s="2"/>
      <c r="I4" s="2"/>
      <c r="J4" s="2"/>
      <c r="K4" s="2"/>
      <c r="P4" s="167"/>
      <c r="AZ4" s="168"/>
      <c r="BM4" s="168"/>
    </row>
    <row r="5" spans="1:74" s="3" customFormat="1" ht="12.75" customHeight="1" x14ac:dyDescent="0.15">
      <c r="A5" s="5"/>
      <c r="B5" s="2"/>
      <c r="C5" s="2"/>
      <c r="D5" s="2"/>
      <c r="E5" s="2"/>
      <c r="F5" s="2"/>
      <c r="G5" s="2"/>
      <c r="H5" s="2"/>
      <c r="I5" s="2"/>
      <c r="J5" s="2"/>
      <c r="K5" s="2"/>
      <c r="P5" s="167"/>
      <c r="AZ5" s="168"/>
      <c r="BM5" s="168"/>
    </row>
    <row r="6" spans="1:74" s="3" customFormat="1" ht="39.75" customHeight="1" x14ac:dyDescent="0.15">
      <c r="A6" s="491"/>
      <c r="B6" s="491"/>
      <c r="C6" s="491"/>
      <c r="D6" s="491"/>
      <c r="E6" s="491"/>
      <c r="F6" s="491"/>
      <c r="G6" s="491"/>
      <c r="H6" s="491"/>
      <c r="I6" s="491"/>
      <c r="J6" s="491"/>
      <c r="K6" s="491"/>
      <c r="L6" s="491"/>
      <c r="M6" s="6"/>
      <c r="N6" s="7"/>
      <c r="P6" s="167"/>
      <c r="AZ6" s="168"/>
      <c r="BM6" s="168"/>
    </row>
    <row r="7" spans="1:74" s="3" customFormat="1" ht="30" customHeight="1" x14ac:dyDescent="0.2">
      <c r="A7" s="8"/>
      <c r="B7" s="9"/>
      <c r="C7" s="9"/>
      <c r="D7" s="9"/>
      <c r="E7" s="9"/>
      <c r="F7" s="9"/>
      <c r="G7" s="9"/>
      <c r="H7" s="9"/>
      <c r="I7" s="9"/>
      <c r="J7" s="9"/>
      <c r="K7" s="9"/>
      <c r="L7" s="9"/>
      <c r="M7" s="10"/>
      <c r="N7" s="10"/>
      <c r="P7" s="167"/>
      <c r="AZ7" s="168"/>
      <c r="BM7" s="168"/>
    </row>
    <row r="8" spans="1:74" s="13" customFormat="1" ht="21" customHeight="1" x14ac:dyDescent="0.2">
      <c r="A8" s="456"/>
      <c r="B8" s="492"/>
      <c r="C8" s="493"/>
      <c r="D8" s="492"/>
      <c r="E8" s="493"/>
      <c r="F8" s="492"/>
      <c r="G8" s="494"/>
      <c r="H8" s="494"/>
      <c r="I8" s="494"/>
      <c r="J8" s="495"/>
      <c r="K8" s="492"/>
      <c r="L8" s="494"/>
      <c r="M8" s="495"/>
      <c r="N8" s="489"/>
      <c r="O8" s="490"/>
      <c r="P8" s="20"/>
      <c r="Q8" s="11"/>
      <c r="R8" s="3"/>
      <c r="S8" s="3"/>
      <c r="T8" s="3"/>
      <c r="U8" s="3"/>
      <c r="V8" s="3"/>
      <c r="W8" s="3"/>
      <c r="X8" s="3"/>
      <c r="Y8" s="3"/>
      <c r="Z8" s="3"/>
      <c r="AA8" s="3"/>
      <c r="AB8" s="3"/>
      <c r="AC8" s="3"/>
      <c r="AD8" s="3"/>
      <c r="AE8" s="3"/>
      <c r="AF8" s="3"/>
      <c r="AG8" s="3"/>
      <c r="AH8" s="12"/>
      <c r="AI8" s="12"/>
      <c r="AJ8" s="12"/>
      <c r="AK8" s="12"/>
      <c r="AL8" s="12"/>
      <c r="AM8" s="12"/>
      <c r="AN8" s="12"/>
      <c r="AO8" s="12"/>
      <c r="AP8" s="12"/>
      <c r="AQ8" s="12"/>
      <c r="AR8" s="12"/>
      <c r="AS8" s="12"/>
      <c r="AT8" s="12"/>
      <c r="AU8" s="12"/>
      <c r="AV8" s="12"/>
      <c r="AW8" s="12"/>
      <c r="AX8" s="12"/>
      <c r="AY8" s="12"/>
      <c r="AZ8" s="168"/>
      <c r="BA8" s="12"/>
      <c r="BB8" s="12"/>
      <c r="BC8" s="12"/>
      <c r="BD8" s="12"/>
      <c r="BE8" s="12"/>
      <c r="BF8" s="12"/>
      <c r="BG8" s="12"/>
      <c r="BH8" s="12"/>
      <c r="BI8" s="12"/>
      <c r="BJ8" s="12"/>
      <c r="BK8" s="12"/>
      <c r="BL8" s="12"/>
      <c r="BM8" s="168"/>
      <c r="BN8" s="12"/>
      <c r="BO8" s="12"/>
      <c r="BP8" s="12"/>
      <c r="BQ8" s="12"/>
      <c r="BR8" s="12"/>
      <c r="BS8" s="12"/>
      <c r="BT8" s="12"/>
      <c r="BU8" s="12"/>
    </row>
    <row r="9" spans="1:74" s="13" customFormat="1" x14ac:dyDescent="0.2">
      <c r="A9" s="483"/>
      <c r="B9" s="14"/>
      <c r="C9" s="15"/>
      <c r="D9" s="169"/>
      <c r="E9" s="15"/>
      <c r="F9" s="16"/>
      <c r="G9" s="17"/>
      <c r="H9" s="17"/>
      <c r="I9" s="17"/>
      <c r="J9" s="18"/>
      <c r="K9" s="19"/>
      <c r="L9" s="17"/>
      <c r="M9" s="18"/>
      <c r="N9" s="190"/>
      <c r="O9" s="190"/>
      <c r="P9" s="20"/>
      <c r="Q9" s="20"/>
      <c r="R9" s="3"/>
      <c r="S9" s="3"/>
      <c r="T9" s="3"/>
      <c r="U9" s="3"/>
      <c r="V9" s="3"/>
      <c r="W9" s="3"/>
      <c r="X9" s="3"/>
      <c r="Y9" s="3"/>
      <c r="Z9" s="3"/>
      <c r="AA9" s="3"/>
      <c r="AB9" s="3"/>
      <c r="AC9" s="3"/>
      <c r="AD9" s="3"/>
      <c r="AE9" s="3"/>
      <c r="AF9" s="3"/>
      <c r="AG9" s="3"/>
      <c r="AH9" s="3"/>
      <c r="AI9" s="12"/>
      <c r="AJ9" s="12"/>
      <c r="AK9" s="12"/>
      <c r="AL9" s="12"/>
      <c r="AM9" s="12"/>
      <c r="AN9" s="12"/>
      <c r="AO9" s="12"/>
      <c r="AP9" s="12"/>
      <c r="AQ9" s="12"/>
      <c r="AR9" s="12"/>
      <c r="AS9" s="12"/>
      <c r="AT9" s="12"/>
      <c r="AU9" s="12"/>
      <c r="AV9" s="12"/>
      <c r="AW9" s="12"/>
      <c r="AX9" s="12"/>
      <c r="AY9" s="12"/>
      <c r="AZ9" s="168"/>
      <c r="BA9" s="12"/>
      <c r="BB9" s="12"/>
      <c r="BC9" s="12"/>
      <c r="BD9" s="12"/>
      <c r="BE9" s="12"/>
      <c r="BF9" s="12"/>
      <c r="BG9" s="12"/>
      <c r="BH9" s="12"/>
      <c r="BI9" s="12"/>
      <c r="BJ9" s="12"/>
      <c r="BK9" s="12"/>
      <c r="BL9" s="12"/>
      <c r="BM9" s="168"/>
      <c r="BN9" s="12"/>
      <c r="BO9" s="12"/>
      <c r="BP9" s="12"/>
      <c r="BQ9" s="12"/>
      <c r="BR9" s="12"/>
      <c r="BS9" s="12"/>
      <c r="BT9" s="12"/>
      <c r="BU9" s="12"/>
      <c r="BV9" s="12"/>
    </row>
    <row r="10" spans="1:74" s="13" customFormat="1" ht="15.75" customHeight="1" x14ac:dyDescent="0.2">
      <c r="A10" s="21"/>
      <c r="B10" s="22"/>
      <c r="C10" s="23"/>
      <c r="D10" s="24"/>
      <c r="E10" s="23"/>
      <c r="F10" s="25"/>
      <c r="G10" s="22"/>
      <c r="H10" s="22"/>
      <c r="I10" s="22"/>
      <c r="J10" s="23"/>
      <c r="K10" s="24"/>
      <c r="L10" s="22"/>
      <c r="M10" s="23"/>
      <c r="N10" s="26"/>
      <c r="O10" s="26"/>
      <c r="P10" s="165"/>
      <c r="Q10" s="27"/>
      <c r="R10" s="28"/>
      <c r="S10" s="28"/>
      <c r="T10" s="28"/>
      <c r="U10" s="28"/>
      <c r="V10" s="28"/>
      <c r="W10" s="28"/>
      <c r="X10" s="28"/>
      <c r="Y10" s="28"/>
      <c r="Z10" s="3"/>
      <c r="AA10" s="29"/>
      <c r="AB10" s="29"/>
      <c r="AC10" s="3"/>
      <c r="AD10" s="3"/>
      <c r="AE10" s="3"/>
      <c r="AF10" s="3"/>
      <c r="AG10" s="3"/>
      <c r="AH10" s="3"/>
      <c r="AI10" s="12"/>
      <c r="AJ10" s="12"/>
      <c r="AK10" s="12"/>
      <c r="AL10" s="12"/>
      <c r="AM10" s="12"/>
      <c r="AN10" s="12"/>
      <c r="AO10" s="12"/>
      <c r="AP10" s="12"/>
      <c r="AQ10" s="12"/>
      <c r="AR10" s="12"/>
      <c r="AS10" s="12"/>
      <c r="AT10" s="12"/>
      <c r="AU10" s="12"/>
      <c r="AV10" s="12"/>
      <c r="AW10" s="12"/>
      <c r="AX10" s="12"/>
      <c r="AY10" s="12"/>
      <c r="AZ10" s="168"/>
      <c r="BA10" s="12"/>
      <c r="BB10" s="12"/>
      <c r="BC10" s="12"/>
      <c r="BD10" s="12"/>
      <c r="BE10" s="12"/>
      <c r="BF10" s="12"/>
      <c r="BG10" s="12"/>
      <c r="BH10" s="12"/>
      <c r="BI10" s="12"/>
      <c r="BJ10" s="12"/>
      <c r="BK10" s="12"/>
      <c r="BL10" s="12"/>
      <c r="BM10" s="168"/>
      <c r="BN10" s="12"/>
      <c r="BO10" s="12"/>
      <c r="BP10" s="12"/>
      <c r="BQ10" s="12"/>
      <c r="BR10" s="12"/>
      <c r="BS10" s="12"/>
      <c r="BT10" s="12"/>
      <c r="BU10" s="12"/>
      <c r="BV10" s="12"/>
    </row>
    <row r="11" spans="1:74" s="13" customFormat="1" ht="15.75" customHeight="1" x14ac:dyDescent="0.2">
      <c r="A11" s="30"/>
      <c r="B11" s="31"/>
      <c r="C11" s="32"/>
      <c r="D11" s="31"/>
      <c r="E11" s="33"/>
      <c r="F11" s="34"/>
      <c r="G11" s="35"/>
      <c r="H11" s="35"/>
      <c r="I11" s="35"/>
      <c r="J11" s="33"/>
      <c r="K11" s="36"/>
      <c r="L11" s="35"/>
      <c r="M11" s="33"/>
      <c r="N11" s="32"/>
      <c r="O11" s="32"/>
      <c r="P11" s="166"/>
      <c r="Q11" s="27"/>
      <c r="R11" s="28"/>
      <c r="S11" s="28"/>
      <c r="T11" s="28"/>
      <c r="U11" s="28"/>
      <c r="V11" s="28"/>
      <c r="W11" s="28"/>
      <c r="X11" s="28"/>
      <c r="Y11" s="28"/>
      <c r="Z11" s="3"/>
      <c r="AE11" s="3"/>
      <c r="AF11" s="3"/>
      <c r="AG11" s="3"/>
      <c r="AH11" s="3"/>
      <c r="AI11" s="12"/>
      <c r="AJ11" s="12"/>
      <c r="AK11" s="12"/>
      <c r="AL11" s="12"/>
      <c r="AM11" s="12"/>
      <c r="AN11" s="12"/>
      <c r="AO11" s="12"/>
      <c r="AP11" s="12"/>
      <c r="AQ11" s="12"/>
      <c r="AR11" s="12"/>
      <c r="AS11" s="12"/>
      <c r="AT11" s="12"/>
      <c r="AU11" s="12"/>
      <c r="AV11" s="12"/>
      <c r="AW11" s="12"/>
      <c r="AX11" s="12"/>
      <c r="AY11" s="12"/>
      <c r="AZ11" s="168"/>
      <c r="BA11" s="12"/>
      <c r="BB11" s="37"/>
      <c r="BC11" s="37"/>
      <c r="BD11" s="37"/>
      <c r="BE11" s="37"/>
      <c r="BG11" s="38"/>
      <c r="BH11" s="38"/>
      <c r="BI11" s="38"/>
      <c r="BJ11" s="38"/>
      <c r="BK11" s="12"/>
      <c r="BL11" s="12"/>
      <c r="BM11" s="168"/>
      <c r="BN11" s="12"/>
      <c r="BO11" s="12"/>
      <c r="BP11" s="12"/>
      <c r="BQ11" s="12"/>
      <c r="BR11" s="12"/>
      <c r="BS11" s="12"/>
      <c r="BT11" s="12"/>
      <c r="BU11" s="12"/>
    </row>
    <row r="12" spans="1:74" s="13" customFormat="1" ht="15.75" customHeight="1" x14ac:dyDescent="0.2">
      <c r="A12" s="39"/>
      <c r="B12" s="40"/>
      <c r="C12" s="41"/>
      <c r="D12" s="40"/>
      <c r="E12" s="42"/>
      <c r="F12" s="43"/>
      <c r="G12" s="44"/>
      <c r="H12" s="44"/>
      <c r="I12" s="44"/>
      <c r="J12" s="42"/>
      <c r="K12" s="45"/>
      <c r="L12" s="44"/>
      <c r="M12" s="42"/>
      <c r="N12" s="41"/>
      <c r="O12" s="41"/>
      <c r="P12" s="166"/>
      <c r="Q12" s="27"/>
      <c r="R12" s="28"/>
      <c r="S12" s="28"/>
      <c r="T12" s="28"/>
      <c r="U12" s="28"/>
      <c r="V12" s="28"/>
      <c r="W12" s="28"/>
      <c r="X12" s="28"/>
      <c r="Y12" s="28"/>
      <c r="Z12" s="3"/>
      <c r="AE12" s="3"/>
      <c r="AF12" s="3"/>
      <c r="AG12" s="3"/>
      <c r="AH12" s="3"/>
      <c r="AI12" s="12"/>
      <c r="AJ12" s="12"/>
      <c r="AK12" s="12"/>
      <c r="AL12" s="12"/>
      <c r="AM12" s="12"/>
      <c r="AN12" s="12"/>
      <c r="AO12" s="12"/>
      <c r="AP12" s="12"/>
      <c r="AQ12" s="12"/>
      <c r="AR12" s="12"/>
      <c r="AS12" s="12"/>
      <c r="AT12" s="12"/>
      <c r="AU12" s="12"/>
      <c r="AV12" s="12"/>
      <c r="AW12" s="12"/>
      <c r="AX12" s="12"/>
      <c r="AY12" s="12"/>
      <c r="AZ12" s="168"/>
      <c r="BA12" s="12"/>
      <c r="BB12" s="37"/>
      <c r="BC12" s="37"/>
      <c r="BD12" s="37"/>
      <c r="BE12" s="37"/>
      <c r="BG12" s="38"/>
      <c r="BH12" s="38"/>
      <c r="BI12" s="38"/>
      <c r="BJ12" s="38"/>
      <c r="BK12" s="12"/>
      <c r="BL12" s="12"/>
      <c r="BM12" s="168"/>
      <c r="BN12" s="12"/>
      <c r="BO12" s="12"/>
      <c r="BP12" s="12"/>
      <c r="BQ12" s="12"/>
      <c r="BR12" s="12"/>
      <c r="BS12" s="12"/>
      <c r="BT12" s="12"/>
      <c r="BU12" s="12"/>
    </row>
    <row r="13" spans="1:74" s="13" customFormat="1" ht="15.75" customHeight="1" x14ac:dyDescent="0.2">
      <c r="A13" s="39"/>
      <c r="B13" s="40"/>
      <c r="C13" s="41"/>
      <c r="D13" s="40"/>
      <c r="E13" s="42"/>
      <c r="F13" s="43"/>
      <c r="G13" s="44"/>
      <c r="H13" s="44"/>
      <c r="I13" s="44"/>
      <c r="J13" s="42"/>
      <c r="K13" s="45"/>
      <c r="L13" s="44"/>
      <c r="M13" s="42"/>
      <c r="N13" s="41"/>
      <c r="O13" s="41"/>
      <c r="P13" s="166"/>
      <c r="Q13" s="27"/>
      <c r="R13" s="28"/>
      <c r="S13" s="28"/>
      <c r="T13" s="28"/>
      <c r="U13" s="28"/>
      <c r="V13" s="28"/>
      <c r="W13" s="28"/>
      <c r="X13" s="28"/>
      <c r="Y13" s="28"/>
      <c r="Z13" s="3"/>
      <c r="AE13" s="3"/>
      <c r="AF13" s="3"/>
      <c r="AG13" s="3"/>
      <c r="AH13" s="3"/>
      <c r="AI13" s="12"/>
      <c r="AJ13" s="12"/>
      <c r="AK13" s="12"/>
      <c r="AL13" s="12"/>
      <c r="AM13" s="12"/>
      <c r="AN13" s="12"/>
      <c r="AO13" s="12"/>
      <c r="AP13" s="12"/>
      <c r="AQ13" s="12"/>
      <c r="AR13" s="12"/>
      <c r="AS13" s="12"/>
      <c r="AT13" s="12"/>
      <c r="AU13" s="12"/>
      <c r="AV13" s="12"/>
      <c r="AW13" s="12"/>
      <c r="AX13" s="12"/>
      <c r="AY13" s="12"/>
      <c r="AZ13" s="168"/>
      <c r="BA13" s="12"/>
      <c r="BB13" s="37"/>
      <c r="BC13" s="37"/>
      <c r="BD13" s="37"/>
      <c r="BE13" s="37"/>
      <c r="BG13" s="38"/>
      <c r="BH13" s="38"/>
      <c r="BI13" s="38"/>
      <c r="BJ13" s="38"/>
      <c r="BK13" s="12"/>
      <c r="BL13" s="12"/>
      <c r="BM13" s="168"/>
      <c r="BN13" s="12"/>
      <c r="BO13" s="12"/>
      <c r="BP13" s="12"/>
      <c r="BQ13" s="12"/>
      <c r="BR13" s="12"/>
      <c r="BS13" s="12"/>
      <c r="BT13" s="12"/>
      <c r="BU13" s="12"/>
    </row>
    <row r="14" spans="1:74" s="13" customFormat="1" ht="15.75" customHeight="1" thickBot="1" x14ac:dyDescent="0.25">
      <c r="A14" s="46"/>
      <c r="B14" s="47"/>
      <c r="C14" s="48"/>
      <c r="D14" s="47"/>
      <c r="E14" s="49"/>
      <c r="F14" s="50"/>
      <c r="G14" s="51"/>
      <c r="H14" s="51"/>
      <c r="I14" s="51"/>
      <c r="J14" s="49"/>
      <c r="K14" s="52"/>
      <c r="L14" s="51"/>
      <c r="M14" s="49"/>
      <c r="N14" s="48"/>
      <c r="O14" s="48"/>
      <c r="P14" s="166"/>
      <c r="Q14" s="27"/>
      <c r="R14" s="28"/>
      <c r="S14" s="28"/>
      <c r="T14" s="28"/>
      <c r="U14" s="28"/>
      <c r="V14" s="28"/>
      <c r="W14" s="28"/>
      <c r="X14" s="28"/>
      <c r="Y14" s="28"/>
      <c r="Z14" s="3"/>
      <c r="AE14" s="3"/>
      <c r="AF14" s="3"/>
      <c r="AG14" s="3"/>
      <c r="AH14" s="3"/>
      <c r="AI14" s="12"/>
      <c r="AJ14" s="12"/>
      <c r="AK14" s="12"/>
      <c r="AL14" s="12"/>
      <c r="AM14" s="12"/>
      <c r="AN14" s="12"/>
      <c r="AO14" s="12"/>
      <c r="AP14" s="12"/>
      <c r="AQ14" s="12"/>
      <c r="AR14" s="12"/>
      <c r="AS14" s="12"/>
      <c r="AT14" s="12"/>
      <c r="AU14" s="12"/>
      <c r="AV14" s="12"/>
      <c r="AW14" s="12"/>
      <c r="AX14" s="12"/>
      <c r="AY14" s="12"/>
      <c r="AZ14" s="168"/>
      <c r="BA14" s="12"/>
      <c r="BB14" s="37"/>
      <c r="BC14" s="37"/>
      <c r="BD14" s="37"/>
      <c r="BE14" s="37"/>
      <c r="BG14" s="38"/>
      <c r="BH14" s="38"/>
      <c r="BI14" s="38"/>
      <c r="BJ14" s="38"/>
      <c r="BK14" s="12"/>
      <c r="BL14" s="12"/>
      <c r="BM14" s="168"/>
      <c r="BN14" s="12"/>
      <c r="BO14" s="12"/>
      <c r="BP14" s="12"/>
      <c r="BQ14" s="12"/>
      <c r="BR14" s="12"/>
      <c r="BS14" s="12"/>
      <c r="BT14" s="12"/>
      <c r="BU14" s="12"/>
    </row>
    <row r="15" spans="1:74" s="13" customFormat="1" ht="15.75" customHeight="1" thickTop="1" thickBot="1" x14ac:dyDescent="0.25">
      <c r="A15" s="53"/>
      <c r="B15" s="54"/>
      <c r="C15" s="55"/>
      <c r="D15" s="67"/>
      <c r="E15" s="66"/>
      <c r="F15" s="56"/>
      <c r="G15" s="57"/>
      <c r="H15" s="57"/>
      <c r="I15" s="57"/>
      <c r="J15" s="58"/>
      <c r="K15" s="59"/>
      <c r="L15" s="60"/>
      <c r="M15" s="61"/>
      <c r="N15" s="62"/>
      <c r="O15" s="63"/>
      <c r="P15" s="166"/>
      <c r="Q15" s="27"/>
      <c r="R15" s="28"/>
      <c r="S15" s="28"/>
      <c r="T15" s="28"/>
      <c r="U15" s="28"/>
      <c r="V15" s="28"/>
      <c r="W15" s="28"/>
      <c r="X15" s="28"/>
      <c r="Y15" s="28"/>
      <c r="Z15" s="3"/>
      <c r="AE15" s="3"/>
      <c r="AF15" s="3"/>
      <c r="AG15" s="3"/>
      <c r="AH15" s="3"/>
      <c r="AI15" s="12"/>
      <c r="AJ15" s="12"/>
      <c r="AK15" s="12"/>
      <c r="AL15" s="12"/>
      <c r="AM15" s="12"/>
      <c r="AN15" s="12"/>
      <c r="AO15" s="12"/>
      <c r="AP15" s="12"/>
      <c r="AQ15" s="12"/>
      <c r="AR15" s="12"/>
      <c r="AS15" s="12"/>
      <c r="AT15" s="12"/>
      <c r="AU15" s="12"/>
      <c r="AV15" s="12"/>
      <c r="AW15" s="12"/>
      <c r="AX15" s="12"/>
      <c r="AY15" s="12"/>
      <c r="AZ15" s="168"/>
      <c r="BA15" s="12"/>
      <c r="BB15" s="12"/>
      <c r="BC15" s="64"/>
      <c r="BD15" s="37"/>
      <c r="BE15" s="37"/>
      <c r="BI15" s="38"/>
      <c r="BJ15" s="38"/>
      <c r="BK15" s="12"/>
      <c r="BL15" s="12"/>
      <c r="BM15" s="168"/>
      <c r="BN15" s="12"/>
      <c r="BO15" s="12"/>
      <c r="BP15" s="12"/>
      <c r="BQ15" s="12"/>
      <c r="BR15" s="12"/>
      <c r="BS15" s="12"/>
      <c r="BT15" s="12"/>
      <c r="BU15" s="12"/>
    </row>
    <row r="16" spans="1:74" s="13" customFormat="1" ht="15.75" customHeight="1" thickTop="1" x14ac:dyDescent="0.2">
      <c r="A16" s="53"/>
      <c r="B16" s="65"/>
      <c r="C16" s="66"/>
      <c r="D16" s="67"/>
      <c r="E16" s="66"/>
      <c r="F16" s="68"/>
      <c r="G16" s="69"/>
      <c r="H16" s="69"/>
      <c r="I16" s="69"/>
      <c r="J16" s="66"/>
      <c r="K16" s="67"/>
      <c r="L16" s="69"/>
      <c r="M16" s="66"/>
      <c r="N16" s="70"/>
      <c r="O16" s="63"/>
      <c r="P16" s="166"/>
      <c r="Q16" s="27"/>
      <c r="R16" s="28"/>
      <c r="S16" s="28"/>
      <c r="T16" s="28"/>
      <c r="U16" s="28"/>
      <c r="V16" s="28"/>
      <c r="W16" s="28"/>
      <c r="X16" s="28"/>
      <c r="Y16" s="28"/>
      <c r="Z16" s="3"/>
      <c r="AE16" s="3"/>
      <c r="AF16" s="3"/>
      <c r="AG16" s="3"/>
      <c r="AH16" s="3"/>
      <c r="AI16" s="12"/>
      <c r="AJ16" s="12"/>
      <c r="AK16" s="12"/>
      <c r="AL16" s="12"/>
      <c r="AM16" s="12"/>
      <c r="AN16" s="12"/>
      <c r="AO16" s="12"/>
      <c r="AP16" s="12"/>
      <c r="AQ16" s="12"/>
      <c r="AR16" s="12"/>
      <c r="AS16" s="12"/>
      <c r="AT16" s="12"/>
      <c r="AU16" s="12"/>
      <c r="AV16" s="12"/>
      <c r="AW16" s="12"/>
      <c r="AX16" s="12"/>
      <c r="AY16" s="12"/>
      <c r="AZ16" s="168"/>
      <c r="BA16" s="12"/>
      <c r="BB16" s="12"/>
      <c r="BC16" s="64"/>
      <c r="BD16" s="37"/>
      <c r="BE16" s="64"/>
      <c r="BF16" s="12"/>
      <c r="BI16" s="38"/>
      <c r="BJ16" s="12"/>
      <c r="BK16" s="12"/>
      <c r="BL16" s="12"/>
      <c r="BM16" s="168"/>
      <c r="BN16" s="12"/>
      <c r="BO16" s="12"/>
      <c r="BP16" s="12"/>
      <c r="BQ16" s="12"/>
      <c r="BR16" s="12"/>
      <c r="BS16" s="12"/>
      <c r="BT16" s="12"/>
      <c r="BU16" s="12"/>
    </row>
    <row r="17" spans="1:73" s="13" customFormat="1" ht="36" customHeight="1" x14ac:dyDescent="0.2">
      <c r="A17" s="170"/>
      <c r="B17" s="71"/>
      <c r="C17" s="72"/>
      <c r="D17" s="73"/>
      <c r="E17" s="72"/>
      <c r="F17" s="74"/>
      <c r="G17" s="75"/>
      <c r="H17" s="75"/>
      <c r="I17" s="75"/>
      <c r="J17" s="72"/>
      <c r="K17" s="73"/>
      <c r="L17" s="75"/>
      <c r="M17" s="72"/>
      <c r="N17" s="76"/>
      <c r="O17" s="77"/>
      <c r="P17" s="166"/>
      <c r="Q17" s="27"/>
      <c r="R17" s="28"/>
      <c r="S17" s="28"/>
      <c r="T17" s="28"/>
      <c r="U17" s="28"/>
      <c r="V17" s="28"/>
      <c r="W17" s="28"/>
      <c r="X17" s="28"/>
      <c r="Y17" s="28"/>
      <c r="Z17" s="3"/>
      <c r="AE17" s="3"/>
      <c r="AF17" s="3"/>
      <c r="AG17" s="3"/>
      <c r="AH17" s="3"/>
      <c r="AI17" s="12"/>
      <c r="AJ17" s="12"/>
      <c r="AK17" s="12"/>
      <c r="AL17" s="12"/>
      <c r="AM17" s="12"/>
      <c r="AN17" s="12"/>
      <c r="AO17" s="12"/>
      <c r="AP17" s="12"/>
      <c r="AQ17" s="12"/>
      <c r="AR17" s="12"/>
      <c r="AS17" s="12"/>
      <c r="AT17" s="12"/>
      <c r="AU17" s="12"/>
      <c r="AV17" s="12"/>
      <c r="AW17" s="12"/>
      <c r="AX17" s="12"/>
      <c r="AY17" s="12"/>
      <c r="AZ17" s="168"/>
      <c r="BA17" s="12"/>
      <c r="BB17" s="12"/>
      <c r="BC17" s="64"/>
      <c r="BD17" s="37"/>
      <c r="BE17" s="64"/>
      <c r="BF17" s="12"/>
      <c r="BI17" s="38"/>
      <c r="BJ17" s="12"/>
      <c r="BK17" s="12"/>
      <c r="BL17" s="12"/>
      <c r="BM17" s="168"/>
      <c r="BN17" s="12"/>
      <c r="BO17" s="12"/>
      <c r="BP17" s="12"/>
      <c r="BQ17" s="12"/>
      <c r="BR17" s="12"/>
      <c r="BS17" s="12"/>
      <c r="BT17" s="12"/>
      <c r="BU17" s="12"/>
    </row>
    <row r="18" spans="1:73" s="13" customFormat="1" ht="24" customHeight="1" x14ac:dyDescent="0.2">
      <c r="A18" s="78"/>
      <c r="B18" s="79"/>
      <c r="C18" s="80"/>
      <c r="D18" s="81"/>
      <c r="E18" s="80"/>
      <c r="F18" s="82"/>
      <c r="G18" s="83"/>
      <c r="H18" s="83"/>
      <c r="I18" s="83"/>
      <c r="J18" s="80"/>
      <c r="K18" s="81"/>
      <c r="L18" s="83"/>
      <c r="M18" s="80"/>
      <c r="N18" s="84"/>
      <c r="O18" s="85"/>
      <c r="P18" s="166"/>
      <c r="Q18" s="27"/>
      <c r="R18" s="28"/>
      <c r="S18" s="28"/>
      <c r="T18" s="28"/>
      <c r="U18" s="28"/>
      <c r="V18" s="28"/>
      <c r="W18" s="28"/>
      <c r="X18" s="28"/>
      <c r="Y18" s="28"/>
      <c r="Z18" s="3"/>
      <c r="AE18" s="3"/>
      <c r="AF18" s="3"/>
      <c r="AG18" s="3"/>
      <c r="AH18" s="3"/>
      <c r="AI18" s="12"/>
      <c r="AJ18" s="12"/>
      <c r="AK18" s="12"/>
      <c r="AL18" s="12"/>
      <c r="AM18" s="12"/>
      <c r="AN18" s="12"/>
      <c r="AO18" s="12"/>
      <c r="AP18" s="12"/>
      <c r="AQ18" s="12"/>
      <c r="AR18" s="12"/>
      <c r="AS18" s="12"/>
      <c r="AT18" s="12"/>
      <c r="AU18" s="12"/>
      <c r="AV18" s="12"/>
      <c r="AW18" s="12"/>
      <c r="AX18" s="12"/>
      <c r="AY18" s="12"/>
      <c r="AZ18" s="168"/>
      <c r="BA18" s="12"/>
      <c r="BB18" s="12"/>
      <c r="BC18" s="12"/>
      <c r="BD18" s="64"/>
      <c r="BE18" s="64"/>
      <c r="BF18" s="12"/>
      <c r="BG18" s="3"/>
      <c r="BH18" s="12"/>
      <c r="BI18" s="12"/>
      <c r="BJ18" s="12"/>
      <c r="BK18" s="12"/>
      <c r="BL18" s="12"/>
      <c r="BM18" s="168"/>
      <c r="BN18" s="12"/>
      <c r="BO18" s="12"/>
      <c r="BP18" s="12"/>
      <c r="BQ18" s="12"/>
      <c r="BR18" s="12"/>
      <c r="BS18" s="12"/>
      <c r="BT18" s="12"/>
      <c r="BU18" s="12"/>
    </row>
    <row r="19" spans="1:73" s="13" customFormat="1" ht="15.75" customHeight="1" x14ac:dyDescent="0.2">
      <c r="A19" s="86"/>
      <c r="B19" s="79"/>
      <c r="C19" s="80"/>
      <c r="D19" s="81"/>
      <c r="E19" s="80"/>
      <c r="F19" s="82"/>
      <c r="G19" s="83"/>
      <c r="H19" s="83"/>
      <c r="I19" s="83"/>
      <c r="J19" s="80"/>
      <c r="K19" s="81"/>
      <c r="L19" s="83"/>
      <c r="M19" s="80"/>
      <c r="N19" s="84"/>
      <c r="O19" s="85"/>
      <c r="P19" s="166"/>
      <c r="Q19" s="27"/>
      <c r="R19" s="28"/>
      <c r="S19" s="28"/>
      <c r="T19" s="28"/>
      <c r="U19" s="28"/>
      <c r="V19" s="28"/>
      <c r="W19" s="28"/>
      <c r="X19" s="28"/>
      <c r="Y19" s="28"/>
      <c r="Z19" s="3"/>
      <c r="AE19" s="3"/>
      <c r="AF19" s="3"/>
      <c r="AG19" s="3"/>
      <c r="AH19" s="3"/>
      <c r="AI19" s="12"/>
      <c r="AJ19" s="12"/>
      <c r="AK19" s="12"/>
      <c r="AL19" s="12"/>
      <c r="AM19" s="12"/>
      <c r="AN19" s="12"/>
      <c r="AO19" s="12"/>
      <c r="AP19" s="12"/>
      <c r="AQ19" s="12"/>
      <c r="AR19" s="12"/>
      <c r="AS19" s="12"/>
      <c r="AT19" s="12"/>
      <c r="AU19" s="12"/>
      <c r="AV19" s="12"/>
      <c r="AW19" s="12"/>
      <c r="AX19" s="12"/>
      <c r="AY19" s="12"/>
      <c r="AZ19" s="168"/>
      <c r="BA19" s="12"/>
      <c r="BB19" s="12"/>
      <c r="BC19" s="12"/>
      <c r="BD19" s="64"/>
      <c r="BE19" s="64"/>
      <c r="BF19" s="12"/>
      <c r="BG19" s="3"/>
      <c r="BH19" s="12"/>
      <c r="BI19" s="12"/>
      <c r="BJ19" s="12"/>
      <c r="BK19" s="12"/>
      <c r="BL19" s="12"/>
      <c r="BM19" s="168"/>
      <c r="BN19" s="12"/>
      <c r="BO19" s="12"/>
      <c r="BP19" s="12"/>
      <c r="BQ19" s="12"/>
      <c r="BR19" s="12"/>
      <c r="BS19" s="12"/>
      <c r="BT19" s="12"/>
      <c r="BU19" s="12"/>
    </row>
    <row r="20" spans="1:73" s="3" customFormat="1" ht="18" customHeight="1" x14ac:dyDescent="0.15">
      <c r="A20" s="87"/>
      <c r="B20" s="171"/>
      <c r="C20" s="88"/>
      <c r="D20" s="88"/>
      <c r="E20" s="89"/>
      <c r="F20" s="88"/>
      <c r="G20" s="88"/>
      <c r="H20" s="88"/>
      <c r="I20" s="88"/>
      <c r="J20" s="89"/>
      <c r="K20" s="88"/>
      <c r="L20" s="88"/>
      <c r="M20" s="90"/>
      <c r="N20" s="28"/>
      <c r="O20" s="28"/>
      <c r="P20" s="172"/>
      <c r="Q20" s="28"/>
      <c r="R20" s="28"/>
      <c r="S20" s="28"/>
      <c r="T20" s="28"/>
      <c r="U20" s="28"/>
      <c r="V20" s="28"/>
      <c r="AZ20" s="168"/>
      <c r="BA20" s="29"/>
      <c r="BB20" s="29"/>
      <c r="BC20" s="29"/>
      <c r="BM20" s="168"/>
    </row>
    <row r="21" spans="1:73" s="3" customFormat="1" ht="30" customHeight="1" x14ac:dyDescent="0.2">
      <c r="A21" s="91"/>
      <c r="B21" s="92"/>
      <c r="C21" s="92"/>
      <c r="D21" s="93"/>
      <c r="E21" s="94"/>
      <c r="F21" s="94"/>
      <c r="G21" s="94"/>
      <c r="H21" s="94"/>
      <c r="I21" s="95"/>
      <c r="J21" s="95"/>
      <c r="K21" s="95"/>
      <c r="L21" s="95"/>
      <c r="M21" s="96"/>
      <c r="N21" s="96"/>
      <c r="P21" s="167"/>
      <c r="AZ21" s="168"/>
      <c r="BM21" s="168"/>
    </row>
    <row r="22" spans="1:73" s="13" customFormat="1" ht="29.25" customHeight="1" x14ac:dyDescent="0.15">
      <c r="A22" s="97"/>
      <c r="B22" s="98"/>
      <c r="C22" s="98"/>
      <c r="D22" s="99"/>
      <c r="E22" s="99"/>
      <c r="F22" s="2"/>
      <c r="G22" s="2"/>
      <c r="H22" s="2"/>
      <c r="I22" s="2"/>
      <c r="J22" s="2"/>
      <c r="K22" s="2"/>
      <c r="L22" s="2"/>
      <c r="M22" s="3"/>
      <c r="N22" s="3"/>
      <c r="O22" s="3"/>
      <c r="P22" s="167"/>
      <c r="Q22" s="3"/>
      <c r="R22" s="3"/>
      <c r="S22" s="3"/>
      <c r="T22" s="3"/>
      <c r="U22" s="3"/>
      <c r="V22" s="3"/>
      <c r="W22" s="3"/>
      <c r="AB22" s="3"/>
      <c r="AC22" s="3"/>
      <c r="AD22" s="3"/>
      <c r="AE22" s="3"/>
      <c r="AF22" s="12"/>
      <c r="AG22" s="12"/>
      <c r="AH22" s="12"/>
      <c r="AI22" s="12"/>
      <c r="AJ22" s="12"/>
      <c r="AK22" s="12"/>
      <c r="AL22" s="12"/>
      <c r="AM22" s="12"/>
      <c r="AN22" s="12"/>
      <c r="AO22" s="12"/>
      <c r="AP22" s="12"/>
      <c r="AQ22" s="12"/>
      <c r="AR22" s="12"/>
      <c r="AS22" s="12"/>
      <c r="AT22" s="12"/>
      <c r="AU22" s="12"/>
      <c r="AV22" s="12"/>
      <c r="AW22" s="12"/>
      <c r="AX22" s="12"/>
      <c r="AY22" s="12"/>
      <c r="AZ22" s="168"/>
      <c r="BA22" s="3"/>
      <c r="BB22" s="3"/>
      <c r="BC22" s="3"/>
      <c r="BD22" s="3"/>
      <c r="BE22" s="3"/>
      <c r="BF22" s="12"/>
      <c r="BG22" s="12"/>
      <c r="BH22" s="12"/>
      <c r="BI22" s="12"/>
      <c r="BJ22" s="12"/>
      <c r="BK22" s="12"/>
      <c r="BL22" s="12"/>
      <c r="BM22" s="168"/>
      <c r="BN22" s="12"/>
      <c r="BO22" s="12"/>
      <c r="BP22" s="12"/>
      <c r="BQ22" s="12"/>
    </row>
    <row r="23" spans="1:73" s="13" customFormat="1" ht="15.75" customHeight="1" x14ac:dyDescent="0.15">
      <c r="A23" s="100"/>
      <c r="B23" s="101"/>
      <c r="C23" s="101"/>
      <c r="D23" s="173"/>
      <c r="E23" s="102"/>
      <c r="F23" s="2"/>
      <c r="G23" s="103"/>
      <c r="H23" s="103"/>
      <c r="I23" s="104"/>
      <c r="J23" s="2"/>
      <c r="K23" s="2"/>
      <c r="L23" s="2"/>
      <c r="M23" s="3"/>
      <c r="N23" s="3"/>
      <c r="O23" s="3"/>
      <c r="P23" s="167"/>
      <c r="Q23" s="3"/>
      <c r="R23" s="3"/>
      <c r="S23" s="3"/>
      <c r="T23" s="3"/>
      <c r="U23" s="3"/>
      <c r="V23" s="29"/>
      <c r="W23" s="29"/>
      <c r="AB23" s="3"/>
      <c r="AC23" s="3"/>
      <c r="AD23" s="3"/>
      <c r="AE23" s="3"/>
      <c r="AF23" s="12"/>
      <c r="AG23" s="12"/>
      <c r="AH23" s="12"/>
      <c r="AI23" s="12"/>
      <c r="AJ23" s="12"/>
      <c r="AK23" s="12"/>
      <c r="AL23" s="12"/>
      <c r="AM23" s="12"/>
      <c r="AN23" s="12"/>
      <c r="AO23" s="12"/>
      <c r="AP23" s="12"/>
      <c r="AQ23" s="12"/>
      <c r="AR23" s="12"/>
      <c r="AS23" s="12"/>
      <c r="AT23" s="12"/>
      <c r="AU23" s="12"/>
      <c r="AV23" s="12"/>
      <c r="AW23" s="12"/>
      <c r="AX23" s="12"/>
      <c r="AY23" s="12"/>
      <c r="AZ23" s="168"/>
      <c r="BA23" s="37"/>
      <c r="BB23" s="37"/>
      <c r="BC23" s="37"/>
      <c r="BD23" s="3"/>
      <c r="BE23" s="38"/>
      <c r="BF23" s="38"/>
      <c r="BG23" s="12"/>
      <c r="BH23" s="12"/>
      <c r="BI23" s="12"/>
      <c r="BJ23" s="12"/>
      <c r="BK23" s="12"/>
      <c r="BL23" s="12"/>
      <c r="BM23" s="168"/>
      <c r="BN23" s="12"/>
      <c r="BO23" s="12"/>
      <c r="BP23" s="12"/>
      <c r="BQ23" s="12"/>
    </row>
    <row r="24" spans="1:73" s="13" customFormat="1" ht="15.75" customHeight="1" x14ac:dyDescent="0.15">
      <c r="A24" s="105"/>
      <c r="B24" s="106"/>
      <c r="C24" s="106"/>
      <c r="D24" s="173"/>
      <c r="E24" s="107"/>
      <c r="F24" s="3"/>
      <c r="G24" s="3"/>
      <c r="H24" s="3"/>
      <c r="I24" s="2"/>
      <c r="J24" s="2"/>
      <c r="K24" s="2"/>
      <c r="L24" s="2"/>
      <c r="M24" s="3"/>
      <c r="N24" s="3"/>
      <c r="O24" s="3"/>
      <c r="P24" s="167"/>
      <c r="Q24" s="3"/>
      <c r="R24" s="3"/>
      <c r="S24" s="3"/>
      <c r="T24" s="3"/>
      <c r="U24" s="3"/>
      <c r="V24" s="29"/>
      <c r="W24" s="29"/>
      <c r="AB24" s="3"/>
      <c r="AC24" s="3"/>
      <c r="AD24" s="3"/>
      <c r="AE24" s="3"/>
      <c r="AF24" s="12"/>
      <c r="AG24" s="12"/>
      <c r="AH24" s="12"/>
      <c r="AI24" s="12"/>
      <c r="AJ24" s="12"/>
      <c r="AK24" s="12"/>
      <c r="AL24" s="12"/>
      <c r="AM24" s="12"/>
      <c r="AN24" s="12"/>
      <c r="AO24" s="12"/>
      <c r="AP24" s="12"/>
      <c r="AQ24" s="12"/>
      <c r="AR24" s="12"/>
      <c r="AS24" s="12"/>
      <c r="AT24" s="12"/>
      <c r="AU24" s="12"/>
      <c r="AV24" s="12"/>
      <c r="AW24" s="12"/>
      <c r="AX24" s="12"/>
      <c r="AY24" s="12"/>
      <c r="AZ24" s="168"/>
      <c r="BA24" s="37"/>
      <c r="BB24" s="37"/>
      <c r="BC24" s="37"/>
      <c r="BD24" s="37"/>
      <c r="BE24" s="38"/>
      <c r="BF24" s="38"/>
      <c r="BG24" s="38"/>
      <c r="BH24" s="12"/>
      <c r="BI24" s="12"/>
      <c r="BJ24" s="12"/>
      <c r="BK24" s="12"/>
      <c r="BL24" s="12"/>
      <c r="BM24" s="168"/>
      <c r="BN24" s="12"/>
      <c r="BO24" s="12"/>
      <c r="BP24" s="12"/>
      <c r="BQ24" s="12"/>
    </row>
    <row r="25" spans="1:73" s="3" customFormat="1" ht="30" customHeight="1" x14ac:dyDescent="0.2">
      <c r="A25" s="480"/>
      <c r="B25" s="481"/>
      <c r="C25" s="481"/>
      <c r="D25" s="481"/>
      <c r="E25" s="481"/>
      <c r="F25" s="481"/>
      <c r="G25" s="481"/>
      <c r="H25" s="481"/>
      <c r="I25" s="481"/>
      <c r="J25" s="481"/>
      <c r="K25" s="95"/>
      <c r="L25" s="108"/>
      <c r="M25" s="109"/>
      <c r="N25" s="109"/>
      <c r="P25" s="167"/>
      <c r="AZ25" s="168"/>
      <c r="BM25" s="168"/>
    </row>
    <row r="26" spans="1:73" s="3" customFormat="1" ht="30" customHeight="1" x14ac:dyDescent="0.2">
      <c r="A26" s="480"/>
      <c r="B26" s="481"/>
      <c r="C26" s="481"/>
      <c r="D26" s="481"/>
      <c r="E26" s="481"/>
      <c r="F26" s="481"/>
      <c r="G26" s="481"/>
      <c r="H26" s="481"/>
      <c r="I26" s="481"/>
      <c r="J26" s="481"/>
      <c r="K26" s="95"/>
      <c r="L26" s="108"/>
      <c r="M26" s="109"/>
      <c r="N26" s="109"/>
      <c r="P26" s="167"/>
      <c r="AZ26" s="168"/>
      <c r="BM26" s="168"/>
    </row>
    <row r="27" spans="1:73" s="13" customFormat="1" ht="31.5" customHeight="1" x14ac:dyDescent="0.15">
      <c r="A27" s="458"/>
      <c r="B27" s="482"/>
      <c r="C27" s="484"/>
      <c r="D27" s="485"/>
      <c r="E27" s="485"/>
      <c r="F27" s="485"/>
      <c r="G27" s="485"/>
      <c r="H27" s="485"/>
      <c r="I27" s="486"/>
      <c r="J27" s="487"/>
      <c r="K27" s="488"/>
      <c r="L27" s="3"/>
      <c r="M27" s="3"/>
      <c r="N27" s="3"/>
      <c r="O27" s="3"/>
      <c r="P27" s="167"/>
      <c r="Q27" s="3"/>
      <c r="R27" s="3"/>
      <c r="S27" s="3"/>
      <c r="T27" s="3"/>
      <c r="U27" s="3"/>
      <c r="V27" s="3"/>
      <c r="W27" s="3"/>
      <c r="AB27" s="3"/>
      <c r="AC27" s="3"/>
      <c r="AD27" s="3"/>
      <c r="AE27" s="3"/>
      <c r="AF27" s="12"/>
      <c r="AG27" s="12"/>
      <c r="AH27" s="12"/>
      <c r="AI27" s="12"/>
      <c r="AJ27" s="12"/>
      <c r="AK27" s="12"/>
      <c r="AL27" s="12"/>
      <c r="AM27" s="12"/>
      <c r="AN27" s="12"/>
      <c r="AO27" s="12"/>
      <c r="AP27" s="12"/>
      <c r="AQ27" s="12"/>
      <c r="AR27" s="12"/>
      <c r="AS27" s="12"/>
      <c r="AT27" s="12"/>
      <c r="AU27" s="12"/>
      <c r="AV27" s="12"/>
      <c r="AW27" s="12"/>
      <c r="AX27" s="12"/>
      <c r="AY27" s="12"/>
      <c r="AZ27" s="168"/>
      <c r="BA27" s="3"/>
      <c r="BB27" s="3"/>
      <c r="BC27" s="3"/>
      <c r="BD27" s="3"/>
      <c r="BE27" s="3"/>
      <c r="BF27" s="12"/>
      <c r="BG27" s="12"/>
      <c r="BH27" s="12"/>
      <c r="BI27" s="12"/>
      <c r="BJ27" s="12"/>
      <c r="BK27" s="12"/>
      <c r="BL27" s="12"/>
      <c r="BM27" s="168"/>
      <c r="BN27" s="12"/>
      <c r="BO27" s="12"/>
      <c r="BP27" s="12"/>
      <c r="BQ27" s="12"/>
      <c r="BR27" s="12"/>
      <c r="BS27" s="12"/>
    </row>
    <row r="28" spans="1:73" s="13" customFormat="1" ht="26.25" customHeight="1" x14ac:dyDescent="0.15">
      <c r="A28" s="459"/>
      <c r="B28" s="483"/>
      <c r="C28" s="110"/>
      <c r="D28" s="111"/>
      <c r="E28" s="17"/>
      <c r="F28" s="17"/>
      <c r="G28" s="17"/>
      <c r="H28" s="111"/>
      <c r="I28" s="18"/>
      <c r="J28" s="111"/>
      <c r="K28" s="18"/>
      <c r="L28" s="3"/>
      <c r="M28" s="3"/>
      <c r="N28" s="3"/>
      <c r="O28" s="3"/>
      <c r="P28" s="167"/>
      <c r="Q28" s="3"/>
      <c r="R28" s="3"/>
      <c r="S28" s="3"/>
      <c r="T28" s="3"/>
      <c r="U28" s="3"/>
      <c r="V28" s="3"/>
      <c r="W28" s="3"/>
      <c r="AB28" s="3"/>
      <c r="AC28" s="3"/>
      <c r="AD28" s="3"/>
      <c r="AE28" s="3"/>
      <c r="AF28" s="12"/>
      <c r="AG28" s="12"/>
      <c r="AH28" s="12"/>
      <c r="AI28" s="12"/>
      <c r="AJ28" s="12"/>
      <c r="AK28" s="12"/>
      <c r="AL28" s="12"/>
      <c r="AM28" s="12"/>
      <c r="AN28" s="12"/>
      <c r="AO28" s="12"/>
      <c r="AP28" s="12"/>
      <c r="AQ28" s="12"/>
      <c r="AR28" s="12"/>
      <c r="AS28" s="12"/>
      <c r="AT28" s="12"/>
      <c r="AU28" s="12"/>
      <c r="AV28" s="12"/>
      <c r="AW28" s="12"/>
      <c r="AX28" s="12"/>
      <c r="AY28" s="12"/>
      <c r="AZ28" s="168"/>
      <c r="BA28" s="3"/>
      <c r="BB28" s="3"/>
      <c r="BC28" s="3"/>
      <c r="BD28" s="3"/>
      <c r="BE28" s="3"/>
      <c r="BF28" s="12"/>
      <c r="BG28" s="12"/>
      <c r="BH28" s="12"/>
      <c r="BI28" s="12"/>
      <c r="BJ28" s="12"/>
      <c r="BK28" s="12"/>
      <c r="BL28" s="12"/>
      <c r="BM28" s="168"/>
      <c r="BN28" s="12"/>
      <c r="BO28" s="12"/>
      <c r="BP28" s="12"/>
      <c r="BQ28" s="12"/>
      <c r="BR28" s="12"/>
      <c r="BS28" s="12"/>
    </row>
    <row r="29" spans="1:73" s="13" customFormat="1" ht="16.5" customHeight="1" x14ac:dyDescent="0.15">
      <c r="A29" s="112"/>
      <c r="B29" s="113"/>
      <c r="C29" s="79"/>
      <c r="D29" s="114"/>
      <c r="E29" s="114"/>
      <c r="F29" s="114"/>
      <c r="G29" s="114"/>
      <c r="H29" s="114"/>
      <c r="I29" s="115"/>
      <c r="J29" s="114"/>
      <c r="K29" s="115"/>
      <c r="L29" s="167"/>
      <c r="M29" s="3"/>
      <c r="N29" s="3"/>
      <c r="O29" s="3"/>
      <c r="P29" s="167"/>
      <c r="Q29" s="3"/>
      <c r="R29" s="3"/>
      <c r="S29" s="3"/>
      <c r="T29" s="3"/>
      <c r="U29" s="3"/>
      <c r="V29" s="3"/>
      <c r="W29" s="3"/>
      <c r="AB29" s="3"/>
      <c r="AC29" s="3"/>
      <c r="AD29" s="3"/>
      <c r="AE29" s="3"/>
      <c r="AF29" s="12"/>
      <c r="AG29" s="12"/>
      <c r="AH29" s="12"/>
      <c r="AI29" s="12"/>
      <c r="AJ29" s="12"/>
      <c r="AK29" s="12"/>
      <c r="AL29" s="12"/>
      <c r="AM29" s="12"/>
      <c r="AN29" s="12"/>
      <c r="AO29" s="12"/>
      <c r="AP29" s="12"/>
      <c r="AQ29" s="12"/>
      <c r="AR29" s="12"/>
      <c r="AS29" s="12"/>
      <c r="AT29" s="12"/>
      <c r="AU29" s="12"/>
      <c r="AV29" s="12"/>
      <c r="AW29" s="12"/>
      <c r="AX29" s="12"/>
      <c r="AY29" s="12"/>
      <c r="AZ29" s="168"/>
      <c r="BA29" s="3"/>
      <c r="BB29" s="3"/>
      <c r="BC29" s="3"/>
      <c r="BD29" s="3"/>
      <c r="BE29" s="3"/>
      <c r="BF29" s="12"/>
      <c r="BG29" s="12"/>
      <c r="BH29" s="12"/>
      <c r="BI29" s="12"/>
      <c r="BJ29" s="12"/>
      <c r="BK29" s="12"/>
      <c r="BL29" s="12"/>
      <c r="BM29" s="168"/>
      <c r="BN29" s="12"/>
      <c r="BO29" s="12"/>
      <c r="BP29" s="12"/>
      <c r="BQ29" s="12"/>
      <c r="BR29" s="12"/>
      <c r="BS29" s="12"/>
    </row>
    <row r="30" spans="1:73" s="13" customFormat="1" ht="17.25" customHeight="1" x14ac:dyDescent="0.15">
      <c r="A30" s="112"/>
      <c r="B30" s="113"/>
      <c r="C30" s="79"/>
      <c r="D30" s="114"/>
      <c r="E30" s="114"/>
      <c r="F30" s="114"/>
      <c r="G30" s="114"/>
      <c r="H30" s="114"/>
      <c r="I30" s="115"/>
      <c r="J30" s="174"/>
      <c r="K30" s="175"/>
      <c r="L30" s="3"/>
      <c r="M30" s="3"/>
      <c r="N30" s="3"/>
      <c r="O30" s="3"/>
      <c r="P30" s="167"/>
      <c r="Q30" s="3"/>
      <c r="R30" s="3"/>
      <c r="S30" s="3"/>
      <c r="T30" s="3"/>
      <c r="U30" s="3"/>
      <c r="V30" s="3"/>
      <c r="W30" s="3"/>
      <c r="AB30" s="3"/>
      <c r="AC30" s="3"/>
      <c r="AD30" s="3"/>
      <c r="AE30" s="3"/>
      <c r="AF30" s="12"/>
      <c r="AG30" s="12"/>
      <c r="AH30" s="12"/>
      <c r="AI30" s="12"/>
      <c r="AJ30" s="12"/>
      <c r="AK30" s="12"/>
      <c r="AL30" s="12"/>
      <c r="AM30" s="12"/>
      <c r="AN30" s="12"/>
      <c r="AO30" s="12"/>
      <c r="AP30" s="12"/>
      <c r="AQ30" s="12"/>
      <c r="AR30" s="12"/>
      <c r="AS30" s="12"/>
      <c r="AT30" s="12"/>
      <c r="AU30" s="12"/>
      <c r="AV30" s="12"/>
      <c r="AW30" s="12"/>
      <c r="AX30" s="12"/>
      <c r="AY30" s="12"/>
      <c r="AZ30" s="168"/>
      <c r="BA30" s="37"/>
      <c r="BB30" s="37"/>
      <c r="BC30" s="64"/>
      <c r="BD30" s="3"/>
      <c r="BE30" s="38"/>
      <c r="BF30" s="38"/>
      <c r="BG30" s="12"/>
      <c r="BH30" s="12"/>
      <c r="BI30" s="12"/>
      <c r="BJ30" s="12"/>
      <c r="BK30" s="12"/>
      <c r="BL30" s="12"/>
      <c r="BM30" s="168"/>
      <c r="BN30" s="12"/>
      <c r="BO30" s="12"/>
      <c r="BP30" s="12"/>
      <c r="BQ30" s="12"/>
      <c r="BR30" s="12"/>
      <c r="BS30" s="12"/>
    </row>
    <row r="31" spans="1:73" s="3" customFormat="1" ht="30" customHeight="1" x14ac:dyDescent="0.2">
      <c r="A31" s="116"/>
      <c r="B31" s="117"/>
      <c r="C31" s="117"/>
      <c r="D31" s="117"/>
      <c r="E31" s="117"/>
      <c r="F31" s="117"/>
      <c r="G31" s="117"/>
      <c r="H31" s="117"/>
      <c r="I31" s="117"/>
      <c r="J31" s="117"/>
      <c r="K31" s="95"/>
      <c r="L31" s="108"/>
      <c r="M31" s="109"/>
      <c r="N31" s="109"/>
      <c r="P31" s="167"/>
      <c r="AZ31" s="168"/>
      <c r="BM31" s="168"/>
    </row>
    <row r="32" spans="1:73" s="13" customFormat="1" ht="21" customHeight="1" x14ac:dyDescent="0.15">
      <c r="A32" s="458"/>
      <c r="B32" s="482"/>
      <c r="C32" s="3"/>
      <c r="D32" s="2"/>
      <c r="E32" s="3"/>
      <c r="F32" s="3"/>
      <c r="G32" s="3"/>
      <c r="H32" s="3"/>
      <c r="I32" s="3"/>
      <c r="J32" s="3"/>
      <c r="K32" s="3"/>
      <c r="L32" s="3"/>
      <c r="M32" s="3"/>
      <c r="N32" s="3"/>
      <c r="O32" s="3"/>
      <c r="P32" s="167"/>
      <c r="Q32" s="3"/>
      <c r="R32" s="3"/>
      <c r="S32" s="3"/>
      <c r="T32" s="3"/>
      <c r="U32" s="3"/>
      <c r="V32" s="3"/>
      <c r="W32" s="3"/>
      <c r="AB32" s="3"/>
      <c r="AC32" s="3"/>
      <c r="AD32" s="3"/>
      <c r="AE32" s="3"/>
      <c r="AF32" s="12"/>
      <c r="AG32" s="12"/>
      <c r="AH32" s="12"/>
      <c r="AI32" s="12"/>
      <c r="AJ32" s="12"/>
      <c r="AK32" s="12"/>
      <c r="AL32" s="12"/>
      <c r="AM32" s="12"/>
      <c r="AN32" s="12"/>
      <c r="AO32" s="12"/>
      <c r="AP32" s="12"/>
      <c r="AQ32" s="12"/>
      <c r="AR32" s="12"/>
      <c r="AS32" s="12"/>
      <c r="AT32" s="12"/>
      <c r="AU32" s="12"/>
      <c r="AV32" s="12"/>
      <c r="AW32" s="12"/>
      <c r="AX32" s="12"/>
      <c r="AY32" s="12"/>
      <c r="AZ32" s="168"/>
      <c r="BA32" s="3"/>
      <c r="BB32" s="3"/>
      <c r="BC32" s="3"/>
      <c r="BD32" s="3"/>
      <c r="BE32" s="3"/>
      <c r="BF32" s="12"/>
      <c r="BG32" s="12"/>
      <c r="BH32" s="12"/>
      <c r="BI32" s="12"/>
      <c r="BJ32" s="12"/>
      <c r="BK32" s="12"/>
      <c r="BL32" s="12"/>
      <c r="BM32" s="168"/>
    </row>
    <row r="33" spans="1:71" s="13" customFormat="1" ht="26.25" customHeight="1" x14ac:dyDescent="0.15">
      <c r="A33" s="459"/>
      <c r="B33" s="483"/>
      <c r="C33" s="3"/>
      <c r="D33" s="3"/>
      <c r="E33" s="3"/>
      <c r="F33" s="3"/>
      <c r="G33" s="3"/>
      <c r="H33" s="3"/>
      <c r="I33" s="3"/>
      <c r="J33" s="3"/>
      <c r="K33" s="3"/>
      <c r="L33" s="3"/>
      <c r="M33" s="3"/>
      <c r="N33" s="3"/>
      <c r="O33" s="3"/>
      <c r="P33" s="167"/>
      <c r="Q33" s="3"/>
      <c r="R33" s="3"/>
      <c r="S33" s="3"/>
      <c r="T33" s="3"/>
      <c r="U33" s="3"/>
      <c r="V33" s="3"/>
      <c r="W33" s="3"/>
      <c r="AB33" s="3"/>
      <c r="AC33" s="3"/>
      <c r="AD33" s="3"/>
      <c r="AE33" s="3"/>
      <c r="AF33" s="12"/>
      <c r="AG33" s="12"/>
      <c r="AH33" s="12"/>
      <c r="AI33" s="12"/>
      <c r="AJ33" s="12"/>
      <c r="AK33" s="12"/>
      <c r="AL33" s="12"/>
      <c r="AM33" s="12"/>
      <c r="AN33" s="12"/>
      <c r="AO33" s="12"/>
      <c r="AP33" s="12"/>
      <c r="AQ33" s="12"/>
      <c r="AR33" s="12"/>
      <c r="AS33" s="12"/>
      <c r="AT33" s="12"/>
      <c r="AU33" s="12"/>
      <c r="AV33" s="12"/>
      <c r="AW33" s="12"/>
      <c r="AX33" s="12"/>
      <c r="AY33" s="12"/>
      <c r="AZ33" s="168"/>
      <c r="BA33" s="3"/>
      <c r="BB33" s="3"/>
      <c r="BC33" s="3"/>
      <c r="BD33" s="3"/>
      <c r="BE33" s="3"/>
      <c r="BF33" s="12"/>
      <c r="BG33" s="12"/>
      <c r="BH33" s="12"/>
      <c r="BI33" s="12"/>
      <c r="BJ33" s="12"/>
      <c r="BK33" s="12"/>
      <c r="BL33" s="12"/>
      <c r="BM33" s="168"/>
    </row>
    <row r="34" spans="1:71" s="13" customFormat="1" ht="15.75" customHeight="1" x14ac:dyDescent="0.15">
      <c r="A34" s="118"/>
      <c r="B34" s="101"/>
      <c r="C34" s="176"/>
      <c r="D34" s="119"/>
      <c r="E34" s="120"/>
      <c r="F34" s="120"/>
      <c r="G34" s="121"/>
      <c r="H34" s="121"/>
      <c r="I34" s="3"/>
      <c r="J34" s="3"/>
      <c r="K34" s="3"/>
      <c r="L34" s="3"/>
      <c r="M34" s="3"/>
      <c r="N34" s="3"/>
      <c r="O34" s="3"/>
      <c r="P34" s="167"/>
      <c r="Q34" s="3"/>
      <c r="R34" s="3"/>
      <c r="S34" s="3"/>
      <c r="T34" s="3"/>
      <c r="U34" s="3"/>
      <c r="V34" s="3"/>
      <c r="W34" s="3"/>
      <c r="AB34" s="3"/>
      <c r="AC34" s="3"/>
      <c r="AD34" s="3"/>
      <c r="AE34" s="3"/>
      <c r="AF34" s="12"/>
      <c r="AG34" s="12"/>
      <c r="AH34" s="12"/>
      <c r="AI34" s="12"/>
      <c r="AJ34" s="12"/>
      <c r="AK34" s="12"/>
      <c r="AL34" s="12"/>
      <c r="AM34" s="12"/>
      <c r="AN34" s="12"/>
      <c r="AO34" s="12"/>
      <c r="AP34" s="12"/>
      <c r="AQ34" s="12"/>
      <c r="AR34" s="12"/>
      <c r="AS34" s="12"/>
      <c r="AT34" s="12"/>
      <c r="AU34" s="12"/>
      <c r="AV34" s="12"/>
      <c r="AW34" s="12"/>
      <c r="AX34" s="12"/>
      <c r="AY34" s="12"/>
      <c r="AZ34" s="168"/>
      <c r="BA34" s="37"/>
      <c r="BB34" s="37"/>
      <c r="BD34" s="3"/>
      <c r="BE34" s="38"/>
      <c r="BF34" s="38"/>
      <c r="BG34" s="12"/>
      <c r="BH34" s="12"/>
      <c r="BI34" s="12"/>
      <c r="BJ34" s="12"/>
      <c r="BK34" s="12"/>
      <c r="BL34" s="12"/>
      <c r="BM34" s="168"/>
    </row>
    <row r="35" spans="1:71" s="13" customFormat="1" ht="15.75" customHeight="1" x14ac:dyDescent="0.15">
      <c r="A35" s="122"/>
      <c r="B35" s="123"/>
      <c r="C35" s="177"/>
      <c r="D35" s="124"/>
      <c r="E35" s="124"/>
      <c r="F35" s="125"/>
      <c r="G35" s="124"/>
      <c r="H35" s="124"/>
      <c r="I35" s="124"/>
      <c r="J35" s="3"/>
      <c r="K35" s="107"/>
      <c r="L35" s="3"/>
      <c r="M35" s="3"/>
      <c r="N35" s="3"/>
      <c r="O35" s="3"/>
      <c r="P35" s="167"/>
      <c r="Q35" s="3"/>
      <c r="R35" s="3"/>
      <c r="S35" s="3"/>
      <c r="T35" s="3"/>
      <c r="U35" s="3"/>
      <c r="V35" s="3"/>
      <c r="W35" s="3"/>
      <c r="AB35" s="3"/>
      <c r="AC35" s="3"/>
      <c r="AD35" s="3"/>
      <c r="AE35" s="3"/>
      <c r="AF35" s="12"/>
      <c r="AG35" s="12"/>
      <c r="AH35" s="12"/>
      <c r="AI35" s="12"/>
      <c r="AJ35" s="12"/>
      <c r="AK35" s="12"/>
      <c r="AL35" s="12"/>
      <c r="AM35" s="12"/>
      <c r="AN35" s="12"/>
      <c r="AO35" s="12"/>
      <c r="AP35" s="12"/>
      <c r="AQ35" s="12"/>
      <c r="AR35" s="12"/>
      <c r="AS35" s="12"/>
      <c r="AT35" s="12"/>
      <c r="AU35" s="12"/>
      <c r="AV35" s="12"/>
      <c r="AW35" s="12"/>
      <c r="AX35" s="12"/>
      <c r="AY35" s="12"/>
      <c r="AZ35" s="168"/>
      <c r="BA35" s="3"/>
      <c r="BB35" s="3"/>
      <c r="BC35" s="3"/>
      <c r="BD35" s="3"/>
      <c r="BE35" s="3"/>
      <c r="BF35" s="12"/>
      <c r="BG35" s="12"/>
      <c r="BH35" s="12"/>
      <c r="BI35" s="12"/>
      <c r="BJ35" s="12"/>
      <c r="BK35" s="12"/>
      <c r="BL35" s="12"/>
      <c r="BM35" s="168"/>
      <c r="BN35" s="12"/>
      <c r="BO35" s="12"/>
      <c r="BP35" s="12"/>
      <c r="BQ35" s="12"/>
      <c r="BR35" s="12"/>
      <c r="BS35" s="12"/>
    </row>
    <row r="36" spans="1:71" s="3" customFormat="1" ht="30" customHeight="1" x14ac:dyDescent="0.2">
      <c r="A36" s="9"/>
      <c r="B36" s="126"/>
      <c r="C36" s="127"/>
      <c r="D36" s="127"/>
      <c r="E36" s="127"/>
      <c r="F36" s="128"/>
      <c r="G36" s="127"/>
      <c r="H36" s="127"/>
      <c r="I36" s="127"/>
      <c r="J36" s="127"/>
      <c r="K36" s="9"/>
      <c r="L36" s="108"/>
      <c r="M36" s="109"/>
      <c r="N36" s="109"/>
      <c r="P36" s="167"/>
      <c r="AZ36" s="168"/>
      <c r="BM36" s="168"/>
    </row>
    <row r="37" spans="1:71" s="13" customFormat="1" ht="10.5" x14ac:dyDescent="0.15">
      <c r="A37" s="21"/>
      <c r="B37" s="189"/>
      <c r="C37" s="190"/>
      <c r="D37" s="129"/>
      <c r="E37" s="129"/>
      <c r="F37" s="130"/>
      <c r="G37" s="129"/>
      <c r="H37" s="129"/>
      <c r="I37" s="129"/>
      <c r="J37" s="129"/>
      <c r="K37" s="107"/>
      <c r="L37" s="3"/>
      <c r="M37" s="3"/>
      <c r="N37" s="3"/>
      <c r="O37" s="3"/>
      <c r="P37" s="167"/>
      <c r="Q37" s="3"/>
      <c r="R37" s="3"/>
      <c r="S37" s="3"/>
      <c r="T37" s="3"/>
      <c r="U37" s="3"/>
      <c r="V37" s="3"/>
      <c r="W37" s="3"/>
      <c r="AB37" s="3"/>
      <c r="AC37" s="3"/>
      <c r="AD37" s="3"/>
      <c r="AE37" s="3"/>
      <c r="AF37" s="12"/>
      <c r="AG37" s="12"/>
      <c r="AH37" s="12"/>
      <c r="AI37" s="12"/>
      <c r="AJ37" s="12"/>
      <c r="AK37" s="12"/>
      <c r="AL37" s="12"/>
      <c r="AM37" s="12"/>
      <c r="AN37" s="12"/>
      <c r="AO37" s="12"/>
      <c r="AP37" s="12"/>
      <c r="AQ37" s="12"/>
      <c r="AR37" s="12"/>
      <c r="AS37" s="12"/>
      <c r="AT37" s="12"/>
      <c r="AU37" s="12"/>
      <c r="AV37" s="12"/>
      <c r="AW37" s="12"/>
      <c r="AX37" s="12"/>
      <c r="AY37" s="12"/>
      <c r="AZ37" s="168"/>
      <c r="BA37" s="3"/>
      <c r="BB37" s="3"/>
      <c r="BC37" s="3"/>
      <c r="BD37" s="3"/>
      <c r="BE37" s="3"/>
      <c r="BF37" s="12"/>
      <c r="BG37" s="12"/>
      <c r="BH37" s="12"/>
      <c r="BI37" s="12"/>
      <c r="BJ37" s="12"/>
      <c r="BK37" s="12"/>
      <c r="BL37" s="12"/>
      <c r="BM37" s="168"/>
      <c r="BN37" s="12"/>
      <c r="BO37" s="12"/>
      <c r="BP37" s="12"/>
      <c r="BQ37" s="12"/>
      <c r="BR37" s="12"/>
      <c r="BS37" s="12"/>
    </row>
    <row r="38" spans="1:71" s="13" customFormat="1" ht="15.75" customHeight="1" x14ac:dyDescent="0.15">
      <c r="A38" s="112"/>
      <c r="B38" s="131"/>
      <c r="C38" s="132"/>
      <c r="D38" s="178"/>
      <c r="E38" s="129"/>
      <c r="F38" s="130"/>
      <c r="G38" s="129"/>
      <c r="H38" s="129"/>
      <c r="I38" s="129"/>
      <c r="J38" s="129"/>
      <c r="K38" s="107"/>
      <c r="L38" s="3"/>
      <c r="M38" s="3"/>
      <c r="N38" s="3"/>
      <c r="O38" s="3"/>
      <c r="P38" s="167"/>
      <c r="Q38" s="3"/>
      <c r="R38" s="3"/>
      <c r="S38" s="3"/>
      <c r="T38" s="3"/>
      <c r="U38" s="3"/>
      <c r="V38" s="3"/>
      <c r="W38" s="3"/>
      <c r="AB38" s="3"/>
      <c r="AC38" s="3"/>
      <c r="AD38" s="3"/>
      <c r="AE38" s="3"/>
      <c r="AF38" s="12"/>
      <c r="AG38" s="12"/>
      <c r="AH38" s="12"/>
      <c r="AI38" s="12"/>
      <c r="AJ38" s="12"/>
      <c r="AK38" s="12"/>
      <c r="AL38" s="12"/>
      <c r="AM38" s="12"/>
      <c r="AN38" s="12"/>
      <c r="AO38" s="12"/>
      <c r="AP38" s="12"/>
      <c r="AQ38" s="12"/>
      <c r="AR38" s="12"/>
      <c r="AS38" s="12"/>
      <c r="AT38" s="12"/>
      <c r="AU38" s="12"/>
      <c r="AV38" s="12"/>
      <c r="AW38" s="12"/>
      <c r="AX38" s="12"/>
      <c r="AY38" s="12"/>
      <c r="AZ38" s="168"/>
      <c r="BA38" s="3"/>
      <c r="BB38" s="3"/>
      <c r="BC38" s="3"/>
      <c r="BD38" s="3"/>
      <c r="BE38" s="3"/>
      <c r="BF38" s="12"/>
      <c r="BG38" s="12"/>
      <c r="BH38" s="12"/>
      <c r="BI38" s="12"/>
      <c r="BJ38" s="12"/>
      <c r="BK38" s="12"/>
      <c r="BL38" s="12"/>
      <c r="BM38" s="168"/>
      <c r="BN38" s="12"/>
      <c r="BO38" s="12"/>
      <c r="BP38" s="12"/>
      <c r="BQ38" s="12"/>
      <c r="BR38" s="12"/>
      <c r="BS38" s="12"/>
    </row>
    <row r="39" spans="1:71" s="3" customFormat="1" ht="30" customHeight="1" x14ac:dyDescent="0.2">
      <c r="A39" s="9"/>
      <c r="B39" s="108"/>
      <c r="C39" s="108"/>
      <c r="D39" s="108"/>
      <c r="E39" s="108"/>
      <c r="F39" s="108"/>
      <c r="G39" s="108"/>
      <c r="H39" s="108"/>
      <c r="I39" s="108"/>
      <c r="J39" s="108"/>
      <c r="K39" s="108"/>
      <c r="L39" s="108"/>
      <c r="M39" s="109"/>
      <c r="N39" s="109"/>
      <c r="P39" s="167"/>
      <c r="AZ39" s="168"/>
      <c r="BM39" s="168"/>
    </row>
    <row r="40" spans="1:71" s="13" customFormat="1" ht="14.25" customHeight="1" x14ac:dyDescent="0.15">
      <c r="A40" s="456"/>
      <c r="B40" s="458"/>
      <c r="C40" s="460"/>
      <c r="D40" s="461"/>
      <c r="E40" s="462"/>
      <c r="F40" s="463"/>
      <c r="G40" s="3"/>
      <c r="H40" s="3"/>
      <c r="I40" s="3"/>
      <c r="J40" s="3"/>
      <c r="K40" s="3"/>
      <c r="L40" s="3"/>
      <c r="M40" s="3"/>
      <c r="N40" s="3"/>
      <c r="O40" s="3"/>
      <c r="P40" s="167"/>
      <c r="Q40" s="3"/>
      <c r="R40" s="3"/>
      <c r="S40" s="3"/>
      <c r="T40" s="3"/>
      <c r="U40" s="3"/>
      <c r="V40" s="3"/>
      <c r="W40" s="3"/>
      <c r="AB40" s="3"/>
      <c r="AC40" s="3"/>
      <c r="AD40" s="3"/>
      <c r="AE40" s="3"/>
      <c r="AF40" s="12"/>
      <c r="AG40" s="12"/>
      <c r="AH40" s="12"/>
      <c r="AI40" s="12"/>
      <c r="AJ40" s="12"/>
      <c r="AK40" s="12"/>
      <c r="AL40" s="12"/>
      <c r="AM40" s="12"/>
      <c r="AN40" s="12"/>
      <c r="AO40" s="12"/>
      <c r="AP40" s="12"/>
      <c r="AQ40" s="12"/>
      <c r="AR40" s="12"/>
      <c r="AS40" s="12"/>
      <c r="AT40" s="12"/>
      <c r="AU40" s="12"/>
      <c r="AV40" s="12"/>
      <c r="AW40" s="12"/>
      <c r="AX40" s="12"/>
      <c r="AY40" s="12"/>
      <c r="AZ40" s="168"/>
      <c r="BA40" s="3"/>
      <c r="BB40" s="3"/>
      <c r="BC40" s="3"/>
      <c r="BD40" s="3"/>
      <c r="BE40" s="3"/>
      <c r="BF40" s="12"/>
      <c r="BG40" s="12"/>
      <c r="BH40" s="12"/>
      <c r="BI40" s="12"/>
      <c r="BJ40" s="12"/>
      <c r="BK40" s="12"/>
      <c r="BL40" s="12"/>
      <c r="BM40" s="168"/>
      <c r="BN40" s="12"/>
      <c r="BO40" s="12"/>
      <c r="BP40" s="12"/>
      <c r="BQ40" s="12"/>
      <c r="BR40" s="12"/>
      <c r="BS40" s="12"/>
    </row>
    <row r="41" spans="1:71" s="13" customFormat="1" ht="10.5" x14ac:dyDescent="0.15">
      <c r="A41" s="457"/>
      <c r="B41" s="459"/>
      <c r="C41" s="19"/>
      <c r="D41" s="133"/>
      <c r="E41" s="134"/>
      <c r="F41" s="463"/>
      <c r="G41" s="3"/>
      <c r="H41" s="3"/>
      <c r="I41" s="3"/>
      <c r="J41" s="3"/>
      <c r="K41" s="3"/>
      <c r="L41" s="3"/>
      <c r="M41" s="3"/>
      <c r="N41" s="3"/>
      <c r="O41" s="3"/>
      <c r="P41" s="167"/>
      <c r="Q41" s="3"/>
      <c r="R41" s="3"/>
      <c r="S41" s="3"/>
      <c r="T41" s="3"/>
      <c r="U41" s="3"/>
      <c r="V41" s="3"/>
      <c r="W41" s="3"/>
      <c r="AB41" s="3"/>
      <c r="AC41" s="3"/>
      <c r="AD41" s="3"/>
      <c r="AE41" s="3"/>
      <c r="AF41" s="12"/>
      <c r="AG41" s="12"/>
      <c r="AH41" s="12"/>
      <c r="AI41" s="12"/>
      <c r="AJ41" s="12"/>
      <c r="AK41" s="12"/>
      <c r="AL41" s="12"/>
      <c r="AM41" s="12"/>
      <c r="AN41" s="12"/>
      <c r="AO41" s="12"/>
      <c r="AP41" s="12"/>
      <c r="AQ41" s="12"/>
      <c r="AR41" s="12"/>
      <c r="AS41" s="12"/>
      <c r="AT41" s="12"/>
      <c r="AU41" s="12"/>
      <c r="AV41" s="12"/>
      <c r="AW41" s="12"/>
      <c r="AX41" s="12"/>
      <c r="AY41" s="12"/>
      <c r="AZ41" s="168"/>
      <c r="BA41" s="12"/>
      <c r="BB41" s="12"/>
      <c r="BC41" s="12"/>
      <c r="BD41" s="12"/>
      <c r="BE41" s="12"/>
      <c r="BF41" s="12"/>
      <c r="BG41" s="12"/>
      <c r="BH41" s="12"/>
      <c r="BI41" s="12"/>
      <c r="BJ41" s="12"/>
      <c r="BK41" s="12"/>
      <c r="BL41" s="12"/>
      <c r="BM41" s="168"/>
      <c r="BN41" s="12"/>
      <c r="BO41" s="12"/>
      <c r="BP41" s="12"/>
      <c r="BQ41" s="12"/>
      <c r="BR41" s="12"/>
      <c r="BS41" s="12"/>
    </row>
    <row r="42" spans="1:71" s="13" customFormat="1" ht="15.75" customHeight="1" x14ac:dyDescent="0.15">
      <c r="A42" s="135"/>
      <c r="B42" s="136"/>
      <c r="C42" s="137"/>
      <c r="D42" s="138"/>
      <c r="E42" s="139"/>
      <c r="F42" s="179"/>
      <c r="G42" s="140"/>
      <c r="H42" s="3"/>
      <c r="I42" s="3"/>
      <c r="J42" s="3"/>
      <c r="K42" s="3"/>
      <c r="L42" s="3"/>
      <c r="M42" s="3"/>
      <c r="N42" s="3"/>
      <c r="O42" s="3"/>
      <c r="P42" s="167"/>
      <c r="Q42" s="3"/>
      <c r="R42" s="3"/>
      <c r="S42" s="3"/>
      <c r="T42" s="3"/>
      <c r="U42" s="3"/>
      <c r="V42" s="3"/>
      <c r="W42" s="3"/>
      <c r="AB42" s="3"/>
      <c r="AC42" s="3"/>
      <c r="AD42" s="3"/>
      <c r="AE42" s="3"/>
      <c r="AF42" s="12"/>
      <c r="AG42" s="12"/>
      <c r="AH42" s="12"/>
      <c r="AI42" s="12"/>
      <c r="AJ42" s="12"/>
      <c r="AK42" s="12"/>
      <c r="AL42" s="12"/>
      <c r="AM42" s="12"/>
      <c r="AN42" s="12"/>
      <c r="AO42" s="12"/>
      <c r="AP42" s="12"/>
      <c r="AQ42" s="12"/>
      <c r="AR42" s="12"/>
      <c r="AS42" s="12"/>
      <c r="AT42" s="12"/>
      <c r="AU42" s="12"/>
      <c r="AV42" s="12"/>
      <c r="AW42" s="12"/>
      <c r="AX42" s="12"/>
      <c r="AY42" s="12"/>
      <c r="AZ42" s="168"/>
      <c r="BA42" s="12"/>
      <c r="BB42" s="12"/>
      <c r="BC42" s="12"/>
      <c r="BD42" s="12"/>
      <c r="BE42" s="12"/>
      <c r="BF42" s="12"/>
      <c r="BG42" s="12"/>
      <c r="BH42" s="12"/>
      <c r="BI42" s="12"/>
      <c r="BJ42" s="12"/>
      <c r="BK42" s="12"/>
      <c r="BL42" s="12"/>
      <c r="BM42" s="168"/>
      <c r="BN42" s="12"/>
      <c r="BO42" s="12"/>
      <c r="BP42" s="12"/>
      <c r="BQ42" s="12"/>
      <c r="BR42" s="12"/>
      <c r="BS42" s="12"/>
    </row>
    <row r="43" spans="1:71" s="13" customFormat="1" ht="15.75" customHeight="1" x14ac:dyDescent="0.15">
      <c r="A43" s="141"/>
      <c r="B43" s="142"/>
      <c r="C43" s="143"/>
      <c r="D43" s="144"/>
      <c r="E43" s="145"/>
      <c r="F43" s="179"/>
      <c r="G43" s="140"/>
      <c r="H43" s="3"/>
      <c r="I43" s="3"/>
      <c r="J43" s="3"/>
      <c r="K43" s="3"/>
      <c r="L43" s="3"/>
      <c r="M43" s="3"/>
      <c r="N43" s="3"/>
      <c r="O43" s="3"/>
      <c r="P43" s="167"/>
      <c r="Q43" s="3"/>
      <c r="R43" s="3"/>
      <c r="S43" s="3"/>
      <c r="T43" s="3"/>
      <c r="U43" s="3"/>
      <c r="V43" s="3"/>
      <c r="W43" s="3"/>
      <c r="AB43" s="3"/>
      <c r="AC43" s="3"/>
      <c r="AD43" s="3"/>
      <c r="AE43" s="3"/>
      <c r="AF43" s="12"/>
      <c r="AG43" s="12"/>
      <c r="AH43" s="12"/>
      <c r="AI43" s="12"/>
      <c r="AJ43" s="12"/>
      <c r="AK43" s="12"/>
      <c r="AL43" s="12"/>
      <c r="AM43" s="12"/>
      <c r="AN43" s="12"/>
      <c r="AO43" s="12"/>
      <c r="AP43" s="12"/>
      <c r="AQ43" s="12"/>
      <c r="AR43" s="12"/>
      <c r="AS43" s="12"/>
      <c r="AT43" s="12"/>
      <c r="AU43" s="12"/>
      <c r="AV43" s="12"/>
      <c r="AW43" s="12"/>
      <c r="AX43" s="12"/>
      <c r="AY43" s="12"/>
      <c r="AZ43" s="168"/>
      <c r="BA43" s="12"/>
      <c r="BB43" s="12"/>
      <c r="BC43" s="12"/>
      <c r="BD43" s="12"/>
      <c r="BE43" s="12"/>
      <c r="BF43" s="12"/>
      <c r="BG43" s="12"/>
      <c r="BH43" s="12"/>
      <c r="BI43" s="12"/>
      <c r="BJ43" s="12"/>
      <c r="BK43" s="12"/>
      <c r="BL43" s="12"/>
      <c r="BM43" s="168"/>
      <c r="BN43" s="12"/>
      <c r="BO43" s="12"/>
      <c r="BP43" s="12"/>
      <c r="BQ43" s="12"/>
      <c r="BR43" s="12"/>
      <c r="BS43" s="12"/>
    </row>
    <row r="44" spans="1:71" s="3" customFormat="1" ht="30" customHeight="1" x14ac:dyDescent="0.2">
      <c r="A44" s="146"/>
      <c r="B44" s="147"/>
      <c r="C44" s="147"/>
      <c r="D44" s="148"/>
      <c r="E44" s="147"/>
      <c r="P44" s="167"/>
      <c r="AZ44" s="168"/>
      <c r="BM44" s="168"/>
    </row>
    <row r="45" spans="1:71" s="13" customFormat="1" ht="38.25" customHeight="1" x14ac:dyDescent="0.2">
      <c r="A45" s="149"/>
      <c r="B45" s="150"/>
      <c r="C45" s="150"/>
      <c r="D45" s="147"/>
      <c r="E45" s="147"/>
      <c r="F45" s="3"/>
      <c r="G45" s="3"/>
      <c r="H45" s="3"/>
      <c r="I45" s="3"/>
      <c r="J45" s="3"/>
      <c r="K45" s="3"/>
      <c r="L45" s="3"/>
      <c r="M45" s="3"/>
      <c r="N45" s="3"/>
      <c r="O45" s="3"/>
      <c r="P45" s="167"/>
      <c r="Q45" s="3"/>
      <c r="R45" s="3"/>
      <c r="S45" s="3"/>
      <c r="T45" s="3"/>
      <c r="U45" s="3"/>
      <c r="V45" s="3"/>
      <c r="W45" s="3"/>
      <c r="AB45" s="3"/>
      <c r="AC45" s="3"/>
      <c r="AD45" s="3"/>
      <c r="AE45" s="3"/>
      <c r="AF45" s="12"/>
      <c r="AG45" s="12"/>
      <c r="AH45" s="12"/>
      <c r="AI45" s="12"/>
      <c r="AJ45" s="12"/>
      <c r="AK45" s="12"/>
      <c r="AL45" s="12"/>
      <c r="AM45" s="12"/>
      <c r="AN45" s="12"/>
      <c r="AO45" s="12"/>
      <c r="AP45" s="12"/>
      <c r="AQ45" s="12"/>
      <c r="AR45" s="12"/>
      <c r="AS45" s="12"/>
      <c r="AT45" s="12"/>
      <c r="AU45" s="12"/>
      <c r="AV45" s="12"/>
      <c r="AW45" s="12"/>
      <c r="AX45" s="12"/>
      <c r="AY45" s="12"/>
      <c r="AZ45" s="168"/>
      <c r="BA45" s="3"/>
      <c r="BB45" s="3"/>
      <c r="BC45" s="3"/>
      <c r="BD45" s="3"/>
      <c r="BE45" s="3"/>
      <c r="BF45" s="12"/>
      <c r="BG45" s="12"/>
      <c r="BH45" s="12"/>
      <c r="BI45" s="12"/>
      <c r="BJ45" s="12"/>
      <c r="BK45" s="12"/>
      <c r="BL45" s="12"/>
      <c r="BM45" s="168"/>
      <c r="BN45" s="12"/>
      <c r="BO45" s="12"/>
      <c r="BP45" s="12"/>
      <c r="BQ45" s="12"/>
      <c r="BR45" s="12"/>
      <c r="BS45" s="12"/>
    </row>
    <row r="46" spans="1:71" s="13" customFormat="1" ht="15" customHeight="1" x14ac:dyDescent="0.2">
      <c r="A46" s="151"/>
      <c r="B46" s="101"/>
      <c r="C46" s="152"/>
      <c r="D46" s="180"/>
      <c r="E46" s="147"/>
      <c r="F46" s="3"/>
      <c r="G46" s="3"/>
      <c r="H46" s="3"/>
      <c r="I46" s="3"/>
      <c r="J46" s="3"/>
      <c r="K46" s="3"/>
      <c r="L46" s="3"/>
      <c r="M46" s="3"/>
      <c r="N46" s="3"/>
      <c r="O46" s="3"/>
      <c r="P46" s="167"/>
      <c r="Q46" s="3"/>
      <c r="R46" s="3"/>
      <c r="S46" s="3"/>
      <c r="T46" s="3"/>
      <c r="U46" s="3"/>
      <c r="V46" s="3"/>
      <c r="W46" s="3"/>
      <c r="AB46" s="3"/>
      <c r="AC46" s="3"/>
      <c r="AD46" s="3"/>
      <c r="AE46" s="3"/>
      <c r="AF46" s="12"/>
      <c r="AG46" s="12"/>
      <c r="AH46" s="12"/>
      <c r="AI46" s="12"/>
      <c r="AJ46" s="12"/>
      <c r="AK46" s="12"/>
      <c r="AL46" s="12"/>
      <c r="AM46" s="12"/>
      <c r="AN46" s="12"/>
      <c r="AO46" s="12"/>
      <c r="AP46" s="12"/>
      <c r="AQ46" s="12"/>
      <c r="AR46" s="12"/>
      <c r="AS46" s="12"/>
      <c r="AT46" s="12"/>
      <c r="AU46" s="12"/>
      <c r="AV46" s="12"/>
      <c r="AW46" s="12"/>
      <c r="AX46" s="12"/>
      <c r="AY46" s="12"/>
      <c r="AZ46" s="168"/>
      <c r="BA46" s="3"/>
      <c r="BB46" s="3"/>
      <c r="BC46" s="3"/>
      <c r="BD46" s="3"/>
      <c r="BE46" s="3"/>
      <c r="BF46" s="12"/>
      <c r="BG46" s="12"/>
      <c r="BH46" s="12"/>
      <c r="BI46" s="12"/>
      <c r="BJ46" s="12"/>
      <c r="BK46" s="12"/>
      <c r="BL46" s="12"/>
      <c r="BM46" s="168"/>
      <c r="BN46" s="12"/>
      <c r="BO46" s="12"/>
      <c r="BP46" s="12"/>
      <c r="BQ46" s="12"/>
      <c r="BR46" s="12"/>
      <c r="BS46" s="12"/>
    </row>
    <row r="47" spans="1:71" s="13" customFormat="1" ht="23.25" customHeight="1" x14ac:dyDescent="0.2">
      <c r="A47" s="153"/>
      <c r="B47" s="154"/>
      <c r="C47" s="155"/>
      <c r="D47" s="173"/>
      <c r="E47" s="147"/>
      <c r="F47" s="156"/>
      <c r="G47" s="156"/>
      <c r="H47" s="156"/>
      <c r="I47" s="156"/>
      <c r="J47" s="156"/>
      <c r="K47" s="156"/>
      <c r="L47" s="156"/>
      <c r="M47" s="3"/>
      <c r="N47" s="3"/>
      <c r="O47" s="3"/>
      <c r="P47" s="167"/>
      <c r="Q47" s="3"/>
      <c r="R47" s="3"/>
      <c r="S47" s="3"/>
      <c r="T47" s="3"/>
      <c r="U47" s="3"/>
      <c r="V47" s="3"/>
      <c r="W47" s="3"/>
      <c r="AB47" s="3"/>
      <c r="AC47" s="3"/>
      <c r="AD47" s="3"/>
      <c r="AE47" s="3"/>
      <c r="AZ47" s="168"/>
      <c r="BA47" s="37"/>
      <c r="BB47" s="37"/>
      <c r="BD47" s="3"/>
      <c r="BE47" s="38"/>
      <c r="BF47" s="12"/>
      <c r="BM47" s="168"/>
    </row>
    <row r="48" spans="1:71" s="159" customFormat="1" x14ac:dyDescent="0.2">
      <c r="A48" s="157"/>
      <c r="B48" s="123"/>
      <c r="C48" s="158"/>
      <c r="D48" s="181"/>
      <c r="F48" s="160"/>
      <c r="G48" s="160"/>
      <c r="H48" s="160"/>
      <c r="I48" s="160"/>
      <c r="J48" s="160"/>
      <c r="K48" s="160"/>
      <c r="L48" s="160"/>
      <c r="P48" s="181"/>
      <c r="AZ48" s="182"/>
      <c r="BM48" s="182"/>
    </row>
    <row r="49" spans="1:5" x14ac:dyDescent="0.2">
      <c r="A49" s="159"/>
      <c r="B49" s="159"/>
      <c r="C49" s="159"/>
      <c r="D49" s="159"/>
      <c r="E49" s="159"/>
    </row>
    <row r="50" spans="1:5" x14ac:dyDescent="0.2">
      <c r="A50" s="159"/>
      <c r="B50" s="159"/>
      <c r="C50" s="159"/>
      <c r="D50" s="159"/>
      <c r="E50" s="159"/>
    </row>
    <row r="51" spans="1:5" x14ac:dyDescent="0.2">
      <c r="A51" s="159"/>
      <c r="B51" s="159"/>
      <c r="C51" s="159"/>
      <c r="D51" s="159"/>
      <c r="E51" s="159"/>
    </row>
    <row r="52" spans="1:5" x14ac:dyDescent="0.2">
      <c r="A52" s="159"/>
      <c r="B52" s="159"/>
      <c r="C52" s="159"/>
      <c r="D52" s="159"/>
      <c r="E52" s="159"/>
    </row>
    <row r="53" spans="1:5" x14ac:dyDescent="0.2">
      <c r="A53" s="159"/>
      <c r="B53" s="159"/>
      <c r="C53" s="159"/>
      <c r="D53" s="159"/>
      <c r="E53" s="159"/>
    </row>
    <row r="54" spans="1:5" x14ac:dyDescent="0.2">
      <c r="A54" s="159"/>
      <c r="B54" s="159"/>
      <c r="C54" s="159"/>
      <c r="D54" s="159"/>
      <c r="E54" s="159"/>
    </row>
    <row r="55" spans="1:5" x14ac:dyDescent="0.2">
      <c r="A55" s="159"/>
      <c r="B55" s="159"/>
      <c r="C55" s="159"/>
      <c r="D55" s="159"/>
      <c r="E55" s="159"/>
    </row>
    <row r="201" spans="1:57" ht="15.75" customHeight="1" x14ac:dyDescent="0.2"/>
    <row r="202" spans="1:57" ht="15.75" customHeight="1" x14ac:dyDescent="0.2">
      <c r="A202" s="163"/>
      <c r="BE202" s="164"/>
    </row>
    <row r="203" spans="1:57" ht="15.75" customHeight="1" x14ac:dyDescent="0.2"/>
  </sheetData>
  <mergeCells count="19">
    <mergeCell ref="B40:B41"/>
    <mergeCell ref="C40:E40"/>
    <mergeCell ref="F40:F41"/>
    <mergeCell ref="N8:O8"/>
    <mergeCell ref="A25:J25"/>
    <mergeCell ref="A26:J26"/>
    <mergeCell ref="A27:A28"/>
    <mergeCell ref="B27:B28"/>
    <mergeCell ref="C27:I27"/>
    <mergeCell ref="J27:K27"/>
    <mergeCell ref="A32:A33"/>
    <mergeCell ref="B32:B33"/>
    <mergeCell ref="A40:A41"/>
    <mergeCell ref="A6:L6"/>
    <mergeCell ref="A8:A9"/>
    <mergeCell ref="B8:C8"/>
    <mergeCell ref="D8:E8"/>
    <mergeCell ref="F8:J8"/>
    <mergeCell ref="K8:M8"/>
  </mergeCells>
  <dataValidations count="1">
    <dataValidation allowBlank="1" showInputMessage="1" showErrorMessage="1" errorTitle="Error" error="Por favor ingrese números enteros" sqref="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71 IY65571 SU65571 ACQ65571 AMM65571 AWI65571 BGE65571 BQA65571 BZW65571 CJS65571 CTO65571 DDK65571 DNG65571 DXC65571 EGY65571 EQU65571 FAQ65571 FKM65571 FUI65571 GEE65571 GOA65571 GXW65571 HHS65571 HRO65571 IBK65571 ILG65571 IVC65571 JEY65571 JOU65571 JYQ65571 KIM65571 KSI65571 LCE65571 LMA65571 LVW65571 MFS65571 MPO65571 MZK65571 NJG65571 NTC65571 OCY65571 OMU65571 OWQ65571 PGM65571 PQI65571 QAE65571 QKA65571 QTW65571 RDS65571 RNO65571 RXK65571 SHG65571 SRC65571 TAY65571 TKU65571 TUQ65571 UEM65571 UOI65571 UYE65571 VIA65571 VRW65571 WBS65571 WLO65571 WVK65571 C131107 IY131107 SU131107 ACQ131107 AMM131107 AWI131107 BGE131107 BQA131107 BZW131107 CJS131107 CTO131107 DDK131107 DNG131107 DXC131107 EGY131107 EQU131107 FAQ131107 FKM131107 FUI131107 GEE131107 GOA131107 GXW131107 HHS131107 HRO131107 IBK131107 ILG131107 IVC131107 JEY131107 JOU131107 JYQ131107 KIM131107 KSI131107 LCE131107 LMA131107 LVW131107 MFS131107 MPO131107 MZK131107 NJG131107 NTC131107 OCY131107 OMU131107 OWQ131107 PGM131107 PQI131107 QAE131107 QKA131107 QTW131107 RDS131107 RNO131107 RXK131107 SHG131107 SRC131107 TAY131107 TKU131107 TUQ131107 UEM131107 UOI131107 UYE131107 VIA131107 VRW131107 WBS131107 WLO131107 WVK131107 C196643 IY196643 SU196643 ACQ196643 AMM196643 AWI196643 BGE196643 BQA196643 BZW196643 CJS196643 CTO196643 DDK196643 DNG196643 DXC196643 EGY196643 EQU196643 FAQ196643 FKM196643 FUI196643 GEE196643 GOA196643 GXW196643 HHS196643 HRO196643 IBK196643 ILG196643 IVC196643 JEY196643 JOU196643 JYQ196643 KIM196643 KSI196643 LCE196643 LMA196643 LVW196643 MFS196643 MPO196643 MZK196643 NJG196643 NTC196643 OCY196643 OMU196643 OWQ196643 PGM196643 PQI196643 QAE196643 QKA196643 QTW196643 RDS196643 RNO196643 RXK196643 SHG196643 SRC196643 TAY196643 TKU196643 TUQ196643 UEM196643 UOI196643 UYE196643 VIA196643 VRW196643 WBS196643 WLO196643 WVK196643 C262179 IY262179 SU262179 ACQ262179 AMM262179 AWI262179 BGE262179 BQA262179 BZW262179 CJS262179 CTO262179 DDK262179 DNG262179 DXC262179 EGY262179 EQU262179 FAQ262179 FKM262179 FUI262179 GEE262179 GOA262179 GXW262179 HHS262179 HRO262179 IBK262179 ILG262179 IVC262179 JEY262179 JOU262179 JYQ262179 KIM262179 KSI262179 LCE262179 LMA262179 LVW262179 MFS262179 MPO262179 MZK262179 NJG262179 NTC262179 OCY262179 OMU262179 OWQ262179 PGM262179 PQI262179 QAE262179 QKA262179 QTW262179 RDS262179 RNO262179 RXK262179 SHG262179 SRC262179 TAY262179 TKU262179 TUQ262179 UEM262179 UOI262179 UYE262179 VIA262179 VRW262179 WBS262179 WLO262179 WVK262179 C327715 IY327715 SU327715 ACQ327715 AMM327715 AWI327715 BGE327715 BQA327715 BZW327715 CJS327715 CTO327715 DDK327715 DNG327715 DXC327715 EGY327715 EQU327715 FAQ327715 FKM327715 FUI327715 GEE327715 GOA327715 GXW327715 HHS327715 HRO327715 IBK327715 ILG327715 IVC327715 JEY327715 JOU327715 JYQ327715 KIM327715 KSI327715 LCE327715 LMA327715 LVW327715 MFS327715 MPO327715 MZK327715 NJG327715 NTC327715 OCY327715 OMU327715 OWQ327715 PGM327715 PQI327715 QAE327715 QKA327715 QTW327715 RDS327715 RNO327715 RXK327715 SHG327715 SRC327715 TAY327715 TKU327715 TUQ327715 UEM327715 UOI327715 UYE327715 VIA327715 VRW327715 WBS327715 WLO327715 WVK327715 C393251 IY393251 SU393251 ACQ393251 AMM393251 AWI393251 BGE393251 BQA393251 BZW393251 CJS393251 CTO393251 DDK393251 DNG393251 DXC393251 EGY393251 EQU393251 FAQ393251 FKM393251 FUI393251 GEE393251 GOA393251 GXW393251 HHS393251 HRO393251 IBK393251 ILG393251 IVC393251 JEY393251 JOU393251 JYQ393251 KIM393251 KSI393251 LCE393251 LMA393251 LVW393251 MFS393251 MPO393251 MZK393251 NJG393251 NTC393251 OCY393251 OMU393251 OWQ393251 PGM393251 PQI393251 QAE393251 QKA393251 QTW393251 RDS393251 RNO393251 RXK393251 SHG393251 SRC393251 TAY393251 TKU393251 TUQ393251 UEM393251 UOI393251 UYE393251 VIA393251 VRW393251 WBS393251 WLO393251 WVK393251 C458787 IY458787 SU458787 ACQ458787 AMM458787 AWI458787 BGE458787 BQA458787 BZW458787 CJS458787 CTO458787 DDK458787 DNG458787 DXC458787 EGY458787 EQU458787 FAQ458787 FKM458787 FUI458787 GEE458787 GOA458787 GXW458787 HHS458787 HRO458787 IBK458787 ILG458787 IVC458787 JEY458787 JOU458787 JYQ458787 KIM458787 KSI458787 LCE458787 LMA458787 LVW458787 MFS458787 MPO458787 MZK458787 NJG458787 NTC458787 OCY458787 OMU458787 OWQ458787 PGM458787 PQI458787 QAE458787 QKA458787 QTW458787 RDS458787 RNO458787 RXK458787 SHG458787 SRC458787 TAY458787 TKU458787 TUQ458787 UEM458787 UOI458787 UYE458787 VIA458787 VRW458787 WBS458787 WLO458787 WVK458787 C524323 IY524323 SU524323 ACQ524323 AMM524323 AWI524323 BGE524323 BQA524323 BZW524323 CJS524323 CTO524323 DDK524323 DNG524323 DXC524323 EGY524323 EQU524323 FAQ524323 FKM524323 FUI524323 GEE524323 GOA524323 GXW524323 HHS524323 HRO524323 IBK524323 ILG524323 IVC524323 JEY524323 JOU524323 JYQ524323 KIM524323 KSI524323 LCE524323 LMA524323 LVW524323 MFS524323 MPO524323 MZK524323 NJG524323 NTC524323 OCY524323 OMU524323 OWQ524323 PGM524323 PQI524323 QAE524323 QKA524323 QTW524323 RDS524323 RNO524323 RXK524323 SHG524323 SRC524323 TAY524323 TKU524323 TUQ524323 UEM524323 UOI524323 UYE524323 VIA524323 VRW524323 WBS524323 WLO524323 WVK524323 C589859 IY589859 SU589859 ACQ589859 AMM589859 AWI589859 BGE589859 BQA589859 BZW589859 CJS589859 CTO589859 DDK589859 DNG589859 DXC589859 EGY589859 EQU589859 FAQ589859 FKM589859 FUI589859 GEE589859 GOA589859 GXW589859 HHS589859 HRO589859 IBK589859 ILG589859 IVC589859 JEY589859 JOU589859 JYQ589859 KIM589859 KSI589859 LCE589859 LMA589859 LVW589859 MFS589859 MPO589859 MZK589859 NJG589859 NTC589859 OCY589859 OMU589859 OWQ589859 PGM589859 PQI589859 QAE589859 QKA589859 QTW589859 RDS589859 RNO589859 RXK589859 SHG589859 SRC589859 TAY589859 TKU589859 TUQ589859 UEM589859 UOI589859 UYE589859 VIA589859 VRW589859 WBS589859 WLO589859 WVK589859 C655395 IY655395 SU655395 ACQ655395 AMM655395 AWI655395 BGE655395 BQA655395 BZW655395 CJS655395 CTO655395 DDK655395 DNG655395 DXC655395 EGY655395 EQU655395 FAQ655395 FKM655395 FUI655395 GEE655395 GOA655395 GXW655395 HHS655395 HRO655395 IBK655395 ILG655395 IVC655395 JEY655395 JOU655395 JYQ655395 KIM655395 KSI655395 LCE655395 LMA655395 LVW655395 MFS655395 MPO655395 MZK655395 NJG655395 NTC655395 OCY655395 OMU655395 OWQ655395 PGM655395 PQI655395 QAE655395 QKA655395 QTW655395 RDS655395 RNO655395 RXK655395 SHG655395 SRC655395 TAY655395 TKU655395 TUQ655395 UEM655395 UOI655395 UYE655395 VIA655395 VRW655395 WBS655395 WLO655395 WVK655395 C720931 IY720931 SU720931 ACQ720931 AMM720931 AWI720931 BGE720931 BQA720931 BZW720931 CJS720931 CTO720931 DDK720931 DNG720931 DXC720931 EGY720931 EQU720931 FAQ720931 FKM720931 FUI720931 GEE720931 GOA720931 GXW720931 HHS720931 HRO720931 IBK720931 ILG720931 IVC720931 JEY720931 JOU720931 JYQ720931 KIM720931 KSI720931 LCE720931 LMA720931 LVW720931 MFS720931 MPO720931 MZK720931 NJG720931 NTC720931 OCY720931 OMU720931 OWQ720931 PGM720931 PQI720931 QAE720931 QKA720931 QTW720931 RDS720931 RNO720931 RXK720931 SHG720931 SRC720931 TAY720931 TKU720931 TUQ720931 UEM720931 UOI720931 UYE720931 VIA720931 VRW720931 WBS720931 WLO720931 WVK720931 C786467 IY786467 SU786467 ACQ786467 AMM786467 AWI786467 BGE786467 BQA786467 BZW786467 CJS786467 CTO786467 DDK786467 DNG786467 DXC786467 EGY786467 EQU786467 FAQ786467 FKM786467 FUI786467 GEE786467 GOA786467 GXW786467 HHS786467 HRO786467 IBK786467 ILG786467 IVC786467 JEY786467 JOU786467 JYQ786467 KIM786467 KSI786467 LCE786467 LMA786467 LVW786467 MFS786467 MPO786467 MZK786467 NJG786467 NTC786467 OCY786467 OMU786467 OWQ786467 PGM786467 PQI786467 QAE786467 QKA786467 QTW786467 RDS786467 RNO786467 RXK786467 SHG786467 SRC786467 TAY786467 TKU786467 TUQ786467 UEM786467 UOI786467 UYE786467 VIA786467 VRW786467 WBS786467 WLO786467 WVK786467 C852003 IY852003 SU852003 ACQ852003 AMM852003 AWI852003 BGE852003 BQA852003 BZW852003 CJS852003 CTO852003 DDK852003 DNG852003 DXC852003 EGY852003 EQU852003 FAQ852003 FKM852003 FUI852003 GEE852003 GOA852003 GXW852003 HHS852003 HRO852003 IBK852003 ILG852003 IVC852003 JEY852003 JOU852003 JYQ852003 KIM852003 KSI852003 LCE852003 LMA852003 LVW852003 MFS852003 MPO852003 MZK852003 NJG852003 NTC852003 OCY852003 OMU852003 OWQ852003 PGM852003 PQI852003 QAE852003 QKA852003 QTW852003 RDS852003 RNO852003 RXK852003 SHG852003 SRC852003 TAY852003 TKU852003 TUQ852003 UEM852003 UOI852003 UYE852003 VIA852003 VRW852003 WBS852003 WLO852003 WVK852003 C917539 IY917539 SU917539 ACQ917539 AMM917539 AWI917539 BGE917539 BQA917539 BZW917539 CJS917539 CTO917539 DDK917539 DNG917539 DXC917539 EGY917539 EQU917539 FAQ917539 FKM917539 FUI917539 GEE917539 GOA917539 GXW917539 HHS917539 HRO917539 IBK917539 ILG917539 IVC917539 JEY917539 JOU917539 JYQ917539 KIM917539 KSI917539 LCE917539 LMA917539 LVW917539 MFS917539 MPO917539 MZK917539 NJG917539 NTC917539 OCY917539 OMU917539 OWQ917539 PGM917539 PQI917539 QAE917539 QKA917539 QTW917539 RDS917539 RNO917539 RXK917539 SHG917539 SRC917539 TAY917539 TKU917539 TUQ917539 UEM917539 UOI917539 UYE917539 VIA917539 VRW917539 WBS917539 WLO917539 WVK917539 C983075 IY983075 SU983075 ACQ983075 AMM983075 AWI983075 BGE983075 BQA983075 BZW983075 CJS983075 CTO983075 DDK983075 DNG983075 DXC983075 EGY983075 EQU983075 FAQ983075 FKM983075 FUI983075 GEE983075 GOA983075 GXW983075 HHS983075 HRO983075 IBK983075 ILG983075 IVC983075 JEY983075 JOU983075 JYQ983075 KIM983075 KSI983075 LCE983075 LMA983075 LVW983075 MFS983075 MPO983075 MZK983075 NJG983075 NTC983075 OCY983075 OMU983075 OWQ983075 PGM983075 PQI983075 QAE983075 QKA983075 QTW983075 RDS983075 RNO983075 RXK983075 SHG983075 SRC983075 TAY983075 TKU983075 TUQ983075 UEM983075 UOI983075 UYE983075 VIA983075 VRW983075 WBS983075 WLO983075 WVK983075 B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A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L29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L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L131101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L196637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L262173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L327709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L393245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L458781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L524317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L589853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L655389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L720925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L786461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L851997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L917533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L983069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whole" allowBlank="1" showInputMessage="1" showErrorMessage="1" errorTitle="Error" error="Por favor ingrese números enteros">
          <x14:formula1>
            <xm:f>0</xm:f>
          </x14:formula1>
          <x14:formula2>
            <xm:f>10000000000</xm:f>
          </x14:formula2>
          <xm:sqref>C36:C48 IY36:IY48 SU36:SU48 ACQ36:ACQ48 AMM36:AMM48 AWI36:AWI48 BGE36:BGE48 BQA36:BQA48 BZW36:BZW48 CJS36:CJS48 CTO36:CTO48 DDK36:DDK48 DNG36:DNG48 DXC36:DXC48 EGY36:EGY48 EQU36:EQU48 FAQ36:FAQ48 FKM36:FKM48 FUI36:FUI48 GEE36:GEE48 GOA36:GOA48 GXW36:GXW48 HHS36:HHS48 HRO36:HRO48 IBK36:IBK48 ILG36:ILG48 IVC36:IVC48 JEY36:JEY48 JOU36:JOU48 JYQ36:JYQ48 KIM36:KIM48 KSI36:KSI48 LCE36:LCE48 LMA36:LMA48 LVW36:LVW48 MFS36:MFS48 MPO36:MPO48 MZK36:MZK48 NJG36:NJG48 NTC36:NTC48 OCY36:OCY48 OMU36:OMU48 OWQ36:OWQ48 PGM36:PGM48 PQI36:PQI48 QAE36:QAE48 QKA36:QKA48 QTW36:QTW48 RDS36:RDS48 RNO36:RNO48 RXK36:RXK48 SHG36:SHG48 SRC36:SRC48 TAY36:TAY48 TKU36:TKU48 TUQ36:TUQ48 UEM36:UEM48 UOI36:UOI48 UYE36:UYE48 VIA36:VIA48 VRW36:VRW48 WBS36:WBS48 WLO36:WLO48 WVK36:WVK48 C65572:C65584 IY65572:IY65584 SU65572:SU65584 ACQ65572:ACQ65584 AMM65572:AMM65584 AWI65572:AWI65584 BGE65572:BGE65584 BQA65572:BQA65584 BZW65572:BZW65584 CJS65572:CJS65584 CTO65572:CTO65584 DDK65572:DDK65584 DNG65572:DNG65584 DXC65572:DXC65584 EGY65572:EGY65584 EQU65572:EQU65584 FAQ65572:FAQ65584 FKM65572:FKM65584 FUI65572:FUI65584 GEE65572:GEE65584 GOA65572:GOA65584 GXW65572:GXW65584 HHS65572:HHS65584 HRO65572:HRO65584 IBK65572:IBK65584 ILG65572:ILG65584 IVC65572:IVC65584 JEY65572:JEY65584 JOU65572:JOU65584 JYQ65572:JYQ65584 KIM65572:KIM65584 KSI65572:KSI65584 LCE65572:LCE65584 LMA65572:LMA65584 LVW65572:LVW65584 MFS65572:MFS65584 MPO65572:MPO65584 MZK65572:MZK65584 NJG65572:NJG65584 NTC65572:NTC65584 OCY65572:OCY65584 OMU65572:OMU65584 OWQ65572:OWQ65584 PGM65572:PGM65584 PQI65572:PQI65584 QAE65572:QAE65584 QKA65572:QKA65584 QTW65572:QTW65584 RDS65572:RDS65584 RNO65572:RNO65584 RXK65572:RXK65584 SHG65572:SHG65584 SRC65572:SRC65584 TAY65572:TAY65584 TKU65572:TKU65584 TUQ65572:TUQ65584 UEM65572:UEM65584 UOI65572:UOI65584 UYE65572:UYE65584 VIA65572:VIA65584 VRW65572:VRW65584 WBS65572:WBS65584 WLO65572:WLO65584 WVK65572:WVK65584 C131108:C131120 IY131108:IY131120 SU131108:SU131120 ACQ131108:ACQ131120 AMM131108:AMM131120 AWI131108:AWI131120 BGE131108:BGE131120 BQA131108:BQA131120 BZW131108:BZW131120 CJS131108:CJS131120 CTO131108:CTO131120 DDK131108:DDK131120 DNG131108:DNG131120 DXC131108:DXC131120 EGY131108:EGY131120 EQU131108:EQU131120 FAQ131108:FAQ131120 FKM131108:FKM131120 FUI131108:FUI131120 GEE131108:GEE131120 GOA131108:GOA131120 GXW131108:GXW131120 HHS131108:HHS131120 HRO131108:HRO131120 IBK131108:IBK131120 ILG131108:ILG131120 IVC131108:IVC131120 JEY131108:JEY131120 JOU131108:JOU131120 JYQ131108:JYQ131120 KIM131108:KIM131120 KSI131108:KSI131120 LCE131108:LCE131120 LMA131108:LMA131120 LVW131108:LVW131120 MFS131108:MFS131120 MPO131108:MPO131120 MZK131108:MZK131120 NJG131108:NJG131120 NTC131108:NTC131120 OCY131108:OCY131120 OMU131108:OMU131120 OWQ131108:OWQ131120 PGM131108:PGM131120 PQI131108:PQI131120 QAE131108:QAE131120 QKA131108:QKA131120 QTW131108:QTW131120 RDS131108:RDS131120 RNO131108:RNO131120 RXK131108:RXK131120 SHG131108:SHG131120 SRC131108:SRC131120 TAY131108:TAY131120 TKU131108:TKU131120 TUQ131108:TUQ131120 UEM131108:UEM131120 UOI131108:UOI131120 UYE131108:UYE131120 VIA131108:VIA131120 VRW131108:VRW131120 WBS131108:WBS131120 WLO131108:WLO131120 WVK131108:WVK131120 C196644:C196656 IY196644:IY196656 SU196644:SU196656 ACQ196644:ACQ196656 AMM196644:AMM196656 AWI196644:AWI196656 BGE196644:BGE196656 BQA196644:BQA196656 BZW196644:BZW196656 CJS196644:CJS196656 CTO196644:CTO196656 DDK196644:DDK196656 DNG196644:DNG196656 DXC196644:DXC196656 EGY196644:EGY196656 EQU196644:EQU196656 FAQ196644:FAQ196656 FKM196644:FKM196656 FUI196644:FUI196656 GEE196644:GEE196656 GOA196644:GOA196656 GXW196644:GXW196656 HHS196644:HHS196656 HRO196644:HRO196656 IBK196644:IBK196656 ILG196644:ILG196656 IVC196644:IVC196656 JEY196644:JEY196656 JOU196644:JOU196656 JYQ196644:JYQ196656 KIM196644:KIM196656 KSI196644:KSI196656 LCE196644:LCE196656 LMA196644:LMA196656 LVW196644:LVW196656 MFS196644:MFS196656 MPO196644:MPO196656 MZK196644:MZK196656 NJG196644:NJG196656 NTC196644:NTC196656 OCY196644:OCY196656 OMU196644:OMU196656 OWQ196644:OWQ196656 PGM196644:PGM196656 PQI196644:PQI196656 QAE196644:QAE196656 QKA196644:QKA196656 QTW196644:QTW196656 RDS196644:RDS196656 RNO196644:RNO196656 RXK196644:RXK196656 SHG196644:SHG196656 SRC196644:SRC196656 TAY196644:TAY196656 TKU196644:TKU196656 TUQ196644:TUQ196656 UEM196644:UEM196656 UOI196644:UOI196656 UYE196644:UYE196656 VIA196644:VIA196656 VRW196644:VRW196656 WBS196644:WBS196656 WLO196644:WLO196656 WVK196644:WVK196656 C262180:C262192 IY262180:IY262192 SU262180:SU262192 ACQ262180:ACQ262192 AMM262180:AMM262192 AWI262180:AWI262192 BGE262180:BGE262192 BQA262180:BQA262192 BZW262180:BZW262192 CJS262180:CJS262192 CTO262180:CTO262192 DDK262180:DDK262192 DNG262180:DNG262192 DXC262180:DXC262192 EGY262180:EGY262192 EQU262180:EQU262192 FAQ262180:FAQ262192 FKM262180:FKM262192 FUI262180:FUI262192 GEE262180:GEE262192 GOA262180:GOA262192 GXW262180:GXW262192 HHS262180:HHS262192 HRO262180:HRO262192 IBK262180:IBK262192 ILG262180:ILG262192 IVC262180:IVC262192 JEY262180:JEY262192 JOU262180:JOU262192 JYQ262180:JYQ262192 KIM262180:KIM262192 KSI262180:KSI262192 LCE262180:LCE262192 LMA262180:LMA262192 LVW262180:LVW262192 MFS262180:MFS262192 MPO262180:MPO262192 MZK262180:MZK262192 NJG262180:NJG262192 NTC262180:NTC262192 OCY262180:OCY262192 OMU262180:OMU262192 OWQ262180:OWQ262192 PGM262180:PGM262192 PQI262180:PQI262192 QAE262180:QAE262192 QKA262180:QKA262192 QTW262180:QTW262192 RDS262180:RDS262192 RNO262180:RNO262192 RXK262180:RXK262192 SHG262180:SHG262192 SRC262180:SRC262192 TAY262180:TAY262192 TKU262180:TKU262192 TUQ262180:TUQ262192 UEM262180:UEM262192 UOI262180:UOI262192 UYE262180:UYE262192 VIA262180:VIA262192 VRW262180:VRW262192 WBS262180:WBS262192 WLO262180:WLO262192 WVK262180:WVK262192 C327716:C327728 IY327716:IY327728 SU327716:SU327728 ACQ327716:ACQ327728 AMM327716:AMM327728 AWI327716:AWI327728 BGE327716:BGE327728 BQA327716:BQA327728 BZW327716:BZW327728 CJS327716:CJS327728 CTO327716:CTO327728 DDK327716:DDK327728 DNG327716:DNG327728 DXC327716:DXC327728 EGY327716:EGY327728 EQU327716:EQU327728 FAQ327716:FAQ327728 FKM327716:FKM327728 FUI327716:FUI327728 GEE327716:GEE327728 GOA327716:GOA327728 GXW327716:GXW327728 HHS327716:HHS327728 HRO327716:HRO327728 IBK327716:IBK327728 ILG327716:ILG327728 IVC327716:IVC327728 JEY327716:JEY327728 JOU327716:JOU327728 JYQ327716:JYQ327728 KIM327716:KIM327728 KSI327716:KSI327728 LCE327716:LCE327728 LMA327716:LMA327728 LVW327716:LVW327728 MFS327716:MFS327728 MPO327716:MPO327728 MZK327716:MZK327728 NJG327716:NJG327728 NTC327716:NTC327728 OCY327716:OCY327728 OMU327716:OMU327728 OWQ327716:OWQ327728 PGM327716:PGM327728 PQI327716:PQI327728 QAE327716:QAE327728 QKA327716:QKA327728 QTW327716:QTW327728 RDS327716:RDS327728 RNO327716:RNO327728 RXK327716:RXK327728 SHG327716:SHG327728 SRC327716:SRC327728 TAY327716:TAY327728 TKU327716:TKU327728 TUQ327716:TUQ327728 UEM327716:UEM327728 UOI327716:UOI327728 UYE327716:UYE327728 VIA327716:VIA327728 VRW327716:VRW327728 WBS327716:WBS327728 WLO327716:WLO327728 WVK327716:WVK327728 C393252:C393264 IY393252:IY393264 SU393252:SU393264 ACQ393252:ACQ393264 AMM393252:AMM393264 AWI393252:AWI393264 BGE393252:BGE393264 BQA393252:BQA393264 BZW393252:BZW393264 CJS393252:CJS393264 CTO393252:CTO393264 DDK393252:DDK393264 DNG393252:DNG393264 DXC393252:DXC393264 EGY393252:EGY393264 EQU393252:EQU393264 FAQ393252:FAQ393264 FKM393252:FKM393264 FUI393252:FUI393264 GEE393252:GEE393264 GOA393252:GOA393264 GXW393252:GXW393264 HHS393252:HHS393264 HRO393252:HRO393264 IBK393252:IBK393264 ILG393252:ILG393264 IVC393252:IVC393264 JEY393252:JEY393264 JOU393252:JOU393264 JYQ393252:JYQ393264 KIM393252:KIM393264 KSI393252:KSI393264 LCE393252:LCE393264 LMA393252:LMA393264 LVW393252:LVW393264 MFS393252:MFS393264 MPO393252:MPO393264 MZK393252:MZK393264 NJG393252:NJG393264 NTC393252:NTC393264 OCY393252:OCY393264 OMU393252:OMU393264 OWQ393252:OWQ393264 PGM393252:PGM393264 PQI393252:PQI393264 QAE393252:QAE393264 QKA393252:QKA393264 QTW393252:QTW393264 RDS393252:RDS393264 RNO393252:RNO393264 RXK393252:RXK393264 SHG393252:SHG393264 SRC393252:SRC393264 TAY393252:TAY393264 TKU393252:TKU393264 TUQ393252:TUQ393264 UEM393252:UEM393264 UOI393252:UOI393264 UYE393252:UYE393264 VIA393252:VIA393264 VRW393252:VRW393264 WBS393252:WBS393264 WLO393252:WLO393264 WVK393252:WVK393264 C458788:C458800 IY458788:IY458800 SU458788:SU458800 ACQ458788:ACQ458800 AMM458788:AMM458800 AWI458788:AWI458800 BGE458788:BGE458800 BQA458788:BQA458800 BZW458788:BZW458800 CJS458788:CJS458800 CTO458788:CTO458800 DDK458788:DDK458800 DNG458788:DNG458800 DXC458788:DXC458800 EGY458788:EGY458800 EQU458788:EQU458800 FAQ458788:FAQ458800 FKM458788:FKM458800 FUI458788:FUI458800 GEE458788:GEE458800 GOA458788:GOA458800 GXW458788:GXW458800 HHS458788:HHS458800 HRO458788:HRO458800 IBK458788:IBK458800 ILG458788:ILG458800 IVC458788:IVC458800 JEY458788:JEY458800 JOU458788:JOU458800 JYQ458788:JYQ458800 KIM458788:KIM458800 KSI458788:KSI458800 LCE458788:LCE458800 LMA458788:LMA458800 LVW458788:LVW458800 MFS458788:MFS458800 MPO458788:MPO458800 MZK458788:MZK458800 NJG458788:NJG458800 NTC458788:NTC458800 OCY458788:OCY458800 OMU458788:OMU458800 OWQ458788:OWQ458800 PGM458788:PGM458800 PQI458788:PQI458800 QAE458788:QAE458800 QKA458788:QKA458800 QTW458788:QTW458800 RDS458788:RDS458800 RNO458788:RNO458800 RXK458788:RXK458800 SHG458788:SHG458800 SRC458788:SRC458800 TAY458788:TAY458800 TKU458788:TKU458800 TUQ458788:TUQ458800 UEM458788:UEM458800 UOI458788:UOI458800 UYE458788:UYE458800 VIA458788:VIA458800 VRW458788:VRW458800 WBS458788:WBS458800 WLO458788:WLO458800 WVK458788:WVK458800 C524324:C524336 IY524324:IY524336 SU524324:SU524336 ACQ524324:ACQ524336 AMM524324:AMM524336 AWI524324:AWI524336 BGE524324:BGE524336 BQA524324:BQA524336 BZW524324:BZW524336 CJS524324:CJS524336 CTO524324:CTO524336 DDK524324:DDK524336 DNG524324:DNG524336 DXC524324:DXC524336 EGY524324:EGY524336 EQU524324:EQU524336 FAQ524324:FAQ524336 FKM524324:FKM524336 FUI524324:FUI524336 GEE524324:GEE524336 GOA524324:GOA524336 GXW524324:GXW524336 HHS524324:HHS524336 HRO524324:HRO524336 IBK524324:IBK524336 ILG524324:ILG524336 IVC524324:IVC524336 JEY524324:JEY524336 JOU524324:JOU524336 JYQ524324:JYQ524336 KIM524324:KIM524336 KSI524324:KSI524336 LCE524324:LCE524336 LMA524324:LMA524336 LVW524324:LVW524336 MFS524324:MFS524336 MPO524324:MPO524336 MZK524324:MZK524336 NJG524324:NJG524336 NTC524324:NTC524336 OCY524324:OCY524336 OMU524324:OMU524336 OWQ524324:OWQ524336 PGM524324:PGM524336 PQI524324:PQI524336 QAE524324:QAE524336 QKA524324:QKA524336 QTW524324:QTW524336 RDS524324:RDS524336 RNO524324:RNO524336 RXK524324:RXK524336 SHG524324:SHG524336 SRC524324:SRC524336 TAY524324:TAY524336 TKU524324:TKU524336 TUQ524324:TUQ524336 UEM524324:UEM524336 UOI524324:UOI524336 UYE524324:UYE524336 VIA524324:VIA524336 VRW524324:VRW524336 WBS524324:WBS524336 WLO524324:WLO524336 WVK524324:WVK524336 C589860:C589872 IY589860:IY589872 SU589860:SU589872 ACQ589860:ACQ589872 AMM589860:AMM589872 AWI589860:AWI589872 BGE589860:BGE589872 BQA589860:BQA589872 BZW589860:BZW589872 CJS589860:CJS589872 CTO589860:CTO589872 DDK589860:DDK589872 DNG589860:DNG589872 DXC589860:DXC589872 EGY589860:EGY589872 EQU589860:EQU589872 FAQ589860:FAQ589872 FKM589860:FKM589872 FUI589860:FUI589872 GEE589860:GEE589872 GOA589860:GOA589872 GXW589860:GXW589872 HHS589860:HHS589872 HRO589860:HRO589872 IBK589860:IBK589872 ILG589860:ILG589872 IVC589860:IVC589872 JEY589860:JEY589872 JOU589860:JOU589872 JYQ589860:JYQ589872 KIM589860:KIM589872 KSI589860:KSI589872 LCE589860:LCE589872 LMA589860:LMA589872 LVW589860:LVW589872 MFS589860:MFS589872 MPO589860:MPO589872 MZK589860:MZK589872 NJG589860:NJG589872 NTC589860:NTC589872 OCY589860:OCY589872 OMU589860:OMU589872 OWQ589860:OWQ589872 PGM589860:PGM589872 PQI589860:PQI589872 QAE589860:QAE589872 QKA589860:QKA589872 QTW589860:QTW589872 RDS589860:RDS589872 RNO589860:RNO589872 RXK589860:RXK589872 SHG589860:SHG589872 SRC589860:SRC589872 TAY589860:TAY589872 TKU589860:TKU589872 TUQ589860:TUQ589872 UEM589860:UEM589872 UOI589860:UOI589872 UYE589860:UYE589872 VIA589860:VIA589872 VRW589860:VRW589872 WBS589860:WBS589872 WLO589860:WLO589872 WVK589860:WVK589872 C655396:C655408 IY655396:IY655408 SU655396:SU655408 ACQ655396:ACQ655408 AMM655396:AMM655408 AWI655396:AWI655408 BGE655396:BGE655408 BQA655396:BQA655408 BZW655396:BZW655408 CJS655396:CJS655408 CTO655396:CTO655408 DDK655396:DDK655408 DNG655396:DNG655408 DXC655396:DXC655408 EGY655396:EGY655408 EQU655396:EQU655408 FAQ655396:FAQ655408 FKM655396:FKM655408 FUI655396:FUI655408 GEE655396:GEE655408 GOA655396:GOA655408 GXW655396:GXW655408 HHS655396:HHS655408 HRO655396:HRO655408 IBK655396:IBK655408 ILG655396:ILG655408 IVC655396:IVC655408 JEY655396:JEY655408 JOU655396:JOU655408 JYQ655396:JYQ655408 KIM655396:KIM655408 KSI655396:KSI655408 LCE655396:LCE655408 LMA655396:LMA655408 LVW655396:LVW655408 MFS655396:MFS655408 MPO655396:MPO655408 MZK655396:MZK655408 NJG655396:NJG655408 NTC655396:NTC655408 OCY655396:OCY655408 OMU655396:OMU655408 OWQ655396:OWQ655408 PGM655396:PGM655408 PQI655396:PQI655408 QAE655396:QAE655408 QKA655396:QKA655408 QTW655396:QTW655408 RDS655396:RDS655408 RNO655396:RNO655408 RXK655396:RXK655408 SHG655396:SHG655408 SRC655396:SRC655408 TAY655396:TAY655408 TKU655396:TKU655408 TUQ655396:TUQ655408 UEM655396:UEM655408 UOI655396:UOI655408 UYE655396:UYE655408 VIA655396:VIA655408 VRW655396:VRW655408 WBS655396:WBS655408 WLO655396:WLO655408 WVK655396:WVK655408 C720932:C720944 IY720932:IY720944 SU720932:SU720944 ACQ720932:ACQ720944 AMM720932:AMM720944 AWI720932:AWI720944 BGE720932:BGE720944 BQA720932:BQA720944 BZW720932:BZW720944 CJS720932:CJS720944 CTO720932:CTO720944 DDK720932:DDK720944 DNG720932:DNG720944 DXC720932:DXC720944 EGY720932:EGY720944 EQU720932:EQU720944 FAQ720932:FAQ720944 FKM720932:FKM720944 FUI720932:FUI720944 GEE720932:GEE720944 GOA720932:GOA720944 GXW720932:GXW720944 HHS720932:HHS720944 HRO720932:HRO720944 IBK720932:IBK720944 ILG720932:ILG720944 IVC720932:IVC720944 JEY720932:JEY720944 JOU720932:JOU720944 JYQ720932:JYQ720944 KIM720932:KIM720944 KSI720932:KSI720944 LCE720932:LCE720944 LMA720932:LMA720944 LVW720932:LVW720944 MFS720932:MFS720944 MPO720932:MPO720944 MZK720932:MZK720944 NJG720932:NJG720944 NTC720932:NTC720944 OCY720932:OCY720944 OMU720932:OMU720944 OWQ720932:OWQ720944 PGM720932:PGM720944 PQI720932:PQI720944 QAE720932:QAE720944 QKA720932:QKA720944 QTW720932:QTW720944 RDS720932:RDS720944 RNO720932:RNO720944 RXK720932:RXK720944 SHG720932:SHG720944 SRC720932:SRC720944 TAY720932:TAY720944 TKU720932:TKU720944 TUQ720932:TUQ720944 UEM720932:UEM720944 UOI720932:UOI720944 UYE720932:UYE720944 VIA720932:VIA720944 VRW720932:VRW720944 WBS720932:WBS720944 WLO720932:WLO720944 WVK720932:WVK720944 C786468:C786480 IY786468:IY786480 SU786468:SU786480 ACQ786468:ACQ786480 AMM786468:AMM786480 AWI786468:AWI786480 BGE786468:BGE786480 BQA786468:BQA786480 BZW786468:BZW786480 CJS786468:CJS786480 CTO786468:CTO786480 DDK786468:DDK786480 DNG786468:DNG786480 DXC786468:DXC786480 EGY786468:EGY786480 EQU786468:EQU786480 FAQ786468:FAQ786480 FKM786468:FKM786480 FUI786468:FUI786480 GEE786468:GEE786480 GOA786468:GOA786480 GXW786468:GXW786480 HHS786468:HHS786480 HRO786468:HRO786480 IBK786468:IBK786480 ILG786468:ILG786480 IVC786468:IVC786480 JEY786468:JEY786480 JOU786468:JOU786480 JYQ786468:JYQ786480 KIM786468:KIM786480 KSI786468:KSI786480 LCE786468:LCE786480 LMA786468:LMA786480 LVW786468:LVW786480 MFS786468:MFS786480 MPO786468:MPO786480 MZK786468:MZK786480 NJG786468:NJG786480 NTC786468:NTC786480 OCY786468:OCY786480 OMU786468:OMU786480 OWQ786468:OWQ786480 PGM786468:PGM786480 PQI786468:PQI786480 QAE786468:QAE786480 QKA786468:QKA786480 QTW786468:QTW786480 RDS786468:RDS786480 RNO786468:RNO786480 RXK786468:RXK786480 SHG786468:SHG786480 SRC786468:SRC786480 TAY786468:TAY786480 TKU786468:TKU786480 TUQ786468:TUQ786480 UEM786468:UEM786480 UOI786468:UOI786480 UYE786468:UYE786480 VIA786468:VIA786480 VRW786468:VRW786480 WBS786468:WBS786480 WLO786468:WLO786480 WVK786468:WVK786480 C852004:C852016 IY852004:IY852016 SU852004:SU852016 ACQ852004:ACQ852016 AMM852004:AMM852016 AWI852004:AWI852016 BGE852004:BGE852016 BQA852004:BQA852016 BZW852004:BZW852016 CJS852004:CJS852016 CTO852004:CTO852016 DDK852004:DDK852016 DNG852004:DNG852016 DXC852004:DXC852016 EGY852004:EGY852016 EQU852004:EQU852016 FAQ852004:FAQ852016 FKM852004:FKM852016 FUI852004:FUI852016 GEE852004:GEE852016 GOA852004:GOA852016 GXW852004:GXW852016 HHS852004:HHS852016 HRO852004:HRO852016 IBK852004:IBK852016 ILG852004:ILG852016 IVC852004:IVC852016 JEY852004:JEY852016 JOU852004:JOU852016 JYQ852004:JYQ852016 KIM852004:KIM852016 KSI852004:KSI852016 LCE852004:LCE852016 LMA852004:LMA852016 LVW852004:LVW852016 MFS852004:MFS852016 MPO852004:MPO852016 MZK852004:MZK852016 NJG852004:NJG852016 NTC852004:NTC852016 OCY852004:OCY852016 OMU852004:OMU852016 OWQ852004:OWQ852016 PGM852004:PGM852016 PQI852004:PQI852016 QAE852004:QAE852016 QKA852004:QKA852016 QTW852004:QTW852016 RDS852004:RDS852016 RNO852004:RNO852016 RXK852004:RXK852016 SHG852004:SHG852016 SRC852004:SRC852016 TAY852004:TAY852016 TKU852004:TKU852016 TUQ852004:TUQ852016 UEM852004:UEM852016 UOI852004:UOI852016 UYE852004:UYE852016 VIA852004:VIA852016 VRW852004:VRW852016 WBS852004:WBS852016 WLO852004:WLO852016 WVK852004:WVK852016 C917540:C917552 IY917540:IY917552 SU917540:SU917552 ACQ917540:ACQ917552 AMM917540:AMM917552 AWI917540:AWI917552 BGE917540:BGE917552 BQA917540:BQA917552 BZW917540:BZW917552 CJS917540:CJS917552 CTO917540:CTO917552 DDK917540:DDK917552 DNG917540:DNG917552 DXC917540:DXC917552 EGY917540:EGY917552 EQU917540:EQU917552 FAQ917540:FAQ917552 FKM917540:FKM917552 FUI917540:FUI917552 GEE917540:GEE917552 GOA917540:GOA917552 GXW917540:GXW917552 HHS917540:HHS917552 HRO917540:HRO917552 IBK917540:IBK917552 ILG917540:ILG917552 IVC917540:IVC917552 JEY917540:JEY917552 JOU917540:JOU917552 JYQ917540:JYQ917552 KIM917540:KIM917552 KSI917540:KSI917552 LCE917540:LCE917552 LMA917540:LMA917552 LVW917540:LVW917552 MFS917540:MFS917552 MPO917540:MPO917552 MZK917540:MZK917552 NJG917540:NJG917552 NTC917540:NTC917552 OCY917540:OCY917552 OMU917540:OMU917552 OWQ917540:OWQ917552 PGM917540:PGM917552 PQI917540:PQI917552 QAE917540:QAE917552 QKA917540:QKA917552 QTW917540:QTW917552 RDS917540:RDS917552 RNO917540:RNO917552 RXK917540:RXK917552 SHG917540:SHG917552 SRC917540:SRC917552 TAY917540:TAY917552 TKU917540:TKU917552 TUQ917540:TUQ917552 UEM917540:UEM917552 UOI917540:UOI917552 UYE917540:UYE917552 VIA917540:VIA917552 VRW917540:VRW917552 WBS917540:WBS917552 WLO917540:WLO917552 WVK917540:WVK917552 C983076:C983088 IY983076:IY983088 SU983076:SU983088 ACQ983076:ACQ983088 AMM983076:AMM983088 AWI983076:AWI983088 BGE983076:BGE983088 BQA983076:BQA983088 BZW983076:BZW983088 CJS983076:CJS983088 CTO983076:CTO983088 DDK983076:DDK983088 DNG983076:DNG983088 DXC983076:DXC983088 EGY983076:EGY983088 EQU983076:EQU983088 FAQ983076:FAQ983088 FKM983076:FKM983088 FUI983076:FUI983088 GEE983076:GEE983088 GOA983076:GOA983088 GXW983076:GXW983088 HHS983076:HHS983088 HRO983076:HRO983088 IBK983076:IBK983088 ILG983076:ILG983088 IVC983076:IVC983088 JEY983076:JEY983088 JOU983076:JOU983088 JYQ983076:JYQ983088 KIM983076:KIM983088 KSI983076:KSI983088 LCE983076:LCE983088 LMA983076:LMA983088 LVW983076:LVW983088 MFS983076:MFS983088 MPO983076:MPO983088 MZK983076:MZK983088 NJG983076:NJG983088 NTC983076:NTC983088 OCY983076:OCY983088 OMU983076:OMU983088 OWQ983076:OWQ983088 PGM983076:PGM983088 PQI983076:PQI983088 QAE983076:QAE983088 QKA983076:QKA983088 QTW983076:QTW983088 RDS983076:RDS983088 RNO983076:RNO983088 RXK983076:RXK983088 SHG983076:SHG983088 SRC983076:SRC983088 TAY983076:TAY983088 TKU983076:TKU983088 TUQ983076:TUQ983088 UEM983076:UEM983088 UOI983076:UOI983088 UYE983076:UYE983088 VIA983076:VIA983088 VRW983076:VRW983088 WBS983076:WBS983088 WLO983076:WLO983088 WVK983076:WVK983088 A12:A48 IW12:IW48 SS12:SS48 ACO12:ACO48 AMK12:AMK48 AWG12:AWG48 BGC12:BGC48 BPY12:BPY48 BZU12:BZU48 CJQ12:CJQ48 CTM12:CTM48 DDI12:DDI48 DNE12:DNE48 DXA12:DXA48 EGW12:EGW48 EQS12:EQS48 FAO12:FAO48 FKK12:FKK48 FUG12:FUG48 GEC12:GEC48 GNY12:GNY48 GXU12:GXU48 HHQ12:HHQ48 HRM12:HRM48 IBI12:IBI48 ILE12:ILE48 IVA12:IVA48 JEW12:JEW48 JOS12:JOS48 JYO12:JYO48 KIK12:KIK48 KSG12:KSG48 LCC12:LCC48 LLY12:LLY48 LVU12:LVU48 MFQ12:MFQ48 MPM12:MPM48 MZI12:MZI48 NJE12:NJE48 NTA12:NTA48 OCW12:OCW48 OMS12:OMS48 OWO12:OWO48 PGK12:PGK48 PQG12:PQG48 QAC12:QAC48 QJY12:QJY48 QTU12:QTU48 RDQ12:RDQ48 RNM12:RNM48 RXI12:RXI48 SHE12:SHE48 SRA12:SRA48 TAW12:TAW48 TKS12:TKS48 TUO12:TUO48 UEK12:UEK48 UOG12:UOG48 UYC12:UYC48 VHY12:VHY48 VRU12:VRU48 WBQ12:WBQ48 WLM12:WLM48 WVI12:WVI48 A65548:A65584 IW65548:IW65584 SS65548:SS65584 ACO65548:ACO65584 AMK65548:AMK65584 AWG65548:AWG65584 BGC65548:BGC65584 BPY65548:BPY65584 BZU65548:BZU65584 CJQ65548:CJQ65584 CTM65548:CTM65584 DDI65548:DDI65584 DNE65548:DNE65584 DXA65548:DXA65584 EGW65548:EGW65584 EQS65548:EQS65584 FAO65548:FAO65584 FKK65548:FKK65584 FUG65548:FUG65584 GEC65548:GEC65584 GNY65548:GNY65584 GXU65548:GXU65584 HHQ65548:HHQ65584 HRM65548:HRM65584 IBI65548:IBI65584 ILE65548:ILE65584 IVA65548:IVA65584 JEW65548:JEW65584 JOS65548:JOS65584 JYO65548:JYO65584 KIK65548:KIK65584 KSG65548:KSG65584 LCC65548:LCC65584 LLY65548:LLY65584 LVU65548:LVU65584 MFQ65548:MFQ65584 MPM65548:MPM65584 MZI65548:MZI65584 NJE65548:NJE65584 NTA65548:NTA65584 OCW65548:OCW65584 OMS65548:OMS65584 OWO65548:OWO65584 PGK65548:PGK65584 PQG65548:PQG65584 QAC65548:QAC65584 QJY65548:QJY65584 QTU65548:QTU65584 RDQ65548:RDQ65584 RNM65548:RNM65584 RXI65548:RXI65584 SHE65548:SHE65584 SRA65548:SRA65584 TAW65548:TAW65584 TKS65548:TKS65584 TUO65548:TUO65584 UEK65548:UEK65584 UOG65548:UOG65584 UYC65548:UYC65584 VHY65548:VHY65584 VRU65548:VRU65584 WBQ65548:WBQ65584 WLM65548:WLM65584 WVI65548:WVI65584 A131084:A131120 IW131084:IW131120 SS131084:SS131120 ACO131084:ACO131120 AMK131084:AMK131120 AWG131084:AWG131120 BGC131084:BGC131120 BPY131084:BPY131120 BZU131084:BZU131120 CJQ131084:CJQ131120 CTM131084:CTM131120 DDI131084:DDI131120 DNE131084:DNE131120 DXA131084:DXA131120 EGW131084:EGW131120 EQS131084:EQS131120 FAO131084:FAO131120 FKK131084:FKK131120 FUG131084:FUG131120 GEC131084:GEC131120 GNY131084:GNY131120 GXU131084:GXU131120 HHQ131084:HHQ131120 HRM131084:HRM131120 IBI131084:IBI131120 ILE131084:ILE131120 IVA131084:IVA131120 JEW131084:JEW131120 JOS131084:JOS131120 JYO131084:JYO131120 KIK131084:KIK131120 KSG131084:KSG131120 LCC131084:LCC131120 LLY131084:LLY131120 LVU131084:LVU131120 MFQ131084:MFQ131120 MPM131084:MPM131120 MZI131084:MZI131120 NJE131084:NJE131120 NTA131084:NTA131120 OCW131084:OCW131120 OMS131084:OMS131120 OWO131084:OWO131120 PGK131084:PGK131120 PQG131084:PQG131120 QAC131084:QAC131120 QJY131084:QJY131120 QTU131084:QTU131120 RDQ131084:RDQ131120 RNM131084:RNM131120 RXI131084:RXI131120 SHE131084:SHE131120 SRA131084:SRA131120 TAW131084:TAW131120 TKS131084:TKS131120 TUO131084:TUO131120 UEK131084:UEK131120 UOG131084:UOG131120 UYC131084:UYC131120 VHY131084:VHY131120 VRU131084:VRU131120 WBQ131084:WBQ131120 WLM131084:WLM131120 WVI131084:WVI131120 A196620:A196656 IW196620:IW196656 SS196620:SS196656 ACO196620:ACO196656 AMK196620:AMK196656 AWG196620:AWG196656 BGC196620:BGC196656 BPY196620:BPY196656 BZU196620:BZU196656 CJQ196620:CJQ196656 CTM196620:CTM196656 DDI196620:DDI196656 DNE196620:DNE196656 DXA196620:DXA196656 EGW196620:EGW196656 EQS196620:EQS196656 FAO196620:FAO196656 FKK196620:FKK196656 FUG196620:FUG196656 GEC196620:GEC196656 GNY196620:GNY196656 GXU196620:GXU196656 HHQ196620:HHQ196656 HRM196620:HRM196656 IBI196620:IBI196656 ILE196620:ILE196656 IVA196620:IVA196656 JEW196620:JEW196656 JOS196620:JOS196656 JYO196620:JYO196656 KIK196620:KIK196656 KSG196620:KSG196656 LCC196620:LCC196656 LLY196620:LLY196656 LVU196620:LVU196656 MFQ196620:MFQ196656 MPM196620:MPM196656 MZI196620:MZI196656 NJE196620:NJE196656 NTA196620:NTA196656 OCW196620:OCW196656 OMS196620:OMS196656 OWO196620:OWO196656 PGK196620:PGK196656 PQG196620:PQG196656 QAC196620:QAC196656 QJY196620:QJY196656 QTU196620:QTU196656 RDQ196620:RDQ196656 RNM196620:RNM196656 RXI196620:RXI196656 SHE196620:SHE196656 SRA196620:SRA196656 TAW196620:TAW196656 TKS196620:TKS196656 TUO196620:TUO196656 UEK196620:UEK196656 UOG196620:UOG196656 UYC196620:UYC196656 VHY196620:VHY196656 VRU196620:VRU196656 WBQ196620:WBQ196656 WLM196620:WLM196656 WVI196620:WVI196656 A262156:A262192 IW262156:IW262192 SS262156:SS262192 ACO262156:ACO262192 AMK262156:AMK262192 AWG262156:AWG262192 BGC262156:BGC262192 BPY262156:BPY262192 BZU262156:BZU262192 CJQ262156:CJQ262192 CTM262156:CTM262192 DDI262156:DDI262192 DNE262156:DNE262192 DXA262156:DXA262192 EGW262156:EGW262192 EQS262156:EQS262192 FAO262156:FAO262192 FKK262156:FKK262192 FUG262156:FUG262192 GEC262156:GEC262192 GNY262156:GNY262192 GXU262156:GXU262192 HHQ262156:HHQ262192 HRM262156:HRM262192 IBI262156:IBI262192 ILE262156:ILE262192 IVA262156:IVA262192 JEW262156:JEW262192 JOS262156:JOS262192 JYO262156:JYO262192 KIK262156:KIK262192 KSG262156:KSG262192 LCC262156:LCC262192 LLY262156:LLY262192 LVU262156:LVU262192 MFQ262156:MFQ262192 MPM262156:MPM262192 MZI262156:MZI262192 NJE262156:NJE262192 NTA262156:NTA262192 OCW262156:OCW262192 OMS262156:OMS262192 OWO262156:OWO262192 PGK262156:PGK262192 PQG262156:PQG262192 QAC262156:QAC262192 QJY262156:QJY262192 QTU262156:QTU262192 RDQ262156:RDQ262192 RNM262156:RNM262192 RXI262156:RXI262192 SHE262156:SHE262192 SRA262156:SRA262192 TAW262156:TAW262192 TKS262156:TKS262192 TUO262156:TUO262192 UEK262156:UEK262192 UOG262156:UOG262192 UYC262156:UYC262192 VHY262156:VHY262192 VRU262156:VRU262192 WBQ262156:WBQ262192 WLM262156:WLM262192 WVI262156:WVI262192 A327692:A327728 IW327692:IW327728 SS327692:SS327728 ACO327692:ACO327728 AMK327692:AMK327728 AWG327692:AWG327728 BGC327692:BGC327728 BPY327692:BPY327728 BZU327692:BZU327728 CJQ327692:CJQ327728 CTM327692:CTM327728 DDI327692:DDI327728 DNE327692:DNE327728 DXA327692:DXA327728 EGW327692:EGW327728 EQS327692:EQS327728 FAO327692:FAO327728 FKK327692:FKK327728 FUG327692:FUG327728 GEC327692:GEC327728 GNY327692:GNY327728 GXU327692:GXU327728 HHQ327692:HHQ327728 HRM327692:HRM327728 IBI327692:IBI327728 ILE327692:ILE327728 IVA327692:IVA327728 JEW327692:JEW327728 JOS327692:JOS327728 JYO327692:JYO327728 KIK327692:KIK327728 KSG327692:KSG327728 LCC327692:LCC327728 LLY327692:LLY327728 LVU327692:LVU327728 MFQ327692:MFQ327728 MPM327692:MPM327728 MZI327692:MZI327728 NJE327692:NJE327728 NTA327692:NTA327728 OCW327692:OCW327728 OMS327692:OMS327728 OWO327692:OWO327728 PGK327692:PGK327728 PQG327692:PQG327728 QAC327692:QAC327728 QJY327692:QJY327728 QTU327692:QTU327728 RDQ327692:RDQ327728 RNM327692:RNM327728 RXI327692:RXI327728 SHE327692:SHE327728 SRA327692:SRA327728 TAW327692:TAW327728 TKS327692:TKS327728 TUO327692:TUO327728 UEK327692:UEK327728 UOG327692:UOG327728 UYC327692:UYC327728 VHY327692:VHY327728 VRU327692:VRU327728 WBQ327692:WBQ327728 WLM327692:WLM327728 WVI327692:WVI327728 A393228:A393264 IW393228:IW393264 SS393228:SS393264 ACO393228:ACO393264 AMK393228:AMK393264 AWG393228:AWG393264 BGC393228:BGC393264 BPY393228:BPY393264 BZU393228:BZU393264 CJQ393228:CJQ393264 CTM393228:CTM393264 DDI393228:DDI393264 DNE393228:DNE393264 DXA393228:DXA393264 EGW393228:EGW393264 EQS393228:EQS393264 FAO393228:FAO393264 FKK393228:FKK393264 FUG393228:FUG393264 GEC393228:GEC393264 GNY393228:GNY393264 GXU393228:GXU393264 HHQ393228:HHQ393264 HRM393228:HRM393264 IBI393228:IBI393264 ILE393228:ILE393264 IVA393228:IVA393264 JEW393228:JEW393264 JOS393228:JOS393264 JYO393228:JYO393264 KIK393228:KIK393264 KSG393228:KSG393264 LCC393228:LCC393264 LLY393228:LLY393264 LVU393228:LVU393264 MFQ393228:MFQ393264 MPM393228:MPM393264 MZI393228:MZI393264 NJE393228:NJE393264 NTA393228:NTA393264 OCW393228:OCW393264 OMS393228:OMS393264 OWO393228:OWO393264 PGK393228:PGK393264 PQG393228:PQG393264 QAC393228:QAC393264 QJY393228:QJY393264 QTU393228:QTU393264 RDQ393228:RDQ393264 RNM393228:RNM393264 RXI393228:RXI393264 SHE393228:SHE393264 SRA393228:SRA393264 TAW393228:TAW393264 TKS393228:TKS393264 TUO393228:TUO393264 UEK393228:UEK393264 UOG393228:UOG393264 UYC393228:UYC393264 VHY393228:VHY393264 VRU393228:VRU393264 WBQ393228:WBQ393264 WLM393228:WLM393264 WVI393228:WVI393264 A458764:A458800 IW458764:IW458800 SS458764:SS458800 ACO458764:ACO458800 AMK458764:AMK458800 AWG458764:AWG458800 BGC458764:BGC458800 BPY458764:BPY458800 BZU458764:BZU458800 CJQ458764:CJQ458800 CTM458764:CTM458800 DDI458764:DDI458800 DNE458764:DNE458800 DXA458764:DXA458800 EGW458764:EGW458800 EQS458764:EQS458800 FAO458764:FAO458800 FKK458764:FKK458800 FUG458764:FUG458800 GEC458764:GEC458800 GNY458764:GNY458800 GXU458764:GXU458800 HHQ458764:HHQ458800 HRM458764:HRM458800 IBI458764:IBI458800 ILE458764:ILE458800 IVA458764:IVA458800 JEW458764:JEW458800 JOS458764:JOS458800 JYO458764:JYO458800 KIK458764:KIK458800 KSG458764:KSG458800 LCC458764:LCC458800 LLY458764:LLY458800 LVU458764:LVU458800 MFQ458764:MFQ458800 MPM458764:MPM458800 MZI458764:MZI458800 NJE458764:NJE458800 NTA458764:NTA458800 OCW458764:OCW458800 OMS458764:OMS458800 OWO458764:OWO458800 PGK458764:PGK458800 PQG458764:PQG458800 QAC458764:QAC458800 QJY458764:QJY458800 QTU458764:QTU458800 RDQ458764:RDQ458800 RNM458764:RNM458800 RXI458764:RXI458800 SHE458764:SHE458800 SRA458764:SRA458800 TAW458764:TAW458800 TKS458764:TKS458800 TUO458764:TUO458800 UEK458764:UEK458800 UOG458764:UOG458800 UYC458764:UYC458800 VHY458764:VHY458800 VRU458764:VRU458800 WBQ458764:WBQ458800 WLM458764:WLM458800 WVI458764:WVI458800 A524300:A524336 IW524300:IW524336 SS524300:SS524336 ACO524300:ACO524336 AMK524300:AMK524336 AWG524300:AWG524336 BGC524300:BGC524336 BPY524300:BPY524336 BZU524300:BZU524336 CJQ524300:CJQ524336 CTM524300:CTM524336 DDI524300:DDI524336 DNE524300:DNE524336 DXA524300:DXA524336 EGW524300:EGW524336 EQS524300:EQS524336 FAO524300:FAO524336 FKK524300:FKK524336 FUG524300:FUG524336 GEC524300:GEC524336 GNY524300:GNY524336 GXU524300:GXU524336 HHQ524300:HHQ524336 HRM524300:HRM524336 IBI524300:IBI524336 ILE524300:ILE524336 IVA524300:IVA524336 JEW524300:JEW524336 JOS524300:JOS524336 JYO524300:JYO524336 KIK524300:KIK524336 KSG524300:KSG524336 LCC524300:LCC524336 LLY524300:LLY524336 LVU524300:LVU524336 MFQ524300:MFQ524336 MPM524300:MPM524336 MZI524300:MZI524336 NJE524300:NJE524336 NTA524300:NTA524336 OCW524300:OCW524336 OMS524300:OMS524336 OWO524300:OWO524336 PGK524300:PGK524336 PQG524300:PQG524336 QAC524300:QAC524336 QJY524300:QJY524336 QTU524300:QTU524336 RDQ524300:RDQ524336 RNM524300:RNM524336 RXI524300:RXI524336 SHE524300:SHE524336 SRA524300:SRA524336 TAW524300:TAW524336 TKS524300:TKS524336 TUO524300:TUO524336 UEK524300:UEK524336 UOG524300:UOG524336 UYC524300:UYC524336 VHY524300:VHY524336 VRU524300:VRU524336 WBQ524300:WBQ524336 WLM524300:WLM524336 WVI524300:WVI524336 A589836:A589872 IW589836:IW589872 SS589836:SS589872 ACO589836:ACO589872 AMK589836:AMK589872 AWG589836:AWG589872 BGC589836:BGC589872 BPY589836:BPY589872 BZU589836:BZU589872 CJQ589836:CJQ589872 CTM589836:CTM589872 DDI589836:DDI589872 DNE589836:DNE589872 DXA589836:DXA589872 EGW589836:EGW589872 EQS589836:EQS589872 FAO589836:FAO589872 FKK589836:FKK589872 FUG589836:FUG589872 GEC589836:GEC589872 GNY589836:GNY589872 GXU589836:GXU589872 HHQ589836:HHQ589872 HRM589836:HRM589872 IBI589836:IBI589872 ILE589836:ILE589872 IVA589836:IVA589872 JEW589836:JEW589872 JOS589836:JOS589872 JYO589836:JYO589872 KIK589836:KIK589872 KSG589836:KSG589872 LCC589836:LCC589872 LLY589836:LLY589872 LVU589836:LVU589872 MFQ589836:MFQ589872 MPM589836:MPM589872 MZI589836:MZI589872 NJE589836:NJE589872 NTA589836:NTA589872 OCW589836:OCW589872 OMS589836:OMS589872 OWO589836:OWO589872 PGK589836:PGK589872 PQG589836:PQG589872 QAC589836:QAC589872 QJY589836:QJY589872 QTU589836:QTU589872 RDQ589836:RDQ589872 RNM589836:RNM589872 RXI589836:RXI589872 SHE589836:SHE589872 SRA589836:SRA589872 TAW589836:TAW589872 TKS589836:TKS589872 TUO589836:TUO589872 UEK589836:UEK589872 UOG589836:UOG589872 UYC589836:UYC589872 VHY589836:VHY589872 VRU589836:VRU589872 WBQ589836:WBQ589872 WLM589836:WLM589872 WVI589836:WVI589872 A655372:A655408 IW655372:IW655408 SS655372:SS655408 ACO655372:ACO655408 AMK655372:AMK655408 AWG655372:AWG655408 BGC655372:BGC655408 BPY655372:BPY655408 BZU655372:BZU655408 CJQ655372:CJQ655408 CTM655372:CTM655408 DDI655372:DDI655408 DNE655372:DNE655408 DXA655372:DXA655408 EGW655372:EGW655408 EQS655372:EQS655408 FAO655372:FAO655408 FKK655372:FKK655408 FUG655372:FUG655408 GEC655372:GEC655408 GNY655372:GNY655408 GXU655372:GXU655408 HHQ655372:HHQ655408 HRM655372:HRM655408 IBI655372:IBI655408 ILE655372:ILE655408 IVA655372:IVA655408 JEW655372:JEW655408 JOS655372:JOS655408 JYO655372:JYO655408 KIK655372:KIK655408 KSG655372:KSG655408 LCC655372:LCC655408 LLY655372:LLY655408 LVU655372:LVU655408 MFQ655372:MFQ655408 MPM655372:MPM655408 MZI655372:MZI655408 NJE655372:NJE655408 NTA655372:NTA655408 OCW655372:OCW655408 OMS655372:OMS655408 OWO655372:OWO655408 PGK655372:PGK655408 PQG655372:PQG655408 QAC655372:QAC655408 QJY655372:QJY655408 QTU655372:QTU655408 RDQ655372:RDQ655408 RNM655372:RNM655408 RXI655372:RXI655408 SHE655372:SHE655408 SRA655372:SRA655408 TAW655372:TAW655408 TKS655372:TKS655408 TUO655372:TUO655408 UEK655372:UEK655408 UOG655372:UOG655408 UYC655372:UYC655408 VHY655372:VHY655408 VRU655372:VRU655408 WBQ655372:WBQ655408 WLM655372:WLM655408 WVI655372:WVI655408 A720908:A720944 IW720908:IW720944 SS720908:SS720944 ACO720908:ACO720944 AMK720908:AMK720944 AWG720908:AWG720944 BGC720908:BGC720944 BPY720908:BPY720944 BZU720908:BZU720944 CJQ720908:CJQ720944 CTM720908:CTM720944 DDI720908:DDI720944 DNE720908:DNE720944 DXA720908:DXA720944 EGW720908:EGW720944 EQS720908:EQS720944 FAO720908:FAO720944 FKK720908:FKK720944 FUG720908:FUG720944 GEC720908:GEC720944 GNY720908:GNY720944 GXU720908:GXU720944 HHQ720908:HHQ720944 HRM720908:HRM720944 IBI720908:IBI720944 ILE720908:ILE720944 IVA720908:IVA720944 JEW720908:JEW720944 JOS720908:JOS720944 JYO720908:JYO720944 KIK720908:KIK720944 KSG720908:KSG720944 LCC720908:LCC720944 LLY720908:LLY720944 LVU720908:LVU720944 MFQ720908:MFQ720944 MPM720908:MPM720944 MZI720908:MZI720944 NJE720908:NJE720944 NTA720908:NTA720944 OCW720908:OCW720944 OMS720908:OMS720944 OWO720908:OWO720944 PGK720908:PGK720944 PQG720908:PQG720944 QAC720908:QAC720944 QJY720908:QJY720944 QTU720908:QTU720944 RDQ720908:RDQ720944 RNM720908:RNM720944 RXI720908:RXI720944 SHE720908:SHE720944 SRA720908:SRA720944 TAW720908:TAW720944 TKS720908:TKS720944 TUO720908:TUO720944 UEK720908:UEK720944 UOG720908:UOG720944 UYC720908:UYC720944 VHY720908:VHY720944 VRU720908:VRU720944 WBQ720908:WBQ720944 WLM720908:WLM720944 WVI720908:WVI720944 A786444:A786480 IW786444:IW786480 SS786444:SS786480 ACO786444:ACO786480 AMK786444:AMK786480 AWG786444:AWG786480 BGC786444:BGC786480 BPY786444:BPY786480 BZU786444:BZU786480 CJQ786444:CJQ786480 CTM786444:CTM786480 DDI786444:DDI786480 DNE786444:DNE786480 DXA786444:DXA786480 EGW786444:EGW786480 EQS786444:EQS786480 FAO786444:FAO786480 FKK786444:FKK786480 FUG786444:FUG786480 GEC786444:GEC786480 GNY786444:GNY786480 GXU786444:GXU786480 HHQ786444:HHQ786480 HRM786444:HRM786480 IBI786444:IBI786480 ILE786444:ILE786480 IVA786444:IVA786480 JEW786444:JEW786480 JOS786444:JOS786480 JYO786444:JYO786480 KIK786444:KIK786480 KSG786444:KSG786480 LCC786444:LCC786480 LLY786444:LLY786480 LVU786444:LVU786480 MFQ786444:MFQ786480 MPM786444:MPM786480 MZI786444:MZI786480 NJE786444:NJE786480 NTA786444:NTA786480 OCW786444:OCW786480 OMS786444:OMS786480 OWO786444:OWO786480 PGK786444:PGK786480 PQG786444:PQG786480 QAC786444:QAC786480 QJY786444:QJY786480 QTU786444:QTU786480 RDQ786444:RDQ786480 RNM786444:RNM786480 RXI786444:RXI786480 SHE786444:SHE786480 SRA786444:SRA786480 TAW786444:TAW786480 TKS786444:TKS786480 TUO786444:TUO786480 UEK786444:UEK786480 UOG786444:UOG786480 UYC786444:UYC786480 VHY786444:VHY786480 VRU786444:VRU786480 WBQ786444:WBQ786480 WLM786444:WLM786480 WVI786444:WVI786480 A851980:A852016 IW851980:IW852016 SS851980:SS852016 ACO851980:ACO852016 AMK851980:AMK852016 AWG851980:AWG852016 BGC851980:BGC852016 BPY851980:BPY852016 BZU851980:BZU852016 CJQ851980:CJQ852016 CTM851980:CTM852016 DDI851980:DDI852016 DNE851980:DNE852016 DXA851980:DXA852016 EGW851980:EGW852016 EQS851980:EQS852016 FAO851980:FAO852016 FKK851980:FKK852016 FUG851980:FUG852016 GEC851980:GEC852016 GNY851980:GNY852016 GXU851980:GXU852016 HHQ851980:HHQ852016 HRM851980:HRM852016 IBI851980:IBI852016 ILE851980:ILE852016 IVA851980:IVA852016 JEW851980:JEW852016 JOS851980:JOS852016 JYO851980:JYO852016 KIK851980:KIK852016 KSG851980:KSG852016 LCC851980:LCC852016 LLY851980:LLY852016 LVU851980:LVU852016 MFQ851980:MFQ852016 MPM851980:MPM852016 MZI851980:MZI852016 NJE851980:NJE852016 NTA851980:NTA852016 OCW851980:OCW852016 OMS851980:OMS852016 OWO851980:OWO852016 PGK851980:PGK852016 PQG851980:PQG852016 QAC851980:QAC852016 QJY851980:QJY852016 QTU851980:QTU852016 RDQ851980:RDQ852016 RNM851980:RNM852016 RXI851980:RXI852016 SHE851980:SHE852016 SRA851980:SRA852016 TAW851980:TAW852016 TKS851980:TKS852016 TUO851980:TUO852016 UEK851980:UEK852016 UOG851980:UOG852016 UYC851980:UYC852016 VHY851980:VHY852016 VRU851980:VRU852016 WBQ851980:WBQ852016 WLM851980:WLM852016 WVI851980:WVI852016 A917516:A917552 IW917516:IW917552 SS917516:SS917552 ACO917516:ACO917552 AMK917516:AMK917552 AWG917516:AWG917552 BGC917516:BGC917552 BPY917516:BPY917552 BZU917516:BZU917552 CJQ917516:CJQ917552 CTM917516:CTM917552 DDI917516:DDI917552 DNE917516:DNE917552 DXA917516:DXA917552 EGW917516:EGW917552 EQS917516:EQS917552 FAO917516:FAO917552 FKK917516:FKK917552 FUG917516:FUG917552 GEC917516:GEC917552 GNY917516:GNY917552 GXU917516:GXU917552 HHQ917516:HHQ917552 HRM917516:HRM917552 IBI917516:IBI917552 ILE917516:ILE917552 IVA917516:IVA917552 JEW917516:JEW917552 JOS917516:JOS917552 JYO917516:JYO917552 KIK917516:KIK917552 KSG917516:KSG917552 LCC917516:LCC917552 LLY917516:LLY917552 LVU917516:LVU917552 MFQ917516:MFQ917552 MPM917516:MPM917552 MZI917516:MZI917552 NJE917516:NJE917552 NTA917516:NTA917552 OCW917516:OCW917552 OMS917516:OMS917552 OWO917516:OWO917552 PGK917516:PGK917552 PQG917516:PQG917552 QAC917516:QAC917552 QJY917516:QJY917552 QTU917516:QTU917552 RDQ917516:RDQ917552 RNM917516:RNM917552 RXI917516:RXI917552 SHE917516:SHE917552 SRA917516:SRA917552 TAW917516:TAW917552 TKS917516:TKS917552 TUO917516:TUO917552 UEK917516:UEK917552 UOG917516:UOG917552 UYC917516:UYC917552 VHY917516:VHY917552 VRU917516:VRU917552 WBQ917516:WBQ917552 WLM917516:WLM917552 WVI917516:WVI917552 A983052:A983088 IW983052:IW983088 SS983052:SS983088 ACO983052:ACO983088 AMK983052:AMK983088 AWG983052:AWG983088 BGC983052:BGC983088 BPY983052:BPY983088 BZU983052:BZU983088 CJQ983052:CJQ983088 CTM983052:CTM983088 DDI983052:DDI983088 DNE983052:DNE983088 DXA983052:DXA983088 EGW983052:EGW983088 EQS983052:EQS983088 FAO983052:FAO983088 FKK983052:FKK983088 FUG983052:FUG983088 GEC983052:GEC983088 GNY983052:GNY983088 GXU983052:GXU983088 HHQ983052:HHQ983088 HRM983052:HRM983088 IBI983052:IBI983088 ILE983052:ILE983088 IVA983052:IVA983088 JEW983052:JEW983088 JOS983052:JOS983088 JYO983052:JYO983088 KIK983052:KIK983088 KSG983052:KSG983088 LCC983052:LCC983088 LLY983052:LLY983088 LVU983052:LVU983088 MFQ983052:MFQ983088 MPM983052:MPM983088 MZI983052:MZI983088 NJE983052:NJE983088 NTA983052:NTA983088 OCW983052:OCW983088 OMS983052:OMS983088 OWO983052:OWO983088 PGK983052:PGK983088 PQG983052:PQG983088 QAC983052:QAC983088 QJY983052:QJY983088 QTU983052:QTU983088 RDQ983052:RDQ983088 RNM983052:RNM983088 RXI983052:RXI983088 SHE983052:SHE983088 SRA983052:SRA983088 TAW983052:TAW983088 TKS983052:TKS983088 TUO983052:TUO983088 UEK983052:UEK983088 UOG983052:UOG983088 UYC983052:UYC983088 VHY983052:VHY983088 VRU983052:VRU983088 WBQ983052:WBQ983088 WLM983052:WLM983088 WVI983052:WVI983088 C11:C34 IY11:IY34 SU11:SU34 ACQ11:ACQ34 AMM11:AMM34 AWI11:AWI34 BGE11:BGE34 BQA11:BQA34 BZW11:BZW34 CJS11:CJS34 CTO11:CTO34 DDK11:DDK34 DNG11:DNG34 DXC11:DXC34 EGY11:EGY34 EQU11:EQU34 FAQ11:FAQ34 FKM11:FKM34 FUI11:FUI34 GEE11:GEE34 GOA11:GOA34 GXW11:GXW34 HHS11:HHS34 HRO11:HRO34 IBK11:IBK34 ILG11:ILG34 IVC11:IVC34 JEY11:JEY34 JOU11:JOU34 JYQ11:JYQ34 KIM11:KIM34 KSI11:KSI34 LCE11:LCE34 LMA11:LMA34 LVW11:LVW34 MFS11:MFS34 MPO11:MPO34 MZK11:MZK34 NJG11:NJG34 NTC11:NTC34 OCY11:OCY34 OMU11:OMU34 OWQ11:OWQ34 PGM11:PGM34 PQI11:PQI34 QAE11:QAE34 QKA11:QKA34 QTW11:QTW34 RDS11:RDS34 RNO11:RNO34 RXK11:RXK34 SHG11:SHG34 SRC11:SRC34 TAY11:TAY34 TKU11:TKU34 TUQ11:TUQ34 UEM11:UEM34 UOI11:UOI34 UYE11:UYE34 VIA11:VIA34 VRW11:VRW34 WBS11:WBS34 WLO11:WLO34 WVK11:WVK34 C65547:C65570 IY65547:IY65570 SU65547:SU65570 ACQ65547:ACQ65570 AMM65547:AMM65570 AWI65547:AWI65570 BGE65547:BGE65570 BQA65547:BQA65570 BZW65547:BZW65570 CJS65547:CJS65570 CTO65547:CTO65570 DDK65547:DDK65570 DNG65547:DNG65570 DXC65547:DXC65570 EGY65547:EGY65570 EQU65547:EQU65570 FAQ65547:FAQ65570 FKM65547:FKM65570 FUI65547:FUI65570 GEE65547:GEE65570 GOA65547:GOA65570 GXW65547:GXW65570 HHS65547:HHS65570 HRO65547:HRO65570 IBK65547:IBK65570 ILG65547:ILG65570 IVC65547:IVC65570 JEY65547:JEY65570 JOU65547:JOU65570 JYQ65547:JYQ65570 KIM65547:KIM65570 KSI65547:KSI65570 LCE65547:LCE65570 LMA65547:LMA65570 LVW65547:LVW65570 MFS65547:MFS65570 MPO65547:MPO65570 MZK65547:MZK65570 NJG65547:NJG65570 NTC65547:NTC65570 OCY65547:OCY65570 OMU65547:OMU65570 OWQ65547:OWQ65570 PGM65547:PGM65570 PQI65547:PQI65570 QAE65547:QAE65570 QKA65547:QKA65570 QTW65547:QTW65570 RDS65547:RDS65570 RNO65547:RNO65570 RXK65547:RXK65570 SHG65547:SHG65570 SRC65547:SRC65570 TAY65547:TAY65570 TKU65547:TKU65570 TUQ65547:TUQ65570 UEM65547:UEM65570 UOI65547:UOI65570 UYE65547:UYE65570 VIA65547:VIA65570 VRW65547:VRW65570 WBS65547:WBS65570 WLO65547:WLO65570 WVK65547:WVK65570 C131083:C131106 IY131083:IY131106 SU131083:SU131106 ACQ131083:ACQ131106 AMM131083:AMM131106 AWI131083:AWI131106 BGE131083:BGE131106 BQA131083:BQA131106 BZW131083:BZW131106 CJS131083:CJS131106 CTO131083:CTO131106 DDK131083:DDK131106 DNG131083:DNG131106 DXC131083:DXC131106 EGY131083:EGY131106 EQU131083:EQU131106 FAQ131083:FAQ131106 FKM131083:FKM131106 FUI131083:FUI131106 GEE131083:GEE131106 GOA131083:GOA131106 GXW131083:GXW131106 HHS131083:HHS131106 HRO131083:HRO131106 IBK131083:IBK131106 ILG131083:ILG131106 IVC131083:IVC131106 JEY131083:JEY131106 JOU131083:JOU131106 JYQ131083:JYQ131106 KIM131083:KIM131106 KSI131083:KSI131106 LCE131083:LCE131106 LMA131083:LMA131106 LVW131083:LVW131106 MFS131083:MFS131106 MPO131083:MPO131106 MZK131083:MZK131106 NJG131083:NJG131106 NTC131083:NTC131106 OCY131083:OCY131106 OMU131083:OMU131106 OWQ131083:OWQ131106 PGM131083:PGM131106 PQI131083:PQI131106 QAE131083:QAE131106 QKA131083:QKA131106 QTW131083:QTW131106 RDS131083:RDS131106 RNO131083:RNO131106 RXK131083:RXK131106 SHG131083:SHG131106 SRC131083:SRC131106 TAY131083:TAY131106 TKU131083:TKU131106 TUQ131083:TUQ131106 UEM131083:UEM131106 UOI131083:UOI131106 UYE131083:UYE131106 VIA131083:VIA131106 VRW131083:VRW131106 WBS131083:WBS131106 WLO131083:WLO131106 WVK131083:WVK131106 C196619:C196642 IY196619:IY196642 SU196619:SU196642 ACQ196619:ACQ196642 AMM196619:AMM196642 AWI196619:AWI196642 BGE196619:BGE196642 BQA196619:BQA196642 BZW196619:BZW196642 CJS196619:CJS196642 CTO196619:CTO196642 DDK196619:DDK196642 DNG196619:DNG196642 DXC196619:DXC196642 EGY196619:EGY196642 EQU196619:EQU196642 FAQ196619:FAQ196642 FKM196619:FKM196642 FUI196619:FUI196642 GEE196619:GEE196642 GOA196619:GOA196642 GXW196619:GXW196642 HHS196619:HHS196642 HRO196619:HRO196642 IBK196619:IBK196642 ILG196619:ILG196642 IVC196619:IVC196642 JEY196619:JEY196642 JOU196619:JOU196642 JYQ196619:JYQ196642 KIM196619:KIM196642 KSI196619:KSI196642 LCE196619:LCE196642 LMA196619:LMA196642 LVW196619:LVW196642 MFS196619:MFS196642 MPO196619:MPO196642 MZK196619:MZK196642 NJG196619:NJG196642 NTC196619:NTC196642 OCY196619:OCY196642 OMU196619:OMU196642 OWQ196619:OWQ196642 PGM196619:PGM196642 PQI196619:PQI196642 QAE196619:QAE196642 QKA196619:QKA196642 QTW196619:QTW196642 RDS196619:RDS196642 RNO196619:RNO196642 RXK196619:RXK196642 SHG196619:SHG196642 SRC196619:SRC196642 TAY196619:TAY196642 TKU196619:TKU196642 TUQ196619:TUQ196642 UEM196619:UEM196642 UOI196619:UOI196642 UYE196619:UYE196642 VIA196619:VIA196642 VRW196619:VRW196642 WBS196619:WBS196642 WLO196619:WLO196642 WVK196619:WVK196642 C262155:C262178 IY262155:IY262178 SU262155:SU262178 ACQ262155:ACQ262178 AMM262155:AMM262178 AWI262155:AWI262178 BGE262155:BGE262178 BQA262155:BQA262178 BZW262155:BZW262178 CJS262155:CJS262178 CTO262155:CTO262178 DDK262155:DDK262178 DNG262155:DNG262178 DXC262155:DXC262178 EGY262155:EGY262178 EQU262155:EQU262178 FAQ262155:FAQ262178 FKM262155:FKM262178 FUI262155:FUI262178 GEE262155:GEE262178 GOA262155:GOA262178 GXW262155:GXW262178 HHS262155:HHS262178 HRO262155:HRO262178 IBK262155:IBK262178 ILG262155:ILG262178 IVC262155:IVC262178 JEY262155:JEY262178 JOU262155:JOU262178 JYQ262155:JYQ262178 KIM262155:KIM262178 KSI262155:KSI262178 LCE262155:LCE262178 LMA262155:LMA262178 LVW262155:LVW262178 MFS262155:MFS262178 MPO262155:MPO262178 MZK262155:MZK262178 NJG262155:NJG262178 NTC262155:NTC262178 OCY262155:OCY262178 OMU262155:OMU262178 OWQ262155:OWQ262178 PGM262155:PGM262178 PQI262155:PQI262178 QAE262155:QAE262178 QKA262155:QKA262178 QTW262155:QTW262178 RDS262155:RDS262178 RNO262155:RNO262178 RXK262155:RXK262178 SHG262155:SHG262178 SRC262155:SRC262178 TAY262155:TAY262178 TKU262155:TKU262178 TUQ262155:TUQ262178 UEM262155:UEM262178 UOI262155:UOI262178 UYE262155:UYE262178 VIA262155:VIA262178 VRW262155:VRW262178 WBS262155:WBS262178 WLO262155:WLO262178 WVK262155:WVK262178 C327691:C327714 IY327691:IY327714 SU327691:SU327714 ACQ327691:ACQ327714 AMM327691:AMM327714 AWI327691:AWI327714 BGE327691:BGE327714 BQA327691:BQA327714 BZW327691:BZW327714 CJS327691:CJS327714 CTO327691:CTO327714 DDK327691:DDK327714 DNG327691:DNG327714 DXC327691:DXC327714 EGY327691:EGY327714 EQU327691:EQU327714 FAQ327691:FAQ327714 FKM327691:FKM327714 FUI327691:FUI327714 GEE327691:GEE327714 GOA327691:GOA327714 GXW327691:GXW327714 HHS327691:HHS327714 HRO327691:HRO327714 IBK327691:IBK327714 ILG327691:ILG327714 IVC327691:IVC327714 JEY327691:JEY327714 JOU327691:JOU327714 JYQ327691:JYQ327714 KIM327691:KIM327714 KSI327691:KSI327714 LCE327691:LCE327714 LMA327691:LMA327714 LVW327691:LVW327714 MFS327691:MFS327714 MPO327691:MPO327714 MZK327691:MZK327714 NJG327691:NJG327714 NTC327691:NTC327714 OCY327691:OCY327714 OMU327691:OMU327714 OWQ327691:OWQ327714 PGM327691:PGM327714 PQI327691:PQI327714 QAE327691:QAE327714 QKA327691:QKA327714 QTW327691:QTW327714 RDS327691:RDS327714 RNO327691:RNO327714 RXK327691:RXK327714 SHG327691:SHG327714 SRC327691:SRC327714 TAY327691:TAY327714 TKU327691:TKU327714 TUQ327691:TUQ327714 UEM327691:UEM327714 UOI327691:UOI327714 UYE327691:UYE327714 VIA327691:VIA327714 VRW327691:VRW327714 WBS327691:WBS327714 WLO327691:WLO327714 WVK327691:WVK327714 C393227:C393250 IY393227:IY393250 SU393227:SU393250 ACQ393227:ACQ393250 AMM393227:AMM393250 AWI393227:AWI393250 BGE393227:BGE393250 BQA393227:BQA393250 BZW393227:BZW393250 CJS393227:CJS393250 CTO393227:CTO393250 DDK393227:DDK393250 DNG393227:DNG393250 DXC393227:DXC393250 EGY393227:EGY393250 EQU393227:EQU393250 FAQ393227:FAQ393250 FKM393227:FKM393250 FUI393227:FUI393250 GEE393227:GEE393250 GOA393227:GOA393250 GXW393227:GXW393250 HHS393227:HHS393250 HRO393227:HRO393250 IBK393227:IBK393250 ILG393227:ILG393250 IVC393227:IVC393250 JEY393227:JEY393250 JOU393227:JOU393250 JYQ393227:JYQ393250 KIM393227:KIM393250 KSI393227:KSI393250 LCE393227:LCE393250 LMA393227:LMA393250 LVW393227:LVW393250 MFS393227:MFS393250 MPO393227:MPO393250 MZK393227:MZK393250 NJG393227:NJG393250 NTC393227:NTC393250 OCY393227:OCY393250 OMU393227:OMU393250 OWQ393227:OWQ393250 PGM393227:PGM393250 PQI393227:PQI393250 QAE393227:QAE393250 QKA393227:QKA393250 QTW393227:QTW393250 RDS393227:RDS393250 RNO393227:RNO393250 RXK393227:RXK393250 SHG393227:SHG393250 SRC393227:SRC393250 TAY393227:TAY393250 TKU393227:TKU393250 TUQ393227:TUQ393250 UEM393227:UEM393250 UOI393227:UOI393250 UYE393227:UYE393250 VIA393227:VIA393250 VRW393227:VRW393250 WBS393227:WBS393250 WLO393227:WLO393250 WVK393227:WVK393250 C458763:C458786 IY458763:IY458786 SU458763:SU458786 ACQ458763:ACQ458786 AMM458763:AMM458786 AWI458763:AWI458786 BGE458763:BGE458786 BQA458763:BQA458786 BZW458763:BZW458786 CJS458763:CJS458786 CTO458763:CTO458786 DDK458763:DDK458786 DNG458763:DNG458786 DXC458763:DXC458786 EGY458763:EGY458786 EQU458763:EQU458786 FAQ458763:FAQ458786 FKM458763:FKM458786 FUI458763:FUI458786 GEE458763:GEE458786 GOA458763:GOA458786 GXW458763:GXW458786 HHS458763:HHS458786 HRO458763:HRO458786 IBK458763:IBK458786 ILG458763:ILG458786 IVC458763:IVC458786 JEY458763:JEY458786 JOU458763:JOU458786 JYQ458763:JYQ458786 KIM458763:KIM458786 KSI458763:KSI458786 LCE458763:LCE458786 LMA458763:LMA458786 LVW458763:LVW458786 MFS458763:MFS458786 MPO458763:MPO458786 MZK458763:MZK458786 NJG458763:NJG458786 NTC458763:NTC458786 OCY458763:OCY458786 OMU458763:OMU458786 OWQ458763:OWQ458786 PGM458763:PGM458786 PQI458763:PQI458786 QAE458763:QAE458786 QKA458763:QKA458786 QTW458763:QTW458786 RDS458763:RDS458786 RNO458763:RNO458786 RXK458763:RXK458786 SHG458763:SHG458786 SRC458763:SRC458786 TAY458763:TAY458786 TKU458763:TKU458786 TUQ458763:TUQ458786 UEM458763:UEM458786 UOI458763:UOI458786 UYE458763:UYE458786 VIA458763:VIA458786 VRW458763:VRW458786 WBS458763:WBS458786 WLO458763:WLO458786 WVK458763:WVK458786 C524299:C524322 IY524299:IY524322 SU524299:SU524322 ACQ524299:ACQ524322 AMM524299:AMM524322 AWI524299:AWI524322 BGE524299:BGE524322 BQA524299:BQA524322 BZW524299:BZW524322 CJS524299:CJS524322 CTO524299:CTO524322 DDK524299:DDK524322 DNG524299:DNG524322 DXC524299:DXC524322 EGY524299:EGY524322 EQU524299:EQU524322 FAQ524299:FAQ524322 FKM524299:FKM524322 FUI524299:FUI524322 GEE524299:GEE524322 GOA524299:GOA524322 GXW524299:GXW524322 HHS524299:HHS524322 HRO524299:HRO524322 IBK524299:IBK524322 ILG524299:ILG524322 IVC524299:IVC524322 JEY524299:JEY524322 JOU524299:JOU524322 JYQ524299:JYQ524322 KIM524299:KIM524322 KSI524299:KSI524322 LCE524299:LCE524322 LMA524299:LMA524322 LVW524299:LVW524322 MFS524299:MFS524322 MPO524299:MPO524322 MZK524299:MZK524322 NJG524299:NJG524322 NTC524299:NTC524322 OCY524299:OCY524322 OMU524299:OMU524322 OWQ524299:OWQ524322 PGM524299:PGM524322 PQI524299:PQI524322 QAE524299:QAE524322 QKA524299:QKA524322 QTW524299:QTW524322 RDS524299:RDS524322 RNO524299:RNO524322 RXK524299:RXK524322 SHG524299:SHG524322 SRC524299:SRC524322 TAY524299:TAY524322 TKU524299:TKU524322 TUQ524299:TUQ524322 UEM524299:UEM524322 UOI524299:UOI524322 UYE524299:UYE524322 VIA524299:VIA524322 VRW524299:VRW524322 WBS524299:WBS524322 WLO524299:WLO524322 WVK524299:WVK524322 C589835:C589858 IY589835:IY589858 SU589835:SU589858 ACQ589835:ACQ589858 AMM589835:AMM589858 AWI589835:AWI589858 BGE589835:BGE589858 BQA589835:BQA589858 BZW589835:BZW589858 CJS589835:CJS589858 CTO589835:CTO589858 DDK589835:DDK589858 DNG589835:DNG589858 DXC589835:DXC589858 EGY589835:EGY589858 EQU589835:EQU589858 FAQ589835:FAQ589858 FKM589835:FKM589858 FUI589835:FUI589858 GEE589835:GEE589858 GOA589835:GOA589858 GXW589835:GXW589858 HHS589835:HHS589858 HRO589835:HRO589858 IBK589835:IBK589858 ILG589835:ILG589858 IVC589835:IVC589858 JEY589835:JEY589858 JOU589835:JOU589858 JYQ589835:JYQ589858 KIM589835:KIM589858 KSI589835:KSI589858 LCE589835:LCE589858 LMA589835:LMA589858 LVW589835:LVW589858 MFS589835:MFS589858 MPO589835:MPO589858 MZK589835:MZK589858 NJG589835:NJG589858 NTC589835:NTC589858 OCY589835:OCY589858 OMU589835:OMU589858 OWQ589835:OWQ589858 PGM589835:PGM589858 PQI589835:PQI589858 QAE589835:QAE589858 QKA589835:QKA589858 QTW589835:QTW589858 RDS589835:RDS589858 RNO589835:RNO589858 RXK589835:RXK589858 SHG589835:SHG589858 SRC589835:SRC589858 TAY589835:TAY589858 TKU589835:TKU589858 TUQ589835:TUQ589858 UEM589835:UEM589858 UOI589835:UOI589858 UYE589835:UYE589858 VIA589835:VIA589858 VRW589835:VRW589858 WBS589835:WBS589858 WLO589835:WLO589858 WVK589835:WVK589858 C655371:C655394 IY655371:IY655394 SU655371:SU655394 ACQ655371:ACQ655394 AMM655371:AMM655394 AWI655371:AWI655394 BGE655371:BGE655394 BQA655371:BQA655394 BZW655371:BZW655394 CJS655371:CJS655394 CTO655371:CTO655394 DDK655371:DDK655394 DNG655371:DNG655394 DXC655371:DXC655394 EGY655371:EGY655394 EQU655371:EQU655394 FAQ655371:FAQ655394 FKM655371:FKM655394 FUI655371:FUI655394 GEE655371:GEE655394 GOA655371:GOA655394 GXW655371:GXW655394 HHS655371:HHS655394 HRO655371:HRO655394 IBK655371:IBK655394 ILG655371:ILG655394 IVC655371:IVC655394 JEY655371:JEY655394 JOU655371:JOU655394 JYQ655371:JYQ655394 KIM655371:KIM655394 KSI655371:KSI655394 LCE655371:LCE655394 LMA655371:LMA655394 LVW655371:LVW655394 MFS655371:MFS655394 MPO655371:MPO655394 MZK655371:MZK655394 NJG655371:NJG655394 NTC655371:NTC655394 OCY655371:OCY655394 OMU655371:OMU655394 OWQ655371:OWQ655394 PGM655371:PGM655394 PQI655371:PQI655394 QAE655371:QAE655394 QKA655371:QKA655394 QTW655371:QTW655394 RDS655371:RDS655394 RNO655371:RNO655394 RXK655371:RXK655394 SHG655371:SHG655394 SRC655371:SRC655394 TAY655371:TAY655394 TKU655371:TKU655394 TUQ655371:TUQ655394 UEM655371:UEM655394 UOI655371:UOI655394 UYE655371:UYE655394 VIA655371:VIA655394 VRW655371:VRW655394 WBS655371:WBS655394 WLO655371:WLO655394 WVK655371:WVK655394 C720907:C720930 IY720907:IY720930 SU720907:SU720930 ACQ720907:ACQ720930 AMM720907:AMM720930 AWI720907:AWI720930 BGE720907:BGE720930 BQA720907:BQA720930 BZW720907:BZW720930 CJS720907:CJS720930 CTO720907:CTO720930 DDK720907:DDK720930 DNG720907:DNG720930 DXC720907:DXC720930 EGY720907:EGY720930 EQU720907:EQU720930 FAQ720907:FAQ720930 FKM720907:FKM720930 FUI720907:FUI720930 GEE720907:GEE720930 GOA720907:GOA720930 GXW720907:GXW720930 HHS720907:HHS720930 HRO720907:HRO720930 IBK720907:IBK720930 ILG720907:ILG720930 IVC720907:IVC720930 JEY720907:JEY720930 JOU720907:JOU720930 JYQ720907:JYQ720930 KIM720907:KIM720930 KSI720907:KSI720930 LCE720907:LCE720930 LMA720907:LMA720930 LVW720907:LVW720930 MFS720907:MFS720930 MPO720907:MPO720930 MZK720907:MZK720930 NJG720907:NJG720930 NTC720907:NTC720930 OCY720907:OCY720930 OMU720907:OMU720930 OWQ720907:OWQ720930 PGM720907:PGM720930 PQI720907:PQI720930 QAE720907:QAE720930 QKA720907:QKA720930 QTW720907:QTW720930 RDS720907:RDS720930 RNO720907:RNO720930 RXK720907:RXK720930 SHG720907:SHG720930 SRC720907:SRC720930 TAY720907:TAY720930 TKU720907:TKU720930 TUQ720907:TUQ720930 UEM720907:UEM720930 UOI720907:UOI720930 UYE720907:UYE720930 VIA720907:VIA720930 VRW720907:VRW720930 WBS720907:WBS720930 WLO720907:WLO720930 WVK720907:WVK720930 C786443:C786466 IY786443:IY786466 SU786443:SU786466 ACQ786443:ACQ786466 AMM786443:AMM786466 AWI786443:AWI786466 BGE786443:BGE786466 BQA786443:BQA786466 BZW786443:BZW786466 CJS786443:CJS786466 CTO786443:CTO786466 DDK786443:DDK786466 DNG786443:DNG786466 DXC786443:DXC786466 EGY786443:EGY786466 EQU786443:EQU786466 FAQ786443:FAQ786466 FKM786443:FKM786466 FUI786443:FUI786466 GEE786443:GEE786466 GOA786443:GOA786466 GXW786443:GXW786466 HHS786443:HHS786466 HRO786443:HRO786466 IBK786443:IBK786466 ILG786443:ILG786466 IVC786443:IVC786466 JEY786443:JEY786466 JOU786443:JOU786466 JYQ786443:JYQ786466 KIM786443:KIM786466 KSI786443:KSI786466 LCE786443:LCE786466 LMA786443:LMA786466 LVW786443:LVW786466 MFS786443:MFS786466 MPO786443:MPO786466 MZK786443:MZK786466 NJG786443:NJG786466 NTC786443:NTC786466 OCY786443:OCY786466 OMU786443:OMU786466 OWQ786443:OWQ786466 PGM786443:PGM786466 PQI786443:PQI786466 QAE786443:QAE786466 QKA786443:QKA786466 QTW786443:QTW786466 RDS786443:RDS786466 RNO786443:RNO786466 RXK786443:RXK786466 SHG786443:SHG786466 SRC786443:SRC786466 TAY786443:TAY786466 TKU786443:TKU786466 TUQ786443:TUQ786466 UEM786443:UEM786466 UOI786443:UOI786466 UYE786443:UYE786466 VIA786443:VIA786466 VRW786443:VRW786466 WBS786443:WBS786466 WLO786443:WLO786466 WVK786443:WVK786466 C851979:C852002 IY851979:IY852002 SU851979:SU852002 ACQ851979:ACQ852002 AMM851979:AMM852002 AWI851979:AWI852002 BGE851979:BGE852002 BQA851979:BQA852002 BZW851979:BZW852002 CJS851979:CJS852002 CTO851979:CTO852002 DDK851979:DDK852002 DNG851979:DNG852002 DXC851979:DXC852002 EGY851979:EGY852002 EQU851979:EQU852002 FAQ851979:FAQ852002 FKM851979:FKM852002 FUI851979:FUI852002 GEE851979:GEE852002 GOA851979:GOA852002 GXW851979:GXW852002 HHS851979:HHS852002 HRO851979:HRO852002 IBK851979:IBK852002 ILG851979:ILG852002 IVC851979:IVC852002 JEY851979:JEY852002 JOU851979:JOU852002 JYQ851979:JYQ852002 KIM851979:KIM852002 KSI851979:KSI852002 LCE851979:LCE852002 LMA851979:LMA852002 LVW851979:LVW852002 MFS851979:MFS852002 MPO851979:MPO852002 MZK851979:MZK852002 NJG851979:NJG852002 NTC851979:NTC852002 OCY851979:OCY852002 OMU851979:OMU852002 OWQ851979:OWQ852002 PGM851979:PGM852002 PQI851979:PQI852002 QAE851979:QAE852002 QKA851979:QKA852002 QTW851979:QTW852002 RDS851979:RDS852002 RNO851979:RNO852002 RXK851979:RXK852002 SHG851979:SHG852002 SRC851979:SRC852002 TAY851979:TAY852002 TKU851979:TKU852002 TUQ851979:TUQ852002 UEM851979:UEM852002 UOI851979:UOI852002 UYE851979:UYE852002 VIA851979:VIA852002 VRW851979:VRW852002 WBS851979:WBS852002 WLO851979:WLO852002 WVK851979:WVK852002 C917515:C917538 IY917515:IY917538 SU917515:SU917538 ACQ917515:ACQ917538 AMM917515:AMM917538 AWI917515:AWI917538 BGE917515:BGE917538 BQA917515:BQA917538 BZW917515:BZW917538 CJS917515:CJS917538 CTO917515:CTO917538 DDK917515:DDK917538 DNG917515:DNG917538 DXC917515:DXC917538 EGY917515:EGY917538 EQU917515:EQU917538 FAQ917515:FAQ917538 FKM917515:FKM917538 FUI917515:FUI917538 GEE917515:GEE917538 GOA917515:GOA917538 GXW917515:GXW917538 HHS917515:HHS917538 HRO917515:HRO917538 IBK917515:IBK917538 ILG917515:ILG917538 IVC917515:IVC917538 JEY917515:JEY917538 JOU917515:JOU917538 JYQ917515:JYQ917538 KIM917515:KIM917538 KSI917515:KSI917538 LCE917515:LCE917538 LMA917515:LMA917538 LVW917515:LVW917538 MFS917515:MFS917538 MPO917515:MPO917538 MZK917515:MZK917538 NJG917515:NJG917538 NTC917515:NTC917538 OCY917515:OCY917538 OMU917515:OMU917538 OWQ917515:OWQ917538 PGM917515:PGM917538 PQI917515:PQI917538 QAE917515:QAE917538 QKA917515:QKA917538 QTW917515:QTW917538 RDS917515:RDS917538 RNO917515:RNO917538 RXK917515:RXK917538 SHG917515:SHG917538 SRC917515:SRC917538 TAY917515:TAY917538 TKU917515:TKU917538 TUQ917515:TUQ917538 UEM917515:UEM917538 UOI917515:UOI917538 UYE917515:UYE917538 VIA917515:VIA917538 VRW917515:VRW917538 WBS917515:WBS917538 WLO917515:WLO917538 WVK917515:WVK917538 C983051:C983074 IY983051:IY983074 SU983051:SU983074 ACQ983051:ACQ983074 AMM983051:AMM983074 AWI983051:AWI983074 BGE983051:BGE983074 BQA983051:BQA983074 BZW983051:BZW983074 CJS983051:CJS983074 CTO983051:CTO983074 DDK983051:DDK983074 DNG983051:DNG983074 DXC983051:DXC983074 EGY983051:EGY983074 EQU983051:EQU983074 FAQ983051:FAQ983074 FKM983051:FKM983074 FUI983051:FUI983074 GEE983051:GEE983074 GOA983051:GOA983074 GXW983051:GXW983074 HHS983051:HHS983074 HRO983051:HRO983074 IBK983051:IBK983074 ILG983051:ILG983074 IVC983051:IVC983074 JEY983051:JEY983074 JOU983051:JOU983074 JYQ983051:JYQ983074 KIM983051:KIM983074 KSI983051:KSI983074 LCE983051:LCE983074 LMA983051:LMA983074 LVW983051:LVW983074 MFS983051:MFS983074 MPO983051:MPO983074 MZK983051:MZK983074 NJG983051:NJG983074 NTC983051:NTC983074 OCY983051:OCY983074 OMU983051:OMU983074 OWQ983051:OWQ983074 PGM983051:PGM983074 PQI983051:PQI983074 QAE983051:QAE983074 QKA983051:QKA983074 QTW983051:QTW983074 RDS983051:RDS983074 RNO983051:RNO983074 RXK983051:RXK983074 SHG983051:SHG983074 SRC983051:SRC983074 TAY983051:TAY983074 TKU983051:TKU983074 TUQ983051:TUQ983074 UEM983051:UEM983074 UOI983051:UOI983074 UYE983051:UYE983074 VIA983051:VIA983074 VRW983051:VRW983074 WBS983051:WBS983074 WLO983051:WLO983074 WVK983051:WVK983074 B21:B48 IX21:IX48 ST21:ST48 ACP21:ACP48 AML21:AML48 AWH21:AWH48 BGD21:BGD48 BPZ21:BPZ48 BZV21:BZV48 CJR21:CJR48 CTN21:CTN48 DDJ21:DDJ48 DNF21:DNF48 DXB21:DXB48 EGX21:EGX48 EQT21:EQT48 FAP21:FAP48 FKL21:FKL48 FUH21:FUH48 GED21:GED48 GNZ21:GNZ48 GXV21:GXV48 HHR21:HHR48 HRN21:HRN48 IBJ21:IBJ48 ILF21:ILF48 IVB21:IVB48 JEX21:JEX48 JOT21:JOT48 JYP21:JYP48 KIL21:KIL48 KSH21:KSH48 LCD21:LCD48 LLZ21:LLZ48 LVV21:LVV48 MFR21:MFR48 MPN21:MPN48 MZJ21:MZJ48 NJF21:NJF48 NTB21:NTB48 OCX21:OCX48 OMT21:OMT48 OWP21:OWP48 PGL21:PGL48 PQH21:PQH48 QAD21:QAD48 QJZ21:QJZ48 QTV21:QTV48 RDR21:RDR48 RNN21:RNN48 RXJ21:RXJ48 SHF21:SHF48 SRB21:SRB48 TAX21:TAX48 TKT21:TKT48 TUP21:TUP48 UEL21:UEL48 UOH21:UOH48 UYD21:UYD48 VHZ21:VHZ48 VRV21:VRV48 WBR21:WBR48 WLN21:WLN48 WVJ21:WVJ48 B65557:B65584 IX65557:IX65584 ST65557:ST65584 ACP65557:ACP65584 AML65557:AML65584 AWH65557:AWH65584 BGD65557:BGD65584 BPZ65557:BPZ65584 BZV65557:BZV65584 CJR65557:CJR65584 CTN65557:CTN65584 DDJ65557:DDJ65584 DNF65557:DNF65584 DXB65557:DXB65584 EGX65557:EGX65584 EQT65557:EQT65584 FAP65557:FAP65584 FKL65557:FKL65584 FUH65557:FUH65584 GED65557:GED65584 GNZ65557:GNZ65584 GXV65557:GXV65584 HHR65557:HHR65584 HRN65557:HRN65584 IBJ65557:IBJ65584 ILF65557:ILF65584 IVB65557:IVB65584 JEX65557:JEX65584 JOT65557:JOT65584 JYP65557:JYP65584 KIL65557:KIL65584 KSH65557:KSH65584 LCD65557:LCD65584 LLZ65557:LLZ65584 LVV65557:LVV65584 MFR65557:MFR65584 MPN65557:MPN65584 MZJ65557:MZJ65584 NJF65557:NJF65584 NTB65557:NTB65584 OCX65557:OCX65584 OMT65557:OMT65584 OWP65557:OWP65584 PGL65557:PGL65584 PQH65557:PQH65584 QAD65557:QAD65584 QJZ65557:QJZ65584 QTV65557:QTV65584 RDR65557:RDR65584 RNN65557:RNN65584 RXJ65557:RXJ65584 SHF65557:SHF65584 SRB65557:SRB65584 TAX65557:TAX65584 TKT65557:TKT65584 TUP65557:TUP65584 UEL65557:UEL65584 UOH65557:UOH65584 UYD65557:UYD65584 VHZ65557:VHZ65584 VRV65557:VRV65584 WBR65557:WBR65584 WLN65557:WLN65584 WVJ65557:WVJ65584 B131093:B131120 IX131093:IX131120 ST131093:ST131120 ACP131093:ACP131120 AML131093:AML131120 AWH131093:AWH131120 BGD131093:BGD131120 BPZ131093:BPZ131120 BZV131093:BZV131120 CJR131093:CJR131120 CTN131093:CTN131120 DDJ131093:DDJ131120 DNF131093:DNF131120 DXB131093:DXB131120 EGX131093:EGX131120 EQT131093:EQT131120 FAP131093:FAP131120 FKL131093:FKL131120 FUH131093:FUH131120 GED131093:GED131120 GNZ131093:GNZ131120 GXV131093:GXV131120 HHR131093:HHR131120 HRN131093:HRN131120 IBJ131093:IBJ131120 ILF131093:ILF131120 IVB131093:IVB131120 JEX131093:JEX131120 JOT131093:JOT131120 JYP131093:JYP131120 KIL131093:KIL131120 KSH131093:KSH131120 LCD131093:LCD131120 LLZ131093:LLZ131120 LVV131093:LVV131120 MFR131093:MFR131120 MPN131093:MPN131120 MZJ131093:MZJ131120 NJF131093:NJF131120 NTB131093:NTB131120 OCX131093:OCX131120 OMT131093:OMT131120 OWP131093:OWP131120 PGL131093:PGL131120 PQH131093:PQH131120 QAD131093:QAD131120 QJZ131093:QJZ131120 QTV131093:QTV131120 RDR131093:RDR131120 RNN131093:RNN131120 RXJ131093:RXJ131120 SHF131093:SHF131120 SRB131093:SRB131120 TAX131093:TAX131120 TKT131093:TKT131120 TUP131093:TUP131120 UEL131093:UEL131120 UOH131093:UOH131120 UYD131093:UYD131120 VHZ131093:VHZ131120 VRV131093:VRV131120 WBR131093:WBR131120 WLN131093:WLN131120 WVJ131093:WVJ131120 B196629:B196656 IX196629:IX196656 ST196629:ST196656 ACP196629:ACP196656 AML196629:AML196656 AWH196629:AWH196656 BGD196629:BGD196656 BPZ196629:BPZ196656 BZV196629:BZV196656 CJR196629:CJR196656 CTN196629:CTN196656 DDJ196629:DDJ196656 DNF196629:DNF196656 DXB196629:DXB196656 EGX196629:EGX196656 EQT196629:EQT196656 FAP196629:FAP196656 FKL196629:FKL196656 FUH196629:FUH196656 GED196629:GED196656 GNZ196629:GNZ196656 GXV196629:GXV196656 HHR196629:HHR196656 HRN196629:HRN196656 IBJ196629:IBJ196656 ILF196629:ILF196656 IVB196629:IVB196656 JEX196629:JEX196656 JOT196629:JOT196656 JYP196629:JYP196656 KIL196629:KIL196656 KSH196629:KSH196656 LCD196629:LCD196656 LLZ196629:LLZ196656 LVV196629:LVV196656 MFR196629:MFR196656 MPN196629:MPN196656 MZJ196629:MZJ196656 NJF196629:NJF196656 NTB196629:NTB196656 OCX196629:OCX196656 OMT196629:OMT196656 OWP196629:OWP196656 PGL196629:PGL196656 PQH196629:PQH196656 QAD196629:QAD196656 QJZ196629:QJZ196656 QTV196629:QTV196656 RDR196629:RDR196656 RNN196629:RNN196656 RXJ196629:RXJ196656 SHF196629:SHF196656 SRB196629:SRB196656 TAX196629:TAX196656 TKT196629:TKT196656 TUP196629:TUP196656 UEL196629:UEL196656 UOH196629:UOH196656 UYD196629:UYD196656 VHZ196629:VHZ196656 VRV196629:VRV196656 WBR196629:WBR196656 WLN196629:WLN196656 WVJ196629:WVJ196656 B262165:B262192 IX262165:IX262192 ST262165:ST262192 ACP262165:ACP262192 AML262165:AML262192 AWH262165:AWH262192 BGD262165:BGD262192 BPZ262165:BPZ262192 BZV262165:BZV262192 CJR262165:CJR262192 CTN262165:CTN262192 DDJ262165:DDJ262192 DNF262165:DNF262192 DXB262165:DXB262192 EGX262165:EGX262192 EQT262165:EQT262192 FAP262165:FAP262192 FKL262165:FKL262192 FUH262165:FUH262192 GED262165:GED262192 GNZ262165:GNZ262192 GXV262165:GXV262192 HHR262165:HHR262192 HRN262165:HRN262192 IBJ262165:IBJ262192 ILF262165:ILF262192 IVB262165:IVB262192 JEX262165:JEX262192 JOT262165:JOT262192 JYP262165:JYP262192 KIL262165:KIL262192 KSH262165:KSH262192 LCD262165:LCD262192 LLZ262165:LLZ262192 LVV262165:LVV262192 MFR262165:MFR262192 MPN262165:MPN262192 MZJ262165:MZJ262192 NJF262165:NJF262192 NTB262165:NTB262192 OCX262165:OCX262192 OMT262165:OMT262192 OWP262165:OWP262192 PGL262165:PGL262192 PQH262165:PQH262192 QAD262165:QAD262192 QJZ262165:QJZ262192 QTV262165:QTV262192 RDR262165:RDR262192 RNN262165:RNN262192 RXJ262165:RXJ262192 SHF262165:SHF262192 SRB262165:SRB262192 TAX262165:TAX262192 TKT262165:TKT262192 TUP262165:TUP262192 UEL262165:UEL262192 UOH262165:UOH262192 UYD262165:UYD262192 VHZ262165:VHZ262192 VRV262165:VRV262192 WBR262165:WBR262192 WLN262165:WLN262192 WVJ262165:WVJ262192 B327701:B327728 IX327701:IX327728 ST327701:ST327728 ACP327701:ACP327728 AML327701:AML327728 AWH327701:AWH327728 BGD327701:BGD327728 BPZ327701:BPZ327728 BZV327701:BZV327728 CJR327701:CJR327728 CTN327701:CTN327728 DDJ327701:DDJ327728 DNF327701:DNF327728 DXB327701:DXB327728 EGX327701:EGX327728 EQT327701:EQT327728 FAP327701:FAP327728 FKL327701:FKL327728 FUH327701:FUH327728 GED327701:GED327728 GNZ327701:GNZ327728 GXV327701:GXV327728 HHR327701:HHR327728 HRN327701:HRN327728 IBJ327701:IBJ327728 ILF327701:ILF327728 IVB327701:IVB327728 JEX327701:JEX327728 JOT327701:JOT327728 JYP327701:JYP327728 KIL327701:KIL327728 KSH327701:KSH327728 LCD327701:LCD327728 LLZ327701:LLZ327728 LVV327701:LVV327728 MFR327701:MFR327728 MPN327701:MPN327728 MZJ327701:MZJ327728 NJF327701:NJF327728 NTB327701:NTB327728 OCX327701:OCX327728 OMT327701:OMT327728 OWP327701:OWP327728 PGL327701:PGL327728 PQH327701:PQH327728 QAD327701:QAD327728 QJZ327701:QJZ327728 QTV327701:QTV327728 RDR327701:RDR327728 RNN327701:RNN327728 RXJ327701:RXJ327728 SHF327701:SHF327728 SRB327701:SRB327728 TAX327701:TAX327728 TKT327701:TKT327728 TUP327701:TUP327728 UEL327701:UEL327728 UOH327701:UOH327728 UYD327701:UYD327728 VHZ327701:VHZ327728 VRV327701:VRV327728 WBR327701:WBR327728 WLN327701:WLN327728 WVJ327701:WVJ327728 B393237:B393264 IX393237:IX393264 ST393237:ST393264 ACP393237:ACP393264 AML393237:AML393264 AWH393237:AWH393264 BGD393237:BGD393264 BPZ393237:BPZ393264 BZV393237:BZV393264 CJR393237:CJR393264 CTN393237:CTN393264 DDJ393237:DDJ393264 DNF393237:DNF393264 DXB393237:DXB393264 EGX393237:EGX393264 EQT393237:EQT393264 FAP393237:FAP393264 FKL393237:FKL393264 FUH393237:FUH393264 GED393237:GED393264 GNZ393237:GNZ393264 GXV393237:GXV393264 HHR393237:HHR393264 HRN393237:HRN393264 IBJ393237:IBJ393264 ILF393237:ILF393264 IVB393237:IVB393264 JEX393237:JEX393264 JOT393237:JOT393264 JYP393237:JYP393264 KIL393237:KIL393264 KSH393237:KSH393264 LCD393237:LCD393264 LLZ393237:LLZ393264 LVV393237:LVV393264 MFR393237:MFR393264 MPN393237:MPN393264 MZJ393237:MZJ393264 NJF393237:NJF393264 NTB393237:NTB393264 OCX393237:OCX393264 OMT393237:OMT393264 OWP393237:OWP393264 PGL393237:PGL393264 PQH393237:PQH393264 QAD393237:QAD393264 QJZ393237:QJZ393264 QTV393237:QTV393264 RDR393237:RDR393264 RNN393237:RNN393264 RXJ393237:RXJ393264 SHF393237:SHF393264 SRB393237:SRB393264 TAX393237:TAX393264 TKT393237:TKT393264 TUP393237:TUP393264 UEL393237:UEL393264 UOH393237:UOH393264 UYD393237:UYD393264 VHZ393237:VHZ393264 VRV393237:VRV393264 WBR393237:WBR393264 WLN393237:WLN393264 WVJ393237:WVJ393264 B458773:B458800 IX458773:IX458800 ST458773:ST458800 ACP458773:ACP458800 AML458773:AML458800 AWH458773:AWH458800 BGD458773:BGD458800 BPZ458773:BPZ458800 BZV458773:BZV458800 CJR458773:CJR458800 CTN458773:CTN458800 DDJ458773:DDJ458800 DNF458773:DNF458800 DXB458773:DXB458800 EGX458773:EGX458800 EQT458773:EQT458800 FAP458773:FAP458800 FKL458773:FKL458800 FUH458773:FUH458800 GED458773:GED458800 GNZ458773:GNZ458800 GXV458773:GXV458800 HHR458773:HHR458800 HRN458773:HRN458800 IBJ458773:IBJ458800 ILF458773:ILF458800 IVB458773:IVB458800 JEX458773:JEX458800 JOT458773:JOT458800 JYP458773:JYP458800 KIL458773:KIL458800 KSH458773:KSH458800 LCD458773:LCD458800 LLZ458773:LLZ458800 LVV458773:LVV458800 MFR458773:MFR458800 MPN458773:MPN458800 MZJ458773:MZJ458800 NJF458773:NJF458800 NTB458773:NTB458800 OCX458773:OCX458800 OMT458773:OMT458800 OWP458773:OWP458800 PGL458773:PGL458800 PQH458773:PQH458800 QAD458773:QAD458800 QJZ458773:QJZ458800 QTV458773:QTV458800 RDR458773:RDR458800 RNN458773:RNN458800 RXJ458773:RXJ458800 SHF458773:SHF458800 SRB458773:SRB458800 TAX458773:TAX458800 TKT458773:TKT458800 TUP458773:TUP458800 UEL458773:UEL458800 UOH458773:UOH458800 UYD458773:UYD458800 VHZ458773:VHZ458800 VRV458773:VRV458800 WBR458773:WBR458800 WLN458773:WLN458800 WVJ458773:WVJ458800 B524309:B524336 IX524309:IX524336 ST524309:ST524336 ACP524309:ACP524336 AML524309:AML524336 AWH524309:AWH524336 BGD524309:BGD524336 BPZ524309:BPZ524336 BZV524309:BZV524336 CJR524309:CJR524336 CTN524309:CTN524336 DDJ524309:DDJ524336 DNF524309:DNF524336 DXB524309:DXB524336 EGX524309:EGX524336 EQT524309:EQT524336 FAP524309:FAP524336 FKL524309:FKL524336 FUH524309:FUH524336 GED524309:GED524336 GNZ524309:GNZ524336 GXV524309:GXV524336 HHR524309:HHR524336 HRN524309:HRN524336 IBJ524309:IBJ524336 ILF524309:ILF524336 IVB524309:IVB524336 JEX524309:JEX524336 JOT524309:JOT524336 JYP524309:JYP524336 KIL524309:KIL524336 KSH524309:KSH524336 LCD524309:LCD524336 LLZ524309:LLZ524336 LVV524309:LVV524336 MFR524309:MFR524336 MPN524309:MPN524336 MZJ524309:MZJ524336 NJF524309:NJF524336 NTB524309:NTB524336 OCX524309:OCX524336 OMT524309:OMT524336 OWP524309:OWP524336 PGL524309:PGL524336 PQH524309:PQH524336 QAD524309:QAD524336 QJZ524309:QJZ524336 QTV524309:QTV524336 RDR524309:RDR524336 RNN524309:RNN524336 RXJ524309:RXJ524336 SHF524309:SHF524336 SRB524309:SRB524336 TAX524309:TAX524336 TKT524309:TKT524336 TUP524309:TUP524336 UEL524309:UEL524336 UOH524309:UOH524336 UYD524309:UYD524336 VHZ524309:VHZ524336 VRV524309:VRV524336 WBR524309:WBR524336 WLN524309:WLN524336 WVJ524309:WVJ524336 B589845:B589872 IX589845:IX589872 ST589845:ST589872 ACP589845:ACP589872 AML589845:AML589872 AWH589845:AWH589872 BGD589845:BGD589872 BPZ589845:BPZ589872 BZV589845:BZV589872 CJR589845:CJR589872 CTN589845:CTN589872 DDJ589845:DDJ589872 DNF589845:DNF589872 DXB589845:DXB589872 EGX589845:EGX589872 EQT589845:EQT589872 FAP589845:FAP589872 FKL589845:FKL589872 FUH589845:FUH589872 GED589845:GED589872 GNZ589845:GNZ589872 GXV589845:GXV589872 HHR589845:HHR589872 HRN589845:HRN589872 IBJ589845:IBJ589872 ILF589845:ILF589872 IVB589845:IVB589872 JEX589845:JEX589872 JOT589845:JOT589872 JYP589845:JYP589872 KIL589845:KIL589872 KSH589845:KSH589872 LCD589845:LCD589872 LLZ589845:LLZ589872 LVV589845:LVV589872 MFR589845:MFR589872 MPN589845:MPN589872 MZJ589845:MZJ589872 NJF589845:NJF589872 NTB589845:NTB589872 OCX589845:OCX589872 OMT589845:OMT589872 OWP589845:OWP589872 PGL589845:PGL589872 PQH589845:PQH589872 QAD589845:QAD589872 QJZ589845:QJZ589872 QTV589845:QTV589872 RDR589845:RDR589872 RNN589845:RNN589872 RXJ589845:RXJ589872 SHF589845:SHF589872 SRB589845:SRB589872 TAX589845:TAX589872 TKT589845:TKT589872 TUP589845:TUP589872 UEL589845:UEL589872 UOH589845:UOH589872 UYD589845:UYD589872 VHZ589845:VHZ589872 VRV589845:VRV589872 WBR589845:WBR589872 WLN589845:WLN589872 WVJ589845:WVJ589872 B655381:B655408 IX655381:IX655408 ST655381:ST655408 ACP655381:ACP655408 AML655381:AML655408 AWH655381:AWH655408 BGD655381:BGD655408 BPZ655381:BPZ655408 BZV655381:BZV655408 CJR655381:CJR655408 CTN655381:CTN655408 DDJ655381:DDJ655408 DNF655381:DNF655408 DXB655381:DXB655408 EGX655381:EGX655408 EQT655381:EQT655408 FAP655381:FAP655408 FKL655381:FKL655408 FUH655381:FUH655408 GED655381:GED655408 GNZ655381:GNZ655408 GXV655381:GXV655408 HHR655381:HHR655408 HRN655381:HRN655408 IBJ655381:IBJ655408 ILF655381:ILF655408 IVB655381:IVB655408 JEX655381:JEX655408 JOT655381:JOT655408 JYP655381:JYP655408 KIL655381:KIL655408 KSH655381:KSH655408 LCD655381:LCD655408 LLZ655381:LLZ655408 LVV655381:LVV655408 MFR655381:MFR655408 MPN655381:MPN655408 MZJ655381:MZJ655408 NJF655381:NJF655408 NTB655381:NTB655408 OCX655381:OCX655408 OMT655381:OMT655408 OWP655381:OWP655408 PGL655381:PGL655408 PQH655381:PQH655408 QAD655381:QAD655408 QJZ655381:QJZ655408 QTV655381:QTV655408 RDR655381:RDR655408 RNN655381:RNN655408 RXJ655381:RXJ655408 SHF655381:SHF655408 SRB655381:SRB655408 TAX655381:TAX655408 TKT655381:TKT655408 TUP655381:TUP655408 UEL655381:UEL655408 UOH655381:UOH655408 UYD655381:UYD655408 VHZ655381:VHZ655408 VRV655381:VRV655408 WBR655381:WBR655408 WLN655381:WLN655408 WVJ655381:WVJ655408 B720917:B720944 IX720917:IX720944 ST720917:ST720944 ACP720917:ACP720944 AML720917:AML720944 AWH720917:AWH720944 BGD720917:BGD720944 BPZ720917:BPZ720944 BZV720917:BZV720944 CJR720917:CJR720944 CTN720917:CTN720944 DDJ720917:DDJ720944 DNF720917:DNF720944 DXB720917:DXB720944 EGX720917:EGX720944 EQT720917:EQT720944 FAP720917:FAP720944 FKL720917:FKL720944 FUH720917:FUH720944 GED720917:GED720944 GNZ720917:GNZ720944 GXV720917:GXV720944 HHR720917:HHR720944 HRN720917:HRN720944 IBJ720917:IBJ720944 ILF720917:ILF720944 IVB720917:IVB720944 JEX720917:JEX720944 JOT720917:JOT720944 JYP720917:JYP720944 KIL720917:KIL720944 KSH720917:KSH720944 LCD720917:LCD720944 LLZ720917:LLZ720944 LVV720917:LVV720944 MFR720917:MFR720944 MPN720917:MPN720944 MZJ720917:MZJ720944 NJF720917:NJF720944 NTB720917:NTB720944 OCX720917:OCX720944 OMT720917:OMT720944 OWP720917:OWP720944 PGL720917:PGL720944 PQH720917:PQH720944 QAD720917:QAD720944 QJZ720917:QJZ720944 QTV720917:QTV720944 RDR720917:RDR720944 RNN720917:RNN720944 RXJ720917:RXJ720944 SHF720917:SHF720944 SRB720917:SRB720944 TAX720917:TAX720944 TKT720917:TKT720944 TUP720917:TUP720944 UEL720917:UEL720944 UOH720917:UOH720944 UYD720917:UYD720944 VHZ720917:VHZ720944 VRV720917:VRV720944 WBR720917:WBR720944 WLN720917:WLN720944 WVJ720917:WVJ720944 B786453:B786480 IX786453:IX786480 ST786453:ST786480 ACP786453:ACP786480 AML786453:AML786480 AWH786453:AWH786480 BGD786453:BGD786480 BPZ786453:BPZ786480 BZV786453:BZV786480 CJR786453:CJR786480 CTN786453:CTN786480 DDJ786453:DDJ786480 DNF786453:DNF786480 DXB786453:DXB786480 EGX786453:EGX786480 EQT786453:EQT786480 FAP786453:FAP786480 FKL786453:FKL786480 FUH786453:FUH786480 GED786453:GED786480 GNZ786453:GNZ786480 GXV786453:GXV786480 HHR786453:HHR786480 HRN786453:HRN786480 IBJ786453:IBJ786480 ILF786453:ILF786480 IVB786453:IVB786480 JEX786453:JEX786480 JOT786453:JOT786480 JYP786453:JYP786480 KIL786453:KIL786480 KSH786453:KSH786480 LCD786453:LCD786480 LLZ786453:LLZ786480 LVV786453:LVV786480 MFR786453:MFR786480 MPN786453:MPN786480 MZJ786453:MZJ786480 NJF786453:NJF786480 NTB786453:NTB786480 OCX786453:OCX786480 OMT786453:OMT786480 OWP786453:OWP786480 PGL786453:PGL786480 PQH786453:PQH786480 QAD786453:QAD786480 QJZ786453:QJZ786480 QTV786453:QTV786480 RDR786453:RDR786480 RNN786453:RNN786480 RXJ786453:RXJ786480 SHF786453:SHF786480 SRB786453:SRB786480 TAX786453:TAX786480 TKT786453:TKT786480 TUP786453:TUP786480 UEL786453:UEL786480 UOH786453:UOH786480 UYD786453:UYD786480 VHZ786453:VHZ786480 VRV786453:VRV786480 WBR786453:WBR786480 WLN786453:WLN786480 WVJ786453:WVJ786480 B851989:B852016 IX851989:IX852016 ST851989:ST852016 ACP851989:ACP852016 AML851989:AML852016 AWH851989:AWH852016 BGD851989:BGD852016 BPZ851989:BPZ852016 BZV851989:BZV852016 CJR851989:CJR852016 CTN851989:CTN852016 DDJ851989:DDJ852016 DNF851989:DNF852016 DXB851989:DXB852016 EGX851989:EGX852016 EQT851989:EQT852016 FAP851989:FAP852016 FKL851989:FKL852016 FUH851989:FUH852016 GED851989:GED852016 GNZ851989:GNZ852016 GXV851989:GXV852016 HHR851989:HHR852016 HRN851989:HRN852016 IBJ851989:IBJ852016 ILF851989:ILF852016 IVB851989:IVB852016 JEX851989:JEX852016 JOT851989:JOT852016 JYP851989:JYP852016 KIL851989:KIL852016 KSH851989:KSH852016 LCD851989:LCD852016 LLZ851989:LLZ852016 LVV851989:LVV852016 MFR851989:MFR852016 MPN851989:MPN852016 MZJ851989:MZJ852016 NJF851989:NJF852016 NTB851989:NTB852016 OCX851989:OCX852016 OMT851989:OMT852016 OWP851989:OWP852016 PGL851989:PGL852016 PQH851989:PQH852016 QAD851989:QAD852016 QJZ851989:QJZ852016 QTV851989:QTV852016 RDR851989:RDR852016 RNN851989:RNN852016 RXJ851989:RXJ852016 SHF851989:SHF852016 SRB851989:SRB852016 TAX851989:TAX852016 TKT851989:TKT852016 TUP851989:TUP852016 UEL851989:UEL852016 UOH851989:UOH852016 UYD851989:UYD852016 VHZ851989:VHZ852016 VRV851989:VRV852016 WBR851989:WBR852016 WLN851989:WLN852016 WVJ851989:WVJ852016 B917525:B917552 IX917525:IX917552 ST917525:ST917552 ACP917525:ACP917552 AML917525:AML917552 AWH917525:AWH917552 BGD917525:BGD917552 BPZ917525:BPZ917552 BZV917525:BZV917552 CJR917525:CJR917552 CTN917525:CTN917552 DDJ917525:DDJ917552 DNF917525:DNF917552 DXB917525:DXB917552 EGX917525:EGX917552 EQT917525:EQT917552 FAP917525:FAP917552 FKL917525:FKL917552 FUH917525:FUH917552 GED917525:GED917552 GNZ917525:GNZ917552 GXV917525:GXV917552 HHR917525:HHR917552 HRN917525:HRN917552 IBJ917525:IBJ917552 ILF917525:ILF917552 IVB917525:IVB917552 JEX917525:JEX917552 JOT917525:JOT917552 JYP917525:JYP917552 KIL917525:KIL917552 KSH917525:KSH917552 LCD917525:LCD917552 LLZ917525:LLZ917552 LVV917525:LVV917552 MFR917525:MFR917552 MPN917525:MPN917552 MZJ917525:MZJ917552 NJF917525:NJF917552 NTB917525:NTB917552 OCX917525:OCX917552 OMT917525:OMT917552 OWP917525:OWP917552 PGL917525:PGL917552 PQH917525:PQH917552 QAD917525:QAD917552 QJZ917525:QJZ917552 QTV917525:QTV917552 RDR917525:RDR917552 RNN917525:RNN917552 RXJ917525:RXJ917552 SHF917525:SHF917552 SRB917525:SRB917552 TAX917525:TAX917552 TKT917525:TKT917552 TUP917525:TUP917552 UEL917525:UEL917552 UOH917525:UOH917552 UYD917525:UYD917552 VHZ917525:VHZ917552 VRV917525:VRV917552 WBR917525:WBR917552 WLN917525:WLN917552 WVJ917525:WVJ917552 B983061:B983088 IX983061:IX983088 ST983061:ST983088 ACP983061:ACP983088 AML983061:AML983088 AWH983061:AWH983088 BGD983061:BGD983088 BPZ983061:BPZ983088 BZV983061:BZV983088 CJR983061:CJR983088 CTN983061:CTN983088 DDJ983061:DDJ983088 DNF983061:DNF983088 DXB983061:DXB983088 EGX983061:EGX983088 EQT983061:EQT983088 FAP983061:FAP983088 FKL983061:FKL983088 FUH983061:FUH983088 GED983061:GED983088 GNZ983061:GNZ983088 GXV983061:GXV983088 HHR983061:HHR983088 HRN983061:HRN983088 IBJ983061:IBJ983088 ILF983061:ILF983088 IVB983061:IVB983088 JEX983061:JEX983088 JOT983061:JOT983088 JYP983061:JYP983088 KIL983061:KIL983088 KSH983061:KSH983088 LCD983061:LCD983088 LLZ983061:LLZ983088 LVV983061:LVV983088 MFR983061:MFR983088 MPN983061:MPN983088 MZJ983061:MZJ983088 NJF983061:NJF983088 NTB983061:NTB983088 OCX983061:OCX983088 OMT983061:OMT983088 OWP983061:OWP983088 PGL983061:PGL983088 PQH983061:PQH983088 QAD983061:QAD983088 QJZ983061:QJZ983088 QTV983061:QTV983088 RDR983061:RDR983088 RNN983061:RNN983088 RXJ983061:RXJ983088 SHF983061:SHF983088 SRB983061:SRB983088 TAX983061:TAX983088 TKT983061:TKT983088 TUP983061:TUP983088 UEL983061:UEL983088 UOH983061:UOH983088 UYD983061:UYD983088 VHZ983061:VHZ983088 VRV983061:VRV983088 WBR983061:WBR983088 WLN983061:WLN983088 WVJ983061:WVJ983088 B11:B19 IX11:IX19 ST11:ST19 ACP11:ACP19 AML11:AML19 AWH11:AWH19 BGD11:BGD19 BPZ11:BPZ19 BZV11:BZV19 CJR11:CJR19 CTN11:CTN19 DDJ11:DDJ19 DNF11:DNF19 DXB11:DXB19 EGX11:EGX19 EQT11:EQT19 FAP11:FAP19 FKL11:FKL19 FUH11:FUH19 GED11:GED19 GNZ11:GNZ19 GXV11:GXV19 HHR11:HHR19 HRN11:HRN19 IBJ11:IBJ19 ILF11:ILF19 IVB11:IVB19 JEX11:JEX19 JOT11:JOT19 JYP11:JYP19 KIL11:KIL19 KSH11:KSH19 LCD11:LCD19 LLZ11:LLZ19 LVV11:LVV19 MFR11:MFR19 MPN11:MPN19 MZJ11:MZJ19 NJF11:NJF19 NTB11:NTB19 OCX11:OCX19 OMT11:OMT19 OWP11:OWP19 PGL11:PGL19 PQH11:PQH19 QAD11:QAD19 QJZ11:QJZ19 QTV11:QTV19 RDR11:RDR19 RNN11:RNN19 RXJ11:RXJ19 SHF11:SHF19 SRB11:SRB19 TAX11:TAX19 TKT11:TKT19 TUP11:TUP19 UEL11:UEL19 UOH11:UOH19 UYD11:UYD19 VHZ11:VHZ19 VRV11:VRV19 WBR11:WBR19 WLN11:WLN19 WVJ11:WVJ19 B65547:B65555 IX65547:IX65555 ST65547:ST65555 ACP65547:ACP65555 AML65547:AML65555 AWH65547:AWH65555 BGD65547:BGD65555 BPZ65547:BPZ65555 BZV65547:BZV65555 CJR65547:CJR65555 CTN65547:CTN65555 DDJ65547:DDJ65555 DNF65547:DNF65555 DXB65547:DXB65555 EGX65547:EGX65555 EQT65547:EQT65555 FAP65547:FAP65555 FKL65547:FKL65555 FUH65547:FUH65555 GED65547:GED65555 GNZ65547:GNZ65555 GXV65547:GXV65555 HHR65547:HHR65555 HRN65547:HRN65555 IBJ65547:IBJ65555 ILF65547:ILF65555 IVB65547:IVB65555 JEX65547:JEX65555 JOT65547:JOT65555 JYP65547:JYP65555 KIL65547:KIL65555 KSH65547:KSH65555 LCD65547:LCD65555 LLZ65547:LLZ65555 LVV65547:LVV65555 MFR65547:MFR65555 MPN65547:MPN65555 MZJ65547:MZJ65555 NJF65547:NJF65555 NTB65547:NTB65555 OCX65547:OCX65555 OMT65547:OMT65555 OWP65547:OWP65555 PGL65547:PGL65555 PQH65547:PQH65555 QAD65547:QAD65555 QJZ65547:QJZ65555 QTV65547:QTV65555 RDR65547:RDR65555 RNN65547:RNN65555 RXJ65547:RXJ65555 SHF65547:SHF65555 SRB65547:SRB65555 TAX65547:TAX65555 TKT65547:TKT65555 TUP65547:TUP65555 UEL65547:UEL65555 UOH65547:UOH65555 UYD65547:UYD65555 VHZ65547:VHZ65555 VRV65547:VRV65555 WBR65547:WBR65555 WLN65547:WLN65555 WVJ65547:WVJ65555 B131083:B131091 IX131083:IX131091 ST131083:ST131091 ACP131083:ACP131091 AML131083:AML131091 AWH131083:AWH131091 BGD131083:BGD131091 BPZ131083:BPZ131091 BZV131083:BZV131091 CJR131083:CJR131091 CTN131083:CTN131091 DDJ131083:DDJ131091 DNF131083:DNF131091 DXB131083:DXB131091 EGX131083:EGX131091 EQT131083:EQT131091 FAP131083:FAP131091 FKL131083:FKL131091 FUH131083:FUH131091 GED131083:GED131091 GNZ131083:GNZ131091 GXV131083:GXV131091 HHR131083:HHR131091 HRN131083:HRN131091 IBJ131083:IBJ131091 ILF131083:ILF131091 IVB131083:IVB131091 JEX131083:JEX131091 JOT131083:JOT131091 JYP131083:JYP131091 KIL131083:KIL131091 KSH131083:KSH131091 LCD131083:LCD131091 LLZ131083:LLZ131091 LVV131083:LVV131091 MFR131083:MFR131091 MPN131083:MPN131091 MZJ131083:MZJ131091 NJF131083:NJF131091 NTB131083:NTB131091 OCX131083:OCX131091 OMT131083:OMT131091 OWP131083:OWP131091 PGL131083:PGL131091 PQH131083:PQH131091 QAD131083:QAD131091 QJZ131083:QJZ131091 QTV131083:QTV131091 RDR131083:RDR131091 RNN131083:RNN131091 RXJ131083:RXJ131091 SHF131083:SHF131091 SRB131083:SRB131091 TAX131083:TAX131091 TKT131083:TKT131091 TUP131083:TUP131091 UEL131083:UEL131091 UOH131083:UOH131091 UYD131083:UYD131091 VHZ131083:VHZ131091 VRV131083:VRV131091 WBR131083:WBR131091 WLN131083:WLN131091 WVJ131083:WVJ131091 B196619:B196627 IX196619:IX196627 ST196619:ST196627 ACP196619:ACP196627 AML196619:AML196627 AWH196619:AWH196627 BGD196619:BGD196627 BPZ196619:BPZ196627 BZV196619:BZV196627 CJR196619:CJR196627 CTN196619:CTN196627 DDJ196619:DDJ196627 DNF196619:DNF196627 DXB196619:DXB196627 EGX196619:EGX196627 EQT196619:EQT196627 FAP196619:FAP196627 FKL196619:FKL196627 FUH196619:FUH196627 GED196619:GED196627 GNZ196619:GNZ196627 GXV196619:GXV196627 HHR196619:HHR196627 HRN196619:HRN196627 IBJ196619:IBJ196627 ILF196619:ILF196627 IVB196619:IVB196627 JEX196619:JEX196627 JOT196619:JOT196627 JYP196619:JYP196627 KIL196619:KIL196627 KSH196619:KSH196627 LCD196619:LCD196627 LLZ196619:LLZ196627 LVV196619:LVV196627 MFR196619:MFR196627 MPN196619:MPN196627 MZJ196619:MZJ196627 NJF196619:NJF196627 NTB196619:NTB196627 OCX196619:OCX196627 OMT196619:OMT196627 OWP196619:OWP196627 PGL196619:PGL196627 PQH196619:PQH196627 QAD196619:QAD196627 QJZ196619:QJZ196627 QTV196619:QTV196627 RDR196619:RDR196627 RNN196619:RNN196627 RXJ196619:RXJ196627 SHF196619:SHF196627 SRB196619:SRB196627 TAX196619:TAX196627 TKT196619:TKT196627 TUP196619:TUP196627 UEL196619:UEL196627 UOH196619:UOH196627 UYD196619:UYD196627 VHZ196619:VHZ196627 VRV196619:VRV196627 WBR196619:WBR196627 WLN196619:WLN196627 WVJ196619:WVJ196627 B262155:B262163 IX262155:IX262163 ST262155:ST262163 ACP262155:ACP262163 AML262155:AML262163 AWH262155:AWH262163 BGD262155:BGD262163 BPZ262155:BPZ262163 BZV262155:BZV262163 CJR262155:CJR262163 CTN262155:CTN262163 DDJ262155:DDJ262163 DNF262155:DNF262163 DXB262155:DXB262163 EGX262155:EGX262163 EQT262155:EQT262163 FAP262155:FAP262163 FKL262155:FKL262163 FUH262155:FUH262163 GED262155:GED262163 GNZ262155:GNZ262163 GXV262155:GXV262163 HHR262155:HHR262163 HRN262155:HRN262163 IBJ262155:IBJ262163 ILF262155:ILF262163 IVB262155:IVB262163 JEX262155:JEX262163 JOT262155:JOT262163 JYP262155:JYP262163 KIL262155:KIL262163 KSH262155:KSH262163 LCD262155:LCD262163 LLZ262155:LLZ262163 LVV262155:LVV262163 MFR262155:MFR262163 MPN262155:MPN262163 MZJ262155:MZJ262163 NJF262155:NJF262163 NTB262155:NTB262163 OCX262155:OCX262163 OMT262155:OMT262163 OWP262155:OWP262163 PGL262155:PGL262163 PQH262155:PQH262163 QAD262155:QAD262163 QJZ262155:QJZ262163 QTV262155:QTV262163 RDR262155:RDR262163 RNN262155:RNN262163 RXJ262155:RXJ262163 SHF262155:SHF262163 SRB262155:SRB262163 TAX262155:TAX262163 TKT262155:TKT262163 TUP262155:TUP262163 UEL262155:UEL262163 UOH262155:UOH262163 UYD262155:UYD262163 VHZ262155:VHZ262163 VRV262155:VRV262163 WBR262155:WBR262163 WLN262155:WLN262163 WVJ262155:WVJ262163 B327691:B327699 IX327691:IX327699 ST327691:ST327699 ACP327691:ACP327699 AML327691:AML327699 AWH327691:AWH327699 BGD327691:BGD327699 BPZ327691:BPZ327699 BZV327691:BZV327699 CJR327691:CJR327699 CTN327691:CTN327699 DDJ327691:DDJ327699 DNF327691:DNF327699 DXB327691:DXB327699 EGX327691:EGX327699 EQT327691:EQT327699 FAP327691:FAP327699 FKL327691:FKL327699 FUH327691:FUH327699 GED327691:GED327699 GNZ327691:GNZ327699 GXV327691:GXV327699 HHR327691:HHR327699 HRN327691:HRN327699 IBJ327691:IBJ327699 ILF327691:ILF327699 IVB327691:IVB327699 JEX327691:JEX327699 JOT327691:JOT327699 JYP327691:JYP327699 KIL327691:KIL327699 KSH327691:KSH327699 LCD327691:LCD327699 LLZ327691:LLZ327699 LVV327691:LVV327699 MFR327691:MFR327699 MPN327691:MPN327699 MZJ327691:MZJ327699 NJF327691:NJF327699 NTB327691:NTB327699 OCX327691:OCX327699 OMT327691:OMT327699 OWP327691:OWP327699 PGL327691:PGL327699 PQH327691:PQH327699 QAD327691:QAD327699 QJZ327691:QJZ327699 QTV327691:QTV327699 RDR327691:RDR327699 RNN327691:RNN327699 RXJ327691:RXJ327699 SHF327691:SHF327699 SRB327691:SRB327699 TAX327691:TAX327699 TKT327691:TKT327699 TUP327691:TUP327699 UEL327691:UEL327699 UOH327691:UOH327699 UYD327691:UYD327699 VHZ327691:VHZ327699 VRV327691:VRV327699 WBR327691:WBR327699 WLN327691:WLN327699 WVJ327691:WVJ327699 B393227:B393235 IX393227:IX393235 ST393227:ST393235 ACP393227:ACP393235 AML393227:AML393235 AWH393227:AWH393235 BGD393227:BGD393235 BPZ393227:BPZ393235 BZV393227:BZV393235 CJR393227:CJR393235 CTN393227:CTN393235 DDJ393227:DDJ393235 DNF393227:DNF393235 DXB393227:DXB393235 EGX393227:EGX393235 EQT393227:EQT393235 FAP393227:FAP393235 FKL393227:FKL393235 FUH393227:FUH393235 GED393227:GED393235 GNZ393227:GNZ393235 GXV393227:GXV393235 HHR393227:HHR393235 HRN393227:HRN393235 IBJ393227:IBJ393235 ILF393227:ILF393235 IVB393227:IVB393235 JEX393227:JEX393235 JOT393227:JOT393235 JYP393227:JYP393235 KIL393227:KIL393235 KSH393227:KSH393235 LCD393227:LCD393235 LLZ393227:LLZ393235 LVV393227:LVV393235 MFR393227:MFR393235 MPN393227:MPN393235 MZJ393227:MZJ393235 NJF393227:NJF393235 NTB393227:NTB393235 OCX393227:OCX393235 OMT393227:OMT393235 OWP393227:OWP393235 PGL393227:PGL393235 PQH393227:PQH393235 QAD393227:QAD393235 QJZ393227:QJZ393235 QTV393227:QTV393235 RDR393227:RDR393235 RNN393227:RNN393235 RXJ393227:RXJ393235 SHF393227:SHF393235 SRB393227:SRB393235 TAX393227:TAX393235 TKT393227:TKT393235 TUP393227:TUP393235 UEL393227:UEL393235 UOH393227:UOH393235 UYD393227:UYD393235 VHZ393227:VHZ393235 VRV393227:VRV393235 WBR393227:WBR393235 WLN393227:WLN393235 WVJ393227:WVJ393235 B458763:B458771 IX458763:IX458771 ST458763:ST458771 ACP458763:ACP458771 AML458763:AML458771 AWH458763:AWH458771 BGD458763:BGD458771 BPZ458763:BPZ458771 BZV458763:BZV458771 CJR458763:CJR458771 CTN458763:CTN458771 DDJ458763:DDJ458771 DNF458763:DNF458771 DXB458763:DXB458771 EGX458763:EGX458771 EQT458763:EQT458771 FAP458763:FAP458771 FKL458763:FKL458771 FUH458763:FUH458771 GED458763:GED458771 GNZ458763:GNZ458771 GXV458763:GXV458771 HHR458763:HHR458771 HRN458763:HRN458771 IBJ458763:IBJ458771 ILF458763:ILF458771 IVB458763:IVB458771 JEX458763:JEX458771 JOT458763:JOT458771 JYP458763:JYP458771 KIL458763:KIL458771 KSH458763:KSH458771 LCD458763:LCD458771 LLZ458763:LLZ458771 LVV458763:LVV458771 MFR458763:MFR458771 MPN458763:MPN458771 MZJ458763:MZJ458771 NJF458763:NJF458771 NTB458763:NTB458771 OCX458763:OCX458771 OMT458763:OMT458771 OWP458763:OWP458771 PGL458763:PGL458771 PQH458763:PQH458771 QAD458763:QAD458771 QJZ458763:QJZ458771 QTV458763:QTV458771 RDR458763:RDR458771 RNN458763:RNN458771 RXJ458763:RXJ458771 SHF458763:SHF458771 SRB458763:SRB458771 TAX458763:TAX458771 TKT458763:TKT458771 TUP458763:TUP458771 UEL458763:UEL458771 UOH458763:UOH458771 UYD458763:UYD458771 VHZ458763:VHZ458771 VRV458763:VRV458771 WBR458763:WBR458771 WLN458763:WLN458771 WVJ458763:WVJ458771 B524299:B524307 IX524299:IX524307 ST524299:ST524307 ACP524299:ACP524307 AML524299:AML524307 AWH524299:AWH524307 BGD524299:BGD524307 BPZ524299:BPZ524307 BZV524299:BZV524307 CJR524299:CJR524307 CTN524299:CTN524307 DDJ524299:DDJ524307 DNF524299:DNF524307 DXB524299:DXB524307 EGX524299:EGX524307 EQT524299:EQT524307 FAP524299:FAP524307 FKL524299:FKL524307 FUH524299:FUH524307 GED524299:GED524307 GNZ524299:GNZ524307 GXV524299:GXV524307 HHR524299:HHR524307 HRN524299:HRN524307 IBJ524299:IBJ524307 ILF524299:ILF524307 IVB524299:IVB524307 JEX524299:JEX524307 JOT524299:JOT524307 JYP524299:JYP524307 KIL524299:KIL524307 KSH524299:KSH524307 LCD524299:LCD524307 LLZ524299:LLZ524307 LVV524299:LVV524307 MFR524299:MFR524307 MPN524299:MPN524307 MZJ524299:MZJ524307 NJF524299:NJF524307 NTB524299:NTB524307 OCX524299:OCX524307 OMT524299:OMT524307 OWP524299:OWP524307 PGL524299:PGL524307 PQH524299:PQH524307 QAD524299:QAD524307 QJZ524299:QJZ524307 QTV524299:QTV524307 RDR524299:RDR524307 RNN524299:RNN524307 RXJ524299:RXJ524307 SHF524299:SHF524307 SRB524299:SRB524307 TAX524299:TAX524307 TKT524299:TKT524307 TUP524299:TUP524307 UEL524299:UEL524307 UOH524299:UOH524307 UYD524299:UYD524307 VHZ524299:VHZ524307 VRV524299:VRV524307 WBR524299:WBR524307 WLN524299:WLN524307 WVJ524299:WVJ524307 B589835:B589843 IX589835:IX589843 ST589835:ST589843 ACP589835:ACP589843 AML589835:AML589843 AWH589835:AWH589843 BGD589835:BGD589843 BPZ589835:BPZ589843 BZV589835:BZV589843 CJR589835:CJR589843 CTN589835:CTN589843 DDJ589835:DDJ589843 DNF589835:DNF589843 DXB589835:DXB589843 EGX589835:EGX589843 EQT589835:EQT589843 FAP589835:FAP589843 FKL589835:FKL589843 FUH589835:FUH589843 GED589835:GED589843 GNZ589835:GNZ589843 GXV589835:GXV589843 HHR589835:HHR589843 HRN589835:HRN589843 IBJ589835:IBJ589843 ILF589835:ILF589843 IVB589835:IVB589843 JEX589835:JEX589843 JOT589835:JOT589843 JYP589835:JYP589843 KIL589835:KIL589843 KSH589835:KSH589843 LCD589835:LCD589843 LLZ589835:LLZ589843 LVV589835:LVV589843 MFR589835:MFR589843 MPN589835:MPN589843 MZJ589835:MZJ589843 NJF589835:NJF589843 NTB589835:NTB589843 OCX589835:OCX589843 OMT589835:OMT589843 OWP589835:OWP589843 PGL589835:PGL589843 PQH589835:PQH589843 QAD589835:QAD589843 QJZ589835:QJZ589843 QTV589835:QTV589843 RDR589835:RDR589843 RNN589835:RNN589843 RXJ589835:RXJ589843 SHF589835:SHF589843 SRB589835:SRB589843 TAX589835:TAX589843 TKT589835:TKT589843 TUP589835:TUP589843 UEL589835:UEL589843 UOH589835:UOH589843 UYD589835:UYD589843 VHZ589835:VHZ589843 VRV589835:VRV589843 WBR589835:WBR589843 WLN589835:WLN589843 WVJ589835:WVJ589843 B655371:B655379 IX655371:IX655379 ST655371:ST655379 ACP655371:ACP655379 AML655371:AML655379 AWH655371:AWH655379 BGD655371:BGD655379 BPZ655371:BPZ655379 BZV655371:BZV655379 CJR655371:CJR655379 CTN655371:CTN655379 DDJ655371:DDJ655379 DNF655371:DNF655379 DXB655371:DXB655379 EGX655371:EGX655379 EQT655371:EQT655379 FAP655371:FAP655379 FKL655371:FKL655379 FUH655371:FUH655379 GED655371:GED655379 GNZ655371:GNZ655379 GXV655371:GXV655379 HHR655371:HHR655379 HRN655371:HRN655379 IBJ655371:IBJ655379 ILF655371:ILF655379 IVB655371:IVB655379 JEX655371:JEX655379 JOT655371:JOT655379 JYP655371:JYP655379 KIL655371:KIL655379 KSH655371:KSH655379 LCD655371:LCD655379 LLZ655371:LLZ655379 LVV655371:LVV655379 MFR655371:MFR655379 MPN655371:MPN655379 MZJ655371:MZJ655379 NJF655371:NJF655379 NTB655371:NTB655379 OCX655371:OCX655379 OMT655371:OMT655379 OWP655371:OWP655379 PGL655371:PGL655379 PQH655371:PQH655379 QAD655371:QAD655379 QJZ655371:QJZ655379 QTV655371:QTV655379 RDR655371:RDR655379 RNN655371:RNN655379 RXJ655371:RXJ655379 SHF655371:SHF655379 SRB655371:SRB655379 TAX655371:TAX655379 TKT655371:TKT655379 TUP655371:TUP655379 UEL655371:UEL655379 UOH655371:UOH655379 UYD655371:UYD655379 VHZ655371:VHZ655379 VRV655371:VRV655379 WBR655371:WBR655379 WLN655371:WLN655379 WVJ655371:WVJ655379 B720907:B720915 IX720907:IX720915 ST720907:ST720915 ACP720907:ACP720915 AML720907:AML720915 AWH720907:AWH720915 BGD720907:BGD720915 BPZ720907:BPZ720915 BZV720907:BZV720915 CJR720907:CJR720915 CTN720907:CTN720915 DDJ720907:DDJ720915 DNF720907:DNF720915 DXB720907:DXB720915 EGX720907:EGX720915 EQT720907:EQT720915 FAP720907:FAP720915 FKL720907:FKL720915 FUH720907:FUH720915 GED720907:GED720915 GNZ720907:GNZ720915 GXV720907:GXV720915 HHR720907:HHR720915 HRN720907:HRN720915 IBJ720907:IBJ720915 ILF720907:ILF720915 IVB720907:IVB720915 JEX720907:JEX720915 JOT720907:JOT720915 JYP720907:JYP720915 KIL720907:KIL720915 KSH720907:KSH720915 LCD720907:LCD720915 LLZ720907:LLZ720915 LVV720907:LVV720915 MFR720907:MFR720915 MPN720907:MPN720915 MZJ720907:MZJ720915 NJF720907:NJF720915 NTB720907:NTB720915 OCX720907:OCX720915 OMT720907:OMT720915 OWP720907:OWP720915 PGL720907:PGL720915 PQH720907:PQH720915 QAD720907:QAD720915 QJZ720907:QJZ720915 QTV720907:QTV720915 RDR720907:RDR720915 RNN720907:RNN720915 RXJ720907:RXJ720915 SHF720907:SHF720915 SRB720907:SRB720915 TAX720907:TAX720915 TKT720907:TKT720915 TUP720907:TUP720915 UEL720907:UEL720915 UOH720907:UOH720915 UYD720907:UYD720915 VHZ720907:VHZ720915 VRV720907:VRV720915 WBR720907:WBR720915 WLN720907:WLN720915 WVJ720907:WVJ720915 B786443:B786451 IX786443:IX786451 ST786443:ST786451 ACP786443:ACP786451 AML786443:AML786451 AWH786443:AWH786451 BGD786443:BGD786451 BPZ786443:BPZ786451 BZV786443:BZV786451 CJR786443:CJR786451 CTN786443:CTN786451 DDJ786443:DDJ786451 DNF786443:DNF786451 DXB786443:DXB786451 EGX786443:EGX786451 EQT786443:EQT786451 FAP786443:FAP786451 FKL786443:FKL786451 FUH786443:FUH786451 GED786443:GED786451 GNZ786443:GNZ786451 GXV786443:GXV786451 HHR786443:HHR786451 HRN786443:HRN786451 IBJ786443:IBJ786451 ILF786443:ILF786451 IVB786443:IVB786451 JEX786443:JEX786451 JOT786443:JOT786451 JYP786443:JYP786451 KIL786443:KIL786451 KSH786443:KSH786451 LCD786443:LCD786451 LLZ786443:LLZ786451 LVV786443:LVV786451 MFR786443:MFR786451 MPN786443:MPN786451 MZJ786443:MZJ786451 NJF786443:NJF786451 NTB786443:NTB786451 OCX786443:OCX786451 OMT786443:OMT786451 OWP786443:OWP786451 PGL786443:PGL786451 PQH786443:PQH786451 QAD786443:QAD786451 QJZ786443:QJZ786451 QTV786443:QTV786451 RDR786443:RDR786451 RNN786443:RNN786451 RXJ786443:RXJ786451 SHF786443:SHF786451 SRB786443:SRB786451 TAX786443:TAX786451 TKT786443:TKT786451 TUP786443:TUP786451 UEL786443:UEL786451 UOH786443:UOH786451 UYD786443:UYD786451 VHZ786443:VHZ786451 VRV786443:VRV786451 WBR786443:WBR786451 WLN786443:WLN786451 WVJ786443:WVJ786451 B851979:B851987 IX851979:IX851987 ST851979:ST851987 ACP851979:ACP851987 AML851979:AML851987 AWH851979:AWH851987 BGD851979:BGD851987 BPZ851979:BPZ851987 BZV851979:BZV851987 CJR851979:CJR851987 CTN851979:CTN851987 DDJ851979:DDJ851987 DNF851979:DNF851987 DXB851979:DXB851987 EGX851979:EGX851987 EQT851979:EQT851987 FAP851979:FAP851987 FKL851979:FKL851987 FUH851979:FUH851987 GED851979:GED851987 GNZ851979:GNZ851987 GXV851979:GXV851987 HHR851979:HHR851987 HRN851979:HRN851987 IBJ851979:IBJ851987 ILF851979:ILF851987 IVB851979:IVB851987 JEX851979:JEX851987 JOT851979:JOT851987 JYP851979:JYP851987 KIL851979:KIL851987 KSH851979:KSH851987 LCD851979:LCD851987 LLZ851979:LLZ851987 LVV851979:LVV851987 MFR851979:MFR851987 MPN851979:MPN851987 MZJ851979:MZJ851987 NJF851979:NJF851987 NTB851979:NTB851987 OCX851979:OCX851987 OMT851979:OMT851987 OWP851979:OWP851987 PGL851979:PGL851987 PQH851979:PQH851987 QAD851979:QAD851987 QJZ851979:QJZ851987 QTV851979:QTV851987 RDR851979:RDR851987 RNN851979:RNN851987 RXJ851979:RXJ851987 SHF851979:SHF851987 SRB851979:SRB851987 TAX851979:TAX851987 TKT851979:TKT851987 TUP851979:TUP851987 UEL851979:UEL851987 UOH851979:UOH851987 UYD851979:UYD851987 VHZ851979:VHZ851987 VRV851979:VRV851987 WBR851979:WBR851987 WLN851979:WLN851987 WVJ851979:WVJ851987 B917515:B917523 IX917515:IX917523 ST917515:ST917523 ACP917515:ACP917523 AML917515:AML917523 AWH917515:AWH917523 BGD917515:BGD917523 BPZ917515:BPZ917523 BZV917515:BZV917523 CJR917515:CJR917523 CTN917515:CTN917523 DDJ917515:DDJ917523 DNF917515:DNF917523 DXB917515:DXB917523 EGX917515:EGX917523 EQT917515:EQT917523 FAP917515:FAP917523 FKL917515:FKL917523 FUH917515:FUH917523 GED917515:GED917523 GNZ917515:GNZ917523 GXV917515:GXV917523 HHR917515:HHR917523 HRN917515:HRN917523 IBJ917515:IBJ917523 ILF917515:ILF917523 IVB917515:IVB917523 JEX917515:JEX917523 JOT917515:JOT917523 JYP917515:JYP917523 KIL917515:KIL917523 KSH917515:KSH917523 LCD917515:LCD917523 LLZ917515:LLZ917523 LVV917515:LVV917523 MFR917515:MFR917523 MPN917515:MPN917523 MZJ917515:MZJ917523 NJF917515:NJF917523 NTB917515:NTB917523 OCX917515:OCX917523 OMT917515:OMT917523 OWP917515:OWP917523 PGL917515:PGL917523 PQH917515:PQH917523 QAD917515:QAD917523 QJZ917515:QJZ917523 QTV917515:QTV917523 RDR917515:RDR917523 RNN917515:RNN917523 RXJ917515:RXJ917523 SHF917515:SHF917523 SRB917515:SRB917523 TAX917515:TAX917523 TKT917515:TKT917523 TUP917515:TUP917523 UEL917515:UEL917523 UOH917515:UOH917523 UYD917515:UYD917523 VHZ917515:VHZ917523 VRV917515:VRV917523 WBR917515:WBR917523 WLN917515:WLN917523 WVJ917515:WVJ917523 B983051:B983059 IX983051:IX983059 ST983051:ST983059 ACP983051:ACP983059 AML983051:AML983059 AWH983051:AWH983059 BGD983051:BGD983059 BPZ983051:BPZ983059 BZV983051:BZV983059 CJR983051:CJR983059 CTN983051:CTN983059 DDJ983051:DDJ983059 DNF983051:DNF983059 DXB983051:DXB983059 EGX983051:EGX983059 EQT983051:EQT983059 FAP983051:FAP983059 FKL983051:FKL983059 FUH983051:FUH983059 GED983051:GED983059 GNZ983051:GNZ983059 GXV983051:GXV983059 HHR983051:HHR983059 HRN983051:HRN983059 IBJ983051:IBJ983059 ILF983051:ILF983059 IVB983051:IVB983059 JEX983051:JEX983059 JOT983051:JOT983059 JYP983051:JYP983059 KIL983051:KIL983059 KSH983051:KSH983059 LCD983051:LCD983059 LLZ983051:LLZ983059 LVV983051:LVV983059 MFR983051:MFR983059 MPN983051:MPN983059 MZJ983051:MZJ983059 NJF983051:NJF983059 NTB983051:NTB983059 OCX983051:OCX983059 OMT983051:OMT983059 OWP983051:OWP983059 PGL983051:PGL983059 PQH983051:PQH983059 QAD983051:QAD983059 QJZ983051:QJZ983059 QTV983051:QTV983059 RDR983051:RDR983059 RNN983051:RNN983059 RXJ983051:RXJ983059 SHF983051:SHF983059 SRB983051:SRB983059 TAX983051:TAX983059 TKT983051:TKT983059 TUP983051:TUP983059 UEL983051:UEL983059 UOH983051:UOH983059 UYD983051:UYD983059 VHZ983051:VHZ983059 VRV983051:VRV983059 WBR983051:WBR983059 WLN983051:WLN983059 WVJ983051:WVJ983059 D11:K48 IZ11:JG48 SV11:TC48 ACR11:ACY48 AMN11:AMU48 AWJ11:AWQ48 BGF11:BGM48 BQB11:BQI48 BZX11:CAE48 CJT11:CKA48 CTP11:CTW48 DDL11:DDS48 DNH11:DNO48 DXD11:DXK48 EGZ11:EHG48 EQV11:ERC48 FAR11:FAY48 FKN11:FKU48 FUJ11:FUQ48 GEF11:GEM48 GOB11:GOI48 GXX11:GYE48 HHT11:HIA48 HRP11:HRW48 IBL11:IBS48 ILH11:ILO48 IVD11:IVK48 JEZ11:JFG48 JOV11:JPC48 JYR11:JYY48 KIN11:KIU48 KSJ11:KSQ48 LCF11:LCM48 LMB11:LMI48 LVX11:LWE48 MFT11:MGA48 MPP11:MPW48 MZL11:MZS48 NJH11:NJO48 NTD11:NTK48 OCZ11:ODG48 OMV11:ONC48 OWR11:OWY48 PGN11:PGU48 PQJ11:PQQ48 QAF11:QAM48 QKB11:QKI48 QTX11:QUE48 RDT11:REA48 RNP11:RNW48 RXL11:RXS48 SHH11:SHO48 SRD11:SRK48 TAZ11:TBG48 TKV11:TLC48 TUR11:TUY48 UEN11:UEU48 UOJ11:UOQ48 UYF11:UYM48 VIB11:VII48 VRX11:VSE48 WBT11:WCA48 WLP11:WLW48 WVL11:WVS48 D65547:K65584 IZ65547:JG65584 SV65547:TC65584 ACR65547:ACY65584 AMN65547:AMU65584 AWJ65547:AWQ65584 BGF65547:BGM65584 BQB65547:BQI65584 BZX65547:CAE65584 CJT65547:CKA65584 CTP65547:CTW65584 DDL65547:DDS65584 DNH65547:DNO65584 DXD65547:DXK65584 EGZ65547:EHG65584 EQV65547:ERC65584 FAR65547:FAY65584 FKN65547:FKU65584 FUJ65547:FUQ65584 GEF65547:GEM65584 GOB65547:GOI65584 GXX65547:GYE65584 HHT65547:HIA65584 HRP65547:HRW65584 IBL65547:IBS65584 ILH65547:ILO65584 IVD65547:IVK65584 JEZ65547:JFG65584 JOV65547:JPC65584 JYR65547:JYY65584 KIN65547:KIU65584 KSJ65547:KSQ65584 LCF65547:LCM65584 LMB65547:LMI65584 LVX65547:LWE65584 MFT65547:MGA65584 MPP65547:MPW65584 MZL65547:MZS65584 NJH65547:NJO65584 NTD65547:NTK65584 OCZ65547:ODG65584 OMV65547:ONC65584 OWR65547:OWY65584 PGN65547:PGU65584 PQJ65547:PQQ65584 QAF65547:QAM65584 QKB65547:QKI65584 QTX65547:QUE65584 RDT65547:REA65584 RNP65547:RNW65584 RXL65547:RXS65584 SHH65547:SHO65584 SRD65547:SRK65584 TAZ65547:TBG65584 TKV65547:TLC65584 TUR65547:TUY65584 UEN65547:UEU65584 UOJ65547:UOQ65584 UYF65547:UYM65584 VIB65547:VII65584 VRX65547:VSE65584 WBT65547:WCA65584 WLP65547:WLW65584 WVL65547:WVS65584 D131083:K131120 IZ131083:JG131120 SV131083:TC131120 ACR131083:ACY131120 AMN131083:AMU131120 AWJ131083:AWQ131120 BGF131083:BGM131120 BQB131083:BQI131120 BZX131083:CAE131120 CJT131083:CKA131120 CTP131083:CTW131120 DDL131083:DDS131120 DNH131083:DNO131120 DXD131083:DXK131120 EGZ131083:EHG131120 EQV131083:ERC131120 FAR131083:FAY131120 FKN131083:FKU131120 FUJ131083:FUQ131120 GEF131083:GEM131120 GOB131083:GOI131120 GXX131083:GYE131120 HHT131083:HIA131120 HRP131083:HRW131120 IBL131083:IBS131120 ILH131083:ILO131120 IVD131083:IVK131120 JEZ131083:JFG131120 JOV131083:JPC131120 JYR131083:JYY131120 KIN131083:KIU131120 KSJ131083:KSQ131120 LCF131083:LCM131120 LMB131083:LMI131120 LVX131083:LWE131120 MFT131083:MGA131120 MPP131083:MPW131120 MZL131083:MZS131120 NJH131083:NJO131120 NTD131083:NTK131120 OCZ131083:ODG131120 OMV131083:ONC131120 OWR131083:OWY131120 PGN131083:PGU131120 PQJ131083:PQQ131120 QAF131083:QAM131120 QKB131083:QKI131120 QTX131083:QUE131120 RDT131083:REA131120 RNP131083:RNW131120 RXL131083:RXS131120 SHH131083:SHO131120 SRD131083:SRK131120 TAZ131083:TBG131120 TKV131083:TLC131120 TUR131083:TUY131120 UEN131083:UEU131120 UOJ131083:UOQ131120 UYF131083:UYM131120 VIB131083:VII131120 VRX131083:VSE131120 WBT131083:WCA131120 WLP131083:WLW131120 WVL131083:WVS131120 D196619:K196656 IZ196619:JG196656 SV196619:TC196656 ACR196619:ACY196656 AMN196619:AMU196656 AWJ196619:AWQ196656 BGF196619:BGM196656 BQB196619:BQI196656 BZX196619:CAE196656 CJT196619:CKA196656 CTP196619:CTW196656 DDL196619:DDS196656 DNH196619:DNO196656 DXD196619:DXK196656 EGZ196619:EHG196656 EQV196619:ERC196656 FAR196619:FAY196656 FKN196619:FKU196656 FUJ196619:FUQ196656 GEF196619:GEM196656 GOB196619:GOI196656 GXX196619:GYE196656 HHT196619:HIA196656 HRP196619:HRW196656 IBL196619:IBS196656 ILH196619:ILO196656 IVD196619:IVK196656 JEZ196619:JFG196656 JOV196619:JPC196656 JYR196619:JYY196656 KIN196619:KIU196656 KSJ196619:KSQ196656 LCF196619:LCM196656 LMB196619:LMI196656 LVX196619:LWE196656 MFT196619:MGA196656 MPP196619:MPW196656 MZL196619:MZS196656 NJH196619:NJO196656 NTD196619:NTK196656 OCZ196619:ODG196656 OMV196619:ONC196656 OWR196619:OWY196656 PGN196619:PGU196656 PQJ196619:PQQ196656 QAF196619:QAM196656 QKB196619:QKI196656 QTX196619:QUE196656 RDT196619:REA196656 RNP196619:RNW196656 RXL196619:RXS196656 SHH196619:SHO196656 SRD196619:SRK196656 TAZ196619:TBG196656 TKV196619:TLC196656 TUR196619:TUY196656 UEN196619:UEU196656 UOJ196619:UOQ196656 UYF196619:UYM196656 VIB196619:VII196656 VRX196619:VSE196656 WBT196619:WCA196656 WLP196619:WLW196656 WVL196619:WVS196656 D262155:K262192 IZ262155:JG262192 SV262155:TC262192 ACR262155:ACY262192 AMN262155:AMU262192 AWJ262155:AWQ262192 BGF262155:BGM262192 BQB262155:BQI262192 BZX262155:CAE262192 CJT262155:CKA262192 CTP262155:CTW262192 DDL262155:DDS262192 DNH262155:DNO262192 DXD262155:DXK262192 EGZ262155:EHG262192 EQV262155:ERC262192 FAR262155:FAY262192 FKN262155:FKU262192 FUJ262155:FUQ262192 GEF262155:GEM262192 GOB262155:GOI262192 GXX262155:GYE262192 HHT262155:HIA262192 HRP262155:HRW262192 IBL262155:IBS262192 ILH262155:ILO262192 IVD262155:IVK262192 JEZ262155:JFG262192 JOV262155:JPC262192 JYR262155:JYY262192 KIN262155:KIU262192 KSJ262155:KSQ262192 LCF262155:LCM262192 LMB262155:LMI262192 LVX262155:LWE262192 MFT262155:MGA262192 MPP262155:MPW262192 MZL262155:MZS262192 NJH262155:NJO262192 NTD262155:NTK262192 OCZ262155:ODG262192 OMV262155:ONC262192 OWR262155:OWY262192 PGN262155:PGU262192 PQJ262155:PQQ262192 QAF262155:QAM262192 QKB262155:QKI262192 QTX262155:QUE262192 RDT262155:REA262192 RNP262155:RNW262192 RXL262155:RXS262192 SHH262155:SHO262192 SRD262155:SRK262192 TAZ262155:TBG262192 TKV262155:TLC262192 TUR262155:TUY262192 UEN262155:UEU262192 UOJ262155:UOQ262192 UYF262155:UYM262192 VIB262155:VII262192 VRX262155:VSE262192 WBT262155:WCA262192 WLP262155:WLW262192 WVL262155:WVS262192 D327691:K327728 IZ327691:JG327728 SV327691:TC327728 ACR327691:ACY327728 AMN327691:AMU327728 AWJ327691:AWQ327728 BGF327691:BGM327728 BQB327691:BQI327728 BZX327691:CAE327728 CJT327691:CKA327728 CTP327691:CTW327728 DDL327691:DDS327728 DNH327691:DNO327728 DXD327691:DXK327728 EGZ327691:EHG327728 EQV327691:ERC327728 FAR327691:FAY327728 FKN327691:FKU327728 FUJ327691:FUQ327728 GEF327691:GEM327728 GOB327691:GOI327728 GXX327691:GYE327728 HHT327691:HIA327728 HRP327691:HRW327728 IBL327691:IBS327728 ILH327691:ILO327728 IVD327691:IVK327728 JEZ327691:JFG327728 JOV327691:JPC327728 JYR327691:JYY327728 KIN327691:KIU327728 KSJ327691:KSQ327728 LCF327691:LCM327728 LMB327691:LMI327728 LVX327691:LWE327728 MFT327691:MGA327728 MPP327691:MPW327728 MZL327691:MZS327728 NJH327691:NJO327728 NTD327691:NTK327728 OCZ327691:ODG327728 OMV327691:ONC327728 OWR327691:OWY327728 PGN327691:PGU327728 PQJ327691:PQQ327728 QAF327691:QAM327728 QKB327691:QKI327728 QTX327691:QUE327728 RDT327691:REA327728 RNP327691:RNW327728 RXL327691:RXS327728 SHH327691:SHO327728 SRD327691:SRK327728 TAZ327691:TBG327728 TKV327691:TLC327728 TUR327691:TUY327728 UEN327691:UEU327728 UOJ327691:UOQ327728 UYF327691:UYM327728 VIB327691:VII327728 VRX327691:VSE327728 WBT327691:WCA327728 WLP327691:WLW327728 WVL327691:WVS327728 D393227:K393264 IZ393227:JG393264 SV393227:TC393264 ACR393227:ACY393264 AMN393227:AMU393264 AWJ393227:AWQ393264 BGF393227:BGM393264 BQB393227:BQI393264 BZX393227:CAE393264 CJT393227:CKA393264 CTP393227:CTW393264 DDL393227:DDS393264 DNH393227:DNO393264 DXD393227:DXK393264 EGZ393227:EHG393264 EQV393227:ERC393264 FAR393227:FAY393264 FKN393227:FKU393264 FUJ393227:FUQ393264 GEF393227:GEM393264 GOB393227:GOI393264 GXX393227:GYE393264 HHT393227:HIA393264 HRP393227:HRW393264 IBL393227:IBS393264 ILH393227:ILO393264 IVD393227:IVK393264 JEZ393227:JFG393264 JOV393227:JPC393264 JYR393227:JYY393264 KIN393227:KIU393264 KSJ393227:KSQ393264 LCF393227:LCM393264 LMB393227:LMI393264 LVX393227:LWE393264 MFT393227:MGA393264 MPP393227:MPW393264 MZL393227:MZS393264 NJH393227:NJO393264 NTD393227:NTK393264 OCZ393227:ODG393264 OMV393227:ONC393264 OWR393227:OWY393264 PGN393227:PGU393264 PQJ393227:PQQ393264 QAF393227:QAM393264 QKB393227:QKI393264 QTX393227:QUE393264 RDT393227:REA393264 RNP393227:RNW393264 RXL393227:RXS393264 SHH393227:SHO393264 SRD393227:SRK393264 TAZ393227:TBG393264 TKV393227:TLC393264 TUR393227:TUY393264 UEN393227:UEU393264 UOJ393227:UOQ393264 UYF393227:UYM393264 VIB393227:VII393264 VRX393227:VSE393264 WBT393227:WCA393264 WLP393227:WLW393264 WVL393227:WVS393264 D458763:K458800 IZ458763:JG458800 SV458763:TC458800 ACR458763:ACY458800 AMN458763:AMU458800 AWJ458763:AWQ458800 BGF458763:BGM458800 BQB458763:BQI458800 BZX458763:CAE458800 CJT458763:CKA458800 CTP458763:CTW458800 DDL458763:DDS458800 DNH458763:DNO458800 DXD458763:DXK458800 EGZ458763:EHG458800 EQV458763:ERC458800 FAR458763:FAY458800 FKN458763:FKU458800 FUJ458763:FUQ458800 GEF458763:GEM458800 GOB458763:GOI458800 GXX458763:GYE458800 HHT458763:HIA458800 HRP458763:HRW458800 IBL458763:IBS458800 ILH458763:ILO458800 IVD458763:IVK458800 JEZ458763:JFG458800 JOV458763:JPC458800 JYR458763:JYY458800 KIN458763:KIU458800 KSJ458763:KSQ458800 LCF458763:LCM458800 LMB458763:LMI458800 LVX458763:LWE458800 MFT458763:MGA458800 MPP458763:MPW458800 MZL458763:MZS458800 NJH458763:NJO458800 NTD458763:NTK458800 OCZ458763:ODG458800 OMV458763:ONC458800 OWR458763:OWY458800 PGN458763:PGU458800 PQJ458763:PQQ458800 QAF458763:QAM458800 QKB458763:QKI458800 QTX458763:QUE458800 RDT458763:REA458800 RNP458763:RNW458800 RXL458763:RXS458800 SHH458763:SHO458800 SRD458763:SRK458800 TAZ458763:TBG458800 TKV458763:TLC458800 TUR458763:TUY458800 UEN458763:UEU458800 UOJ458763:UOQ458800 UYF458763:UYM458800 VIB458763:VII458800 VRX458763:VSE458800 WBT458763:WCA458800 WLP458763:WLW458800 WVL458763:WVS458800 D524299:K524336 IZ524299:JG524336 SV524299:TC524336 ACR524299:ACY524336 AMN524299:AMU524336 AWJ524299:AWQ524336 BGF524299:BGM524336 BQB524299:BQI524336 BZX524299:CAE524336 CJT524299:CKA524336 CTP524299:CTW524336 DDL524299:DDS524336 DNH524299:DNO524336 DXD524299:DXK524336 EGZ524299:EHG524336 EQV524299:ERC524336 FAR524299:FAY524336 FKN524299:FKU524336 FUJ524299:FUQ524336 GEF524299:GEM524336 GOB524299:GOI524336 GXX524299:GYE524336 HHT524299:HIA524336 HRP524299:HRW524336 IBL524299:IBS524336 ILH524299:ILO524336 IVD524299:IVK524336 JEZ524299:JFG524336 JOV524299:JPC524336 JYR524299:JYY524336 KIN524299:KIU524336 KSJ524299:KSQ524336 LCF524299:LCM524336 LMB524299:LMI524336 LVX524299:LWE524336 MFT524299:MGA524336 MPP524299:MPW524336 MZL524299:MZS524336 NJH524299:NJO524336 NTD524299:NTK524336 OCZ524299:ODG524336 OMV524299:ONC524336 OWR524299:OWY524336 PGN524299:PGU524336 PQJ524299:PQQ524336 QAF524299:QAM524336 QKB524299:QKI524336 QTX524299:QUE524336 RDT524299:REA524336 RNP524299:RNW524336 RXL524299:RXS524336 SHH524299:SHO524336 SRD524299:SRK524336 TAZ524299:TBG524336 TKV524299:TLC524336 TUR524299:TUY524336 UEN524299:UEU524336 UOJ524299:UOQ524336 UYF524299:UYM524336 VIB524299:VII524336 VRX524299:VSE524336 WBT524299:WCA524336 WLP524299:WLW524336 WVL524299:WVS524336 D589835:K589872 IZ589835:JG589872 SV589835:TC589872 ACR589835:ACY589872 AMN589835:AMU589872 AWJ589835:AWQ589872 BGF589835:BGM589872 BQB589835:BQI589872 BZX589835:CAE589872 CJT589835:CKA589872 CTP589835:CTW589872 DDL589835:DDS589872 DNH589835:DNO589872 DXD589835:DXK589872 EGZ589835:EHG589872 EQV589835:ERC589872 FAR589835:FAY589872 FKN589835:FKU589872 FUJ589835:FUQ589872 GEF589835:GEM589872 GOB589835:GOI589872 GXX589835:GYE589872 HHT589835:HIA589872 HRP589835:HRW589872 IBL589835:IBS589872 ILH589835:ILO589872 IVD589835:IVK589872 JEZ589835:JFG589872 JOV589835:JPC589872 JYR589835:JYY589872 KIN589835:KIU589872 KSJ589835:KSQ589872 LCF589835:LCM589872 LMB589835:LMI589872 LVX589835:LWE589872 MFT589835:MGA589872 MPP589835:MPW589872 MZL589835:MZS589872 NJH589835:NJO589872 NTD589835:NTK589872 OCZ589835:ODG589872 OMV589835:ONC589872 OWR589835:OWY589872 PGN589835:PGU589872 PQJ589835:PQQ589872 QAF589835:QAM589872 QKB589835:QKI589872 QTX589835:QUE589872 RDT589835:REA589872 RNP589835:RNW589872 RXL589835:RXS589872 SHH589835:SHO589872 SRD589835:SRK589872 TAZ589835:TBG589872 TKV589835:TLC589872 TUR589835:TUY589872 UEN589835:UEU589872 UOJ589835:UOQ589872 UYF589835:UYM589872 VIB589835:VII589872 VRX589835:VSE589872 WBT589835:WCA589872 WLP589835:WLW589872 WVL589835:WVS589872 D655371:K655408 IZ655371:JG655408 SV655371:TC655408 ACR655371:ACY655408 AMN655371:AMU655408 AWJ655371:AWQ655408 BGF655371:BGM655408 BQB655371:BQI655408 BZX655371:CAE655408 CJT655371:CKA655408 CTP655371:CTW655408 DDL655371:DDS655408 DNH655371:DNO655408 DXD655371:DXK655408 EGZ655371:EHG655408 EQV655371:ERC655408 FAR655371:FAY655408 FKN655371:FKU655408 FUJ655371:FUQ655408 GEF655371:GEM655408 GOB655371:GOI655408 GXX655371:GYE655408 HHT655371:HIA655408 HRP655371:HRW655408 IBL655371:IBS655408 ILH655371:ILO655408 IVD655371:IVK655408 JEZ655371:JFG655408 JOV655371:JPC655408 JYR655371:JYY655408 KIN655371:KIU655408 KSJ655371:KSQ655408 LCF655371:LCM655408 LMB655371:LMI655408 LVX655371:LWE655408 MFT655371:MGA655408 MPP655371:MPW655408 MZL655371:MZS655408 NJH655371:NJO655408 NTD655371:NTK655408 OCZ655371:ODG655408 OMV655371:ONC655408 OWR655371:OWY655408 PGN655371:PGU655408 PQJ655371:PQQ655408 QAF655371:QAM655408 QKB655371:QKI655408 QTX655371:QUE655408 RDT655371:REA655408 RNP655371:RNW655408 RXL655371:RXS655408 SHH655371:SHO655408 SRD655371:SRK655408 TAZ655371:TBG655408 TKV655371:TLC655408 TUR655371:TUY655408 UEN655371:UEU655408 UOJ655371:UOQ655408 UYF655371:UYM655408 VIB655371:VII655408 VRX655371:VSE655408 WBT655371:WCA655408 WLP655371:WLW655408 WVL655371:WVS655408 D720907:K720944 IZ720907:JG720944 SV720907:TC720944 ACR720907:ACY720944 AMN720907:AMU720944 AWJ720907:AWQ720944 BGF720907:BGM720944 BQB720907:BQI720944 BZX720907:CAE720944 CJT720907:CKA720944 CTP720907:CTW720944 DDL720907:DDS720944 DNH720907:DNO720944 DXD720907:DXK720944 EGZ720907:EHG720944 EQV720907:ERC720944 FAR720907:FAY720944 FKN720907:FKU720944 FUJ720907:FUQ720944 GEF720907:GEM720944 GOB720907:GOI720944 GXX720907:GYE720944 HHT720907:HIA720944 HRP720907:HRW720944 IBL720907:IBS720944 ILH720907:ILO720944 IVD720907:IVK720944 JEZ720907:JFG720944 JOV720907:JPC720944 JYR720907:JYY720944 KIN720907:KIU720944 KSJ720907:KSQ720944 LCF720907:LCM720944 LMB720907:LMI720944 LVX720907:LWE720944 MFT720907:MGA720944 MPP720907:MPW720944 MZL720907:MZS720944 NJH720907:NJO720944 NTD720907:NTK720944 OCZ720907:ODG720944 OMV720907:ONC720944 OWR720907:OWY720944 PGN720907:PGU720944 PQJ720907:PQQ720944 QAF720907:QAM720944 QKB720907:QKI720944 QTX720907:QUE720944 RDT720907:REA720944 RNP720907:RNW720944 RXL720907:RXS720944 SHH720907:SHO720944 SRD720907:SRK720944 TAZ720907:TBG720944 TKV720907:TLC720944 TUR720907:TUY720944 UEN720907:UEU720944 UOJ720907:UOQ720944 UYF720907:UYM720944 VIB720907:VII720944 VRX720907:VSE720944 WBT720907:WCA720944 WLP720907:WLW720944 WVL720907:WVS720944 D786443:K786480 IZ786443:JG786480 SV786443:TC786480 ACR786443:ACY786480 AMN786443:AMU786480 AWJ786443:AWQ786480 BGF786443:BGM786480 BQB786443:BQI786480 BZX786443:CAE786480 CJT786443:CKA786480 CTP786443:CTW786480 DDL786443:DDS786480 DNH786443:DNO786480 DXD786443:DXK786480 EGZ786443:EHG786480 EQV786443:ERC786480 FAR786443:FAY786480 FKN786443:FKU786480 FUJ786443:FUQ786480 GEF786443:GEM786480 GOB786443:GOI786480 GXX786443:GYE786480 HHT786443:HIA786480 HRP786443:HRW786480 IBL786443:IBS786480 ILH786443:ILO786480 IVD786443:IVK786480 JEZ786443:JFG786480 JOV786443:JPC786480 JYR786443:JYY786480 KIN786443:KIU786480 KSJ786443:KSQ786480 LCF786443:LCM786480 LMB786443:LMI786480 LVX786443:LWE786480 MFT786443:MGA786480 MPP786443:MPW786480 MZL786443:MZS786480 NJH786443:NJO786480 NTD786443:NTK786480 OCZ786443:ODG786480 OMV786443:ONC786480 OWR786443:OWY786480 PGN786443:PGU786480 PQJ786443:PQQ786480 QAF786443:QAM786480 QKB786443:QKI786480 QTX786443:QUE786480 RDT786443:REA786480 RNP786443:RNW786480 RXL786443:RXS786480 SHH786443:SHO786480 SRD786443:SRK786480 TAZ786443:TBG786480 TKV786443:TLC786480 TUR786443:TUY786480 UEN786443:UEU786480 UOJ786443:UOQ786480 UYF786443:UYM786480 VIB786443:VII786480 VRX786443:VSE786480 WBT786443:WCA786480 WLP786443:WLW786480 WVL786443:WVS786480 D851979:K852016 IZ851979:JG852016 SV851979:TC852016 ACR851979:ACY852016 AMN851979:AMU852016 AWJ851979:AWQ852016 BGF851979:BGM852016 BQB851979:BQI852016 BZX851979:CAE852016 CJT851979:CKA852016 CTP851979:CTW852016 DDL851979:DDS852016 DNH851979:DNO852016 DXD851979:DXK852016 EGZ851979:EHG852016 EQV851979:ERC852016 FAR851979:FAY852016 FKN851979:FKU852016 FUJ851979:FUQ852016 GEF851979:GEM852016 GOB851979:GOI852016 GXX851979:GYE852016 HHT851979:HIA852016 HRP851979:HRW852016 IBL851979:IBS852016 ILH851979:ILO852016 IVD851979:IVK852016 JEZ851979:JFG852016 JOV851979:JPC852016 JYR851979:JYY852016 KIN851979:KIU852016 KSJ851979:KSQ852016 LCF851979:LCM852016 LMB851979:LMI852016 LVX851979:LWE852016 MFT851979:MGA852016 MPP851979:MPW852016 MZL851979:MZS852016 NJH851979:NJO852016 NTD851979:NTK852016 OCZ851979:ODG852016 OMV851979:ONC852016 OWR851979:OWY852016 PGN851979:PGU852016 PQJ851979:PQQ852016 QAF851979:QAM852016 QKB851979:QKI852016 QTX851979:QUE852016 RDT851979:REA852016 RNP851979:RNW852016 RXL851979:RXS852016 SHH851979:SHO852016 SRD851979:SRK852016 TAZ851979:TBG852016 TKV851979:TLC852016 TUR851979:TUY852016 UEN851979:UEU852016 UOJ851979:UOQ852016 UYF851979:UYM852016 VIB851979:VII852016 VRX851979:VSE852016 WBT851979:WCA852016 WLP851979:WLW852016 WVL851979:WVS852016 D917515:K917552 IZ917515:JG917552 SV917515:TC917552 ACR917515:ACY917552 AMN917515:AMU917552 AWJ917515:AWQ917552 BGF917515:BGM917552 BQB917515:BQI917552 BZX917515:CAE917552 CJT917515:CKA917552 CTP917515:CTW917552 DDL917515:DDS917552 DNH917515:DNO917552 DXD917515:DXK917552 EGZ917515:EHG917552 EQV917515:ERC917552 FAR917515:FAY917552 FKN917515:FKU917552 FUJ917515:FUQ917552 GEF917515:GEM917552 GOB917515:GOI917552 GXX917515:GYE917552 HHT917515:HIA917552 HRP917515:HRW917552 IBL917515:IBS917552 ILH917515:ILO917552 IVD917515:IVK917552 JEZ917515:JFG917552 JOV917515:JPC917552 JYR917515:JYY917552 KIN917515:KIU917552 KSJ917515:KSQ917552 LCF917515:LCM917552 LMB917515:LMI917552 LVX917515:LWE917552 MFT917515:MGA917552 MPP917515:MPW917552 MZL917515:MZS917552 NJH917515:NJO917552 NTD917515:NTK917552 OCZ917515:ODG917552 OMV917515:ONC917552 OWR917515:OWY917552 PGN917515:PGU917552 PQJ917515:PQQ917552 QAF917515:QAM917552 QKB917515:QKI917552 QTX917515:QUE917552 RDT917515:REA917552 RNP917515:RNW917552 RXL917515:RXS917552 SHH917515:SHO917552 SRD917515:SRK917552 TAZ917515:TBG917552 TKV917515:TLC917552 TUR917515:TUY917552 UEN917515:UEU917552 UOJ917515:UOQ917552 UYF917515:UYM917552 VIB917515:VII917552 VRX917515:VSE917552 WBT917515:WCA917552 WLP917515:WLW917552 WVL917515:WVS917552 D983051:K983088 IZ983051:JG983088 SV983051:TC983088 ACR983051:ACY983088 AMN983051:AMU983088 AWJ983051:AWQ983088 BGF983051:BGM983088 BQB983051:BQI983088 BZX983051:CAE983088 CJT983051:CKA983088 CTP983051:CTW983088 DDL983051:DDS983088 DNH983051:DNO983088 DXD983051:DXK983088 EGZ983051:EHG983088 EQV983051:ERC983088 FAR983051:FAY983088 FKN983051:FKU983088 FUJ983051:FUQ983088 GEF983051:GEM983088 GOB983051:GOI983088 GXX983051:GYE983088 HHT983051:HIA983088 HRP983051:HRW983088 IBL983051:IBS983088 ILH983051:ILO983088 IVD983051:IVK983088 JEZ983051:JFG983088 JOV983051:JPC983088 JYR983051:JYY983088 KIN983051:KIU983088 KSJ983051:KSQ983088 LCF983051:LCM983088 LMB983051:LMI983088 LVX983051:LWE983088 MFT983051:MGA983088 MPP983051:MPW983088 MZL983051:MZS983088 NJH983051:NJO983088 NTD983051:NTK983088 OCZ983051:ODG983088 OMV983051:ONC983088 OWR983051:OWY983088 PGN983051:PGU983088 PQJ983051:PQQ983088 QAF983051:QAM983088 QKB983051:QKI983088 QTX983051:QUE983088 RDT983051:REA983088 RNP983051:RNW983088 RXL983051:RXS983088 SHH983051:SHO983088 SRD983051:SRK983088 TAZ983051:TBG983088 TKV983051:TLC983088 TUR983051:TUY983088 UEN983051:UEU983088 UOJ983051:UOQ983088 UYF983051:UYM983088 VIB983051:VII983088 VRX983051:VSE983088 WBT983051:WCA983088 WLP983051:WLW983088 WVL983051:WVS983088 M11:O48 JI11:JK48 TE11:TG48 ADA11:ADC48 AMW11:AMY48 AWS11:AWU48 BGO11:BGQ48 BQK11:BQM48 CAG11:CAI48 CKC11:CKE48 CTY11:CUA48 DDU11:DDW48 DNQ11:DNS48 DXM11:DXO48 EHI11:EHK48 ERE11:ERG48 FBA11:FBC48 FKW11:FKY48 FUS11:FUU48 GEO11:GEQ48 GOK11:GOM48 GYG11:GYI48 HIC11:HIE48 HRY11:HSA48 IBU11:IBW48 ILQ11:ILS48 IVM11:IVO48 JFI11:JFK48 JPE11:JPG48 JZA11:JZC48 KIW11:KIY48 KSS11:KSU48 LCO11:LCQ48 LMK11:LMM48 LWG11:LWI48 MGC11:MGE48 MPY11:MQA48 MZU11:MZW48 NJQ11:NJS48 NTM11:NTO48 ODI11:ODK48 ONE11:ONG48 OXA11:OXC48 PGW11:PGY48 PQS11:PQU48 QAO11:QAQ48 QKK11:QKM48 QUG11:QUI48 REC11:REE48 RNY11:ROA48 RXU11:RXW48 SHQ11:SHS48 SRM11:SRO48 TBI11:TBK48 TLE11:TLG48 TVA11:TVC48 UEW11:UEY48 UOS11:UOU48 UYO11:UYQ48 VIK11:VIM48 VSG11:VSI48 WCC11:WCE48 WLY11:WMA48 WVU11:WVW48 M65547:O65584 JI65547:JK65584 TE65547:TG65584 ADA65547:ADC65584 AMW65547:AMY65584 AWS65547:AWU65584 BGO65547:BGQ65584 BQK65547:BQM65584 CAG65547:CAI65584 CKC65547:CKE65584 CTY65547:CUA65584 DDU65547:DDW65584 DNQ65547:DNS65584 DXM65547:DXO65584 EHI65547:EHK65584 ERE65547:ERG65584 FBA65547:FBC65584 FKW65547:FKY65584 FUS65547:FUU65584 GEO65547:GEQ65584 GOK65547:GOM65584 GYG65547:GYI65584 HIC65547:HIE65584 HRY65547:HSA65584 IBU65547:IBW65584 ILQ65547:ILS65584 IVM65547:IVO65584 JFI65547:JFK65584 JPE65547:JPG65584 JZA65547:JZC65584 KIW65547:KIY65584 KSS65547:KSU65584 LCO65547:LCQ65584 LMK65547:LMM65584 LWG65547:LWI65584 MGC65547:MGE65584 MPY65547:MQA65584 MZU65547:MZW65584 NJQ65547:NJS65584 NTM65547:NTO65584 ODI65547:ODK65584 ONE65547:ONG65584 OXA65547:OXC65584 PGW65547:PGY65584 PQS65547:PQU65584 QAO65547:QAQ65584 QKK65547:QKM65584 QUG65547:QUI65584 REC65547:REE65584 RNY65547:ROA65584 RXU65547:RXW65584 SHQ65547:SHS65584 SRM65547:SRO65584 TBI65547:TBK65584 TLE65547:TLG65584 TVA65547:TVC65584 UEW65547:UEY65584 UOS65547:UOU65584 UYO65547:UYQ65584 VIK65547:VIM65584 VSG65547:VSI65584 WCC65547:WCE65584 WLY65547:WMA65584 WVU65547:WVW65584 M131083:O131120 JI131083:JK131120 TE131083:TG131120 ADA131083:ADC131120 AMW131083:AMY131120 AWS131083:AWU131120 BGO131083:BGQ131120 BQK131083:BQM131120 CAG131083:CAI131120 CKC131083:CKE131120 CTY131083:CUA131120 DDU131083:DDW131120 DNQ131083:DNS131120 DXM131083:DXO131120 EHI131083:EHK131120 ERE131083:ERG131120 FBA131083:FBC131120 FKW131083:FKY131120 FUS131083:FUU131120 GEO131083:GEQ131120 GOK131083:GOM131120 GYG131083:GYI131120 HIC131083:HIE131120 HRY131083:HSA131120 IBU131083:IBW131120 ILQ131083:ILS131120 IVM131083:IVO131120 JFI131083:JFK131120 JPE131083:JPG131120 JZA131083:JZC131120 KIW131083:KIY131120 KSS131083:KSU131120 LCO131083:LCQ131120 LMK131083:LMM131120 LWG131083:LWI131120 MGC131083:MGE131120 MPY131083:MQA131120 MZU131083:MZW131120 NJQ131083:NJS131120 NTM131083:NTO131120 ODI131083:ODK131120 ONE131083:ONG131120 OXA131083:OXC131120 PGW131083:PGY131120 PQS131083:PQU131120 QAO131083:QAQ131120 QKK131083:QKM131120 QUG131083:QUI131120 REC131083:REE131120 RNY131083:ROA131120 RXU131083:RXW131120 SHQ131083:SHS131120 SRM131083:SRO131120 TBI131083:TBK131120 TLE131083:TLG131120 TVA131083:TVC131120 UEW131083:UEY131120 UOS131083:UOU131120 UYO131083:UYQ131120 VIK131083:VIM131120 VSG131083:VSI131120 WCC131083:WCE131120 WLY131083:WMA131120 WVU131083:WVW131120 M196619:O196656 JI196619:JK196656 TE196619:TG196656 ADA196619:ADC196656 AMW196619:AMY196656 AWS196619:AWU196656 BGO196619:BGQ196656 BQK196619:BQM196656 CAG196619:CAI196656 CKC196619:CKE196656 CTY196619:CUA196656 DDU196619:DDW196656 DNQ196619:DNS196656 DXM196619:DXO196656 EHI196619:EHK196656 ERE196619:ERG196656 FBA196619:FBC196656 FKW196619:FKY196656 FUS196619:FUU196656 GEO196619:GEQ196656 GOK196619:GOM196656 GYG196619:GYI196656 HIC196619:HIE196656 HRY196619:HSA196656 IBU196619:IBW196656 ILQ196619:ILS196656 IVM196619:IVO196656 JFI196619:JFK196656 JPE196619:JPG196656 JZA196619:JZC196656 KIW196619:KIY196656 KSS196619:KSU196656 LCO196619:LCQ196656 LMK196619:LMM196656 LWG196619:LWI196656 MGC196619:MGE196656 MPY196619:MQA196656 MZU196619:MZW196656 NJQ196619:NJS196656 NTM196619:NTO196656 ODI196619:ODK196656 ONE196619:ONG196656 OXA196619:OXC196656 PGW196619:PGY196656 PQS196619:PQU196656 QAO196619:QAQ196656 QKK196619:QKM196656 QUG196619:QUI196656 REC196619:REE196656 RNY196619:ROA196656 RXU196619:RXW196656 SHQ196619:SHS196656 SRM196619:SRO196656 TBI196619:TBK196656 TLE196619:TLG196656 TVA196619:TVC196656 UEW196619:UEY196656 UOS196619:UOU196656 UYO196619:UYQ196656 VIK196619:VIM196656 VSG196619:VSI196656 WCC196619:WCE196656 WLY196619:WMA196656 WVU196619:WVW196656 M262155:O262192 JI262155:JK262192 TE262155:TG262192 ADA262155:ADC262192 AMW262155:AMY262192 AWS262155:AWU262192 BGO262155:BGQ262192 BQK262155:BQM262192 CAG262155:CAI262192 CKC262155:CKE262192 CTY262155:CUA262192 DDU262155:DDW262192 DNQ262155:DNS262192 DXM262155:DXO262192 EHI262155:EHK262192 ERE262155:ERG262192 FBA262155:FBC262192 FKW262155:FKY262192 FUS262155:FUU262192 GEO262155:GEQ262192 GOK262155:GOM262192 GYG262155:GYI262192 HIC262155:HIE262192 HRY262155:HSA262192 IBU262155:IBW262192 ILQ262155:ILS262192 IVM262155:IVO262192 JFI262155:JFK262192 JPE262155:JPG262192 JZA262155:JZC262192 KIW262155:KIY262192 KSS262155:KSU262192 LCO262155:LCQ262192 LMK262155:LMM262192 LWG262155:LWI262192 MGC262155:MGE262192 MPY262155:MQA262192 MZU262155:MZW262192 NJQ262155:NJS262192 NTM262155:NTO262192 ODI262155:ODK262192 ONE262155:ONG262192 OXA262155:OXC262192 PGW262155:PGY262192 PQS262155:PQU262192 QAO262155:QAQ262192 QKK262155:QKM262192 QUG262155:QUI262192 REC262155:REE262192 RNY262155:ROA262192 RXU262155:RXW262192 SHQ262155:SHS262192 SRM262155:SRO262192 TBI262155:TBK262192 TLE262155:TLG262192 TVA262155:TVC262192 UEW262155:UEY262192 UOS262155:UOU262192 UYO262155:UYQ262192 VIK262155:VIM262192 VSG262155:VSI262192 WCC262155:WCE262192 WLY262155:WMA262192 WVU262155:WVW262192 M327691:O327728 JI327691:JK327728 TE327691:TG327728 ADA327691:ADC327728 AMW327691:AMY327728 AWS327691:AWU327728 BGO327691:BGQ327728 BQK327691:BQM327728 CAG327691:CAI327728 CKC327691:CKE327728 CTY327691:CUA327728 DDU327691:DDW327728 DNQ327691:DNS327728 DXM327691:DXO327728 EHI327691:EHK327728 ERE327691:ERG327728 FBA327691:FBC327728 FKW327691:FKY327728 FUS327691:FUU327728 GEO327691:GEQ327728 GOK327691:GOM327728 GYG327691:GYI327728 HIC327691:HIE327728 HRY327691:HSA327728 IBU327691:IBW327728 ILQ327691:ILS327728 IVM327691:IVO327728 JFI327691:JFK327728 JPE327691:JPG327728 JZA327691:JZC327728 KIW327691:KIY327728 KSS327691:KSU327728 LCO327691:LCQ327728 LMK327691:LMM327728 LWG327691:LWI327728 MGC327691:MGE327728 MPY327691:MQA327728 MZU327691:MZW327728 NJQ327691:NJS327728 NTM327691:NTO327728 ODI327691:ODK327728 ONE327691:ONG327728 OXA327691:OXC327728 PGW327691:PGY327728 PQS327691:PQU327728 QAO327691:QAQ327728 QKK327691:QKM327728 QUG327691:QUI327728 REC327691:REE327728 RNY327691:ROA327728 RXU327691:RXW327728 SHQ327691:SHS327728 SRM327691:SRO327728 TBI327691:TBK327728 TLE327691:TLG327728 TVA327691:TVC327728 UEW327691:UEY327728 UOS327691:UOU327728 UYO327691:UYQ327728 VIK327691:VIM327728 VSG327691:VSI327728 WCC327691:WCE327728 WLY327691:WMA327728 WVU327691:WVW327728 M393227:O393264 JI393227:JK393264 TE393227:TG393264 ADA393227:ADC393264 AMW393227:AMY393264 AWS393227:AWU393264 BGO393227:BGQ393264 BQK393227:BQM393264 CAG393227:CAI393264 CKC393227:CKE393264 CTY393227:CUA393264 DDU393227:DDW393264 DNQ393227:DNS393264 DXM393227:DXO393264 EHI393227:EHK393264 ERE393227:ERG393264 FBA393227:FBC393264 FKW393227:FKY393264 FUS393227:FUU393264 GEO393227:GEQ393264 GOK393227:GOM393264 GYG393227:GYI393264 HIC393227:HIE393264 HRY393227:HSA393264 IBU393227:IBW393264 ILQ393227:ILS393264 IVM393227:IVO393264 JFI393227:JFK393264 JPE393227:JPG393264 JZA393227:JZC393264 KIW393227:KIY393264 KSS393227:KSU393264 LCO393227:LCQ393264 LMK393227:LMM393264 LWG393227:LWI393264 MGC393227:MGE393264 MPY393227:MQA393264 MZU393227:MZW393264 NJQ393227:NJS393264 NTM393227:NTO393264 ODI393227:ODK393264 ONE393227:ONG393264 OXA393227:OXC393264 PGW393227:PGY393264 PQS393227:PQU393264 QAO393227:QAQ393264 QKK393227:QKM393264 QUG393227:QUI393264 REC393227:REE393264 RNY393227:ROA393264 RXU393227:RXW393264 SHQ393227:SHS393264 SRM393227:SRO393264 TBI393227:TBK393264 TLE393227:TLG393264 TVA393227:TVC393264 UEW393227:UEY393264 UOS393227:UOU393264 UYO393227:UYQ393264 VIK393227:VIM393264 VSG393227:VSI393264 WCC393227:WCE393264 WLY393227:WMA393264 WVU393227:WVW393264 M458763:O458800 JI458763:JK458800 TE458763:TG458800 ADA458763:ADC458800 AMW458763:AMY458800 AWS458763:AWU458800 BGO458763:BGQ458800 BQK458763:BQM458800 CAG458763:CAI458800 CKC458763:CKE458800 CTY458763:CUA458800 DDU458763:DDW458800 DNQ458763:DNS458800 DXM458763:DXO458800 EHI458763:EHK458800 ERE458763:ERG458800 FBA458763:FBC458800 FKW458763:FKY458800 FUS458763:FUU458800 GEO458763:GEQ458800 GOK458763:GOM458800 GYG458763:GYI458800 HIC458763:HIE458800 HRY458763:HSA458800 IBU458763:IBW458800 ILQ458763:ILS458800 IVM458763:IVO458800 JFI458763:JFK458800 JPE458763:JPG458800 JZA458763:JZC458800 KIW458763:KIY458800 KSS458763:KSU458800 LCO458763:LCQ458800 LMK458763:LMM458800 LWG458763:LWI458800 MGC458763:MGE458800 MPY458763:MQA458800 MZU458763:MZW458800 NJQ458763:NJS458800 NTM458763:NTO458800 ODI458763:ODK458800 ONE458763:ONG458800 OXA458763:OXC458800 PGW458763:PGY458800 PQS458763:PQU458800 QAO458763:QAQ458800 QKK458763:QKM458800 QUG458763:QUI458800 REC458763:REE458800 RNY458763:ROA458800 RXU458763:RXW458800 SHQ458763:SHS458800 SRM458763:SRO458800 TBI458763:TBK458800 TLE458763:TLG458800 TVA458763:TVC458800 UEW458763:UEY458800 UOS458763:UOU458800 UYO458763:UYQ458800 VIK458763:VIM458800 VSG458763:VSI458800 WCC458763:WCE458800 WLY458763:WMA458800 WVU458763:WVW458800 M524299:O524336 JI524299:JK524336 TE524299:TG524336 ADA524299:ADC524336 AMW524299:AMY524336 AWS524299:AWU524336 BGO524299:BGQ524336 BQK524299:BQM524336 CAG524299:CAI524336 CKC524299:CKE524336 CTY524299:CUA524336 DDU524299:DDW524336 DNQ524299:DNS524336 DXM524299:DXO524336 EHI524299:EHK524336 ERE524299:ERG524336 FBA524299:FBC524336 FKW524299:FKY524336 FUS524299:FUU524336 GEO524299:GEQ524336 GOK524299:GOM524336 GYG524299:GYI524336 HIC524299:HIE524336 HRY524299:HSA524336 IBU524299:IBW524336 ILQ524299:ILS524336 IVM524299:IVO524336 JFI524299:JFK524336 JPE524299:JPG524336 JZA524299:JZC524336 KIW524299:KIY524336 KSS524299:KSU524336 LCO524299:LCQ524336 LMK524299:LMM524336 LWG524299:LWI524336 MGC524299:MGE524336 MPY524299:MQA524336 MZU524299:MZW524336 NJQ524299:NJS524336 NTM524299:NTO524336 ODI524299:ODK524336 ONE524299:ONG524336 OXA524299:OXC524336 PGW524299:PGY524336 PQS524299:PQU524336 QAO524299:QAQ524336 QKK524299:QKM524336 QUG524299:QUI524336 REC524299:REE524336 RNY524299:ROA524336 RXU524299:RXW524336 SHQ524299:SHS524336 SRM524299:SRO524336 TBI524299:TBK524336 TLE524299:TLG524336 TVA524299:TVC524336 UEW524299:UEY524336 UOS524299:UOU524336 UYO524299:UYQ524336 VIK524299:VIM524336 VSG524299:VSI524336 WCC524299:WCE524336 WLY524299:WMA524336 WVU524299:WVW524336 M589835:O589872 JI589835:JK589872 TE589835:TG589872 ADA589835:ADC589872 AMW589835:AMY589872 AWS589835:AWU589872 BGO589835:BGQ589872 BQK589835:BQM589872 CAG589835:CAI589872 CKC589835:CKE589872 CTY589835:CUA589872 DDU589835:DDW589872 DNQ589835:DNS589872 DXM589835:DXO589872 EHI589835:EHK589872 ERE589835:ERG589872 FBA589835:FBC589872 FKW589835:FKY589872 FUS589835:FUU589872 GEO589835:GEQ589872 GOK589835:GOM589872 GYG589835:GYI589872 HIC589835:HIE589872 HRY589835:HSA589872 IBU589835:IBW589872 ILQ589835:ILS589872 IVM589835:IVO589872 JFI589835:JFK589872 JPE589835:JPG589872 JZA589835:JZC589872 KIW589835:KIY589872 KSS589835:KSU589872 LCO589835:LCQ589872 LMK589835:LMM589872 LWG589835:LWI589872 MGC589835:MGE589872 MPY589835:MQA589872 MZU589835:MZW589872 NJQ589835:NJS589872 NTM589835:NTO589872 ODI589835:ODK589872 ONE589835:ONG589872 OXA589835:OXC589872 PGW589835:PGY589872 PQS589835:PQU589872 QAO589835:QAQ589872 QKK589835:QKM589872 QUG589835:QUI589872 REC589835:REE589872 RNY589835:ROA589872 RXU589835:RXW589872 SHQ589835:SHS589872 SRM589835:SRO589872 TBI589835:TBK589872 TLE589835:TLG589872 TVA589835:TVC589872 UEW589835:UEY589872 UOS589835:UOU589872 UYO589835:UYQ589872 VIK589835:VIM589872 VSG589835:VSI589872 WCC589835:WCE589872 WLY589835:WMA589872 WVU589835:WVW589872 M655371:O655408 JI655371:JK655408 TE655371:TG655408 ADA655371:ADC655408 AMW655371:AMY655408 AWS655371:AWU655408 BGO655371:BGQ655408 BQK655371:BQM655408 CAG655371:CAI655408 CKC655371:CKE655408 CTY655371:CUA655408 DDU655371:DDW655408 DNQ655371:DNS655408 DXM655371:DXO655408 EHI655371:EHK655408 ERE655371:ERG655408 FBA655371:FBC655408 FKW655371:FKY655408 FUS655371:FUU655408 GEO655371:GEQ655408 GOK655371:GOM655408 GYG655371:GYI655408 HIC655371:HIE655408 HRY655371:HSA655408 IBU655371:IBW655408 ILQ655371:ILS655408 IVM655371:IVO655408 JFI655371:JFK655408 JPE655371:JPG655408 JZA655371:JZC655408 KIW655371:KIY655408 KSS655371:KSU655408 LCO655371:LCQ655408 LMK655371:LMM655408 LWG655371:LWI655408 MGC655371:MGE655408 MPY655371:MQA655408 MZU655371:MZW655408 NJQ655371:NJS655408 NTM655371:NTO655408 ODI655371:ODK655408 ONE655371:ONG655408 OXA655371:OXC655408 PGW655371:PGY655408 PQS655371:PQU655408 QAO655371:QAQ655408 QKK655371:QKM655408 QUG655371:QUI655408 REC655371:REE655408 RNY655371:ROA655408 RXU655371:RXW655408 SHQ655371:SHS655408 SRM655371:SRO655408 TBI655371:TBK655408 TLE655371:TLG655408 TVA655371:TVC655408 UEW655371:UEY655408 UOS655371:UOU655408 UYO655371:UYQ655408 VIK655371:VIM655408 VSG655371:VSI655408 WCC655371:WCE655408 WLY655371:WMA655408 WVU655371:WVW655408 M720907:O720944 JI720907:JK720944 TE720907:TG720944 ADA720907:ADC720944 AMW720907:AMY720944 AWS720907:AWU720944 BGO720907:BGQ720944 BQK720907:BQM720944 CAG720907:CAI720944 CKC720907:CKE720944 CTY720907:CUA720944 DDU720907:DDW720944 DNQ720907:DNS720944 DXM720907:DXO720944 EHI720907:EHK720944 ERE720907:ERG720944 FBA720907:FBC720944 FKW720907:FKY720944 FUS720907:FUU720944 GEO720907:GEQ720944 GOK720907:GOM720944 GYG720907:GYI720944 HIC720907:HIE720944 HRY720907:HSA720944 IBU720907:IBW720944 ILQ720907:ILS720944 IVM720907:IVO720944 JFI720907:JFK720944 JPE720907:JPG720944 JZA720907:JZC720944 KIW720907:KIY720944 KSS720907:KSU720944 LCO720907:LCQ720944 LMK720907:LMM720944 LWG720907:LWI720944 MGC720907:MGE720944 MPY720907:MQA720944 MZU720907:MZW720944 NJQ720907:NJS720944 NTM720907:NTO720944 ODI720907:ODK720944 ONE720907:ONG720944 OXA720907:OXC720944 PGW720907:PGY720944 PQS720907:PQU720944 QAO720907:QAQ720944 QKK720907:QKM720944 QUG720907:QUI720944 REC720907:REE720944 RNY720907:ROA720944 RXU720907:RXW720944 SHQ720907:SHS720944 SRM720907:SRO720944 TBI720907:TBK720944 TLE720907:TLG720944 TVA720907:TVC720944 UEW720907:UEY720944 UOS720907:UOU720944 UYO720907:UYQ720944 VIK720907:VIM720944 VSG720907:VSI720944 WCC720907:WCE720944 WLY720907:WMA720944 WVU720907:WVW720944 M786443:O786480 JI786443:JK786480 TE786443:TG786480 ADA786443:ADC786480 AMW786443:AMY786480 AWS786443:AWU786480 BGO786443:BGQ786480 BQK786443:BQM786480 CAG786443:CAI786480 CKC786443:CKE786480 CTY786443:CUA786480 DDU786443:DDW786480 DNQ786443:DNS786480 DXM786443:DXO786480 EHI786443:EHK786480 ERE786443:ERG786480 FBA786443:FBC786480 FKW786443:FKY786480 FUS786443:FUU786480 GEO786443:GEQ786480 GOK786443:GOM786480 GYG786443:GYI786480 HIC786443:HIE786480 HRY786443:HSA786480 IBU786443:IBW786480 ILQ786443:ILS786480 IVM786443:IVO786480 JFI786443:JFK786480 JPE786443:JPG786480 JZA786443:JZC786480 KIW786443:KIY786480 KSS786443:KSU786480 LCO786443:LCQ786480 LMK786443:LMM786480 LWG786443:LWI786480 MGC786443:MGE786480 MPY786443:MQA786480 MZU786443:MZW786480 NJQ786443:NJS786480 NTM786443:NTO786480 ODI786443:ODK786480 ONE786443:ONG786480 OXA786443:OXC786480 PGW786443:PGY786480 PQS786443:PQU786480 QAO786443:QAQ786480 QKK786443:QKM786480 QUG786443:QUI786480 REC786443:REE786480 RNY786443:ROA786480 RXU786443:RXW786480 SHQ786443:SHS786480 SRM786443:SRO786480 TBI786443:TBK786480 TLE786443:TLG786480 TVA786443:TVC786480 UEW786443:UEY786480 UOS786443:UOU786480 UYO786443:UYQ786480 VIK786443:VIM786480 VSG786443:VSI786480 WCC786443:WCE786480 WLY786443:WMA786480 WVU786443:WVW786480 M851979:O852016 JI851979:JK852016 TE851979:TG852016 ADA851979:ADC852016 AMW851979:AMY852016 AWS851979:AWU852016 BGO851979:BGQ852016 BQK851979:BQM852016 CAG851979:CAI852016 CKC851979:CKE852016 CTY851979:CUA852016 DDU851979:DDW852016 DNQ851979:DNS852016 DXM851979:DXO852016 EHI851979:EHK852016 ERE851979:ERG852016 FBA851979:FBC852016 FKW851979:FKY852016 FUS851979:FUU852016 GEO851979:GEQ852016 GOK851979:GOM852016 GYG851979:GYI852016 HIC851979:HIE852016 HRY851979:HSA852016 IBU851979:IBW852016 ILQ851979:ILS852016 IVM851979:IVO852016 JFI851979:JFK852016 JPE851979:JPG852016 JZA851979:JZC852016 KIW851979:KIY852016 KSS851979:KSU852016 LCO851979:LCQ852016 LMK851979:LMM852016 LWG851979:LWI852016 MGC851979:MGE852016 MPY851979:MQA852016 MZU851979:MZW852016 NJQ851979:NJS852016 NTM851979:NTO852016 ODI851979:ODK852016 ONE851979:ONG852016 OXA851979:OXC852016 PGW851979:PGY852016 PQS851979:PQU852016 QAO851979:QAQ852016 QKK851979:QKM852016 QUG851979:QUI852016 REC851979:REE852016 RNY851979:ROA852016 RXU851979:RXW852016 SHQ851979:SHS852016 SRM851979:SRO852016 TBI851979:TBK852016 TLE851979:TLG852016 TVA851979:TVC852016 UEW851979:UEY852016 UOS851979:UOU852016 UYO851979:UYQ852016 VIK851979:VIM852016 VSG851979:VSI852016 WCC851979:WCE852016 WLY851979:WMA852016 WVU851979:WVW852016 M917515:O917552 JI917515:JK917552 TE917515:TG917552 ADA917515:ADC917552 AMW917515:AMY917552 AWS917515:AWU917552 BGO917515:BGQ917552 BQK917515:BQM917552 CAG917515:CAI917552 CKC917515:CKE917552 CTY917515:CUA917552 DDU917515:DDW917552 DNQ917515:DNS917552 DXM917515:DXO917552 EHI917515:EHK917552 ERE917515:ERG917552 FBA917515:FBC917552 FKW917515:FKY917552 FUS917515:FUU917552 GEO917515:GEQ917552 GOK917515:GOM917552 GYG917515:GYI917552 HIC917515:HIE917552 HRY917515:HSA917552 IBU917515:IBW917552 ILQ917515:ILS917552 IVM917515:IVO917552 JFI917515:JFK917552 JPE917515:JPG917552 JZA917515:JZC917552 KIW917515:KIY917552 KSS917515:KSU917552 LCO917515:LCQ917552 LMK917515:LMM917552 LWG917515:LWI917552 MGC917515:MGE917552 MPY917515:MQA917552 MZU917515:MZW917552 NJQ917515:NJS917552 NTM917515:NTO917552 ODI917515:ODK917552 ONE917515:ONG917552 OXA917515:OXC917552 PGW917515:PGY917552 PQS917515:PQU917552 QAO917515:QAQ917552 QKK917515:QKM917552 QUG917515:QUI917552 REC917515:REE917552 RNY917515:ROA917552 RXU917515:RXW917552 SHQ917515:SHS917552 SRM917515:SRO917552 TBI917515:TBK917552 TLE917515:TLG917552 TVA917515:TVC917552 UEW917515:UEY917552 UOS917515:UOU917552 UYO917515:UYQ917552 VIK917515:VIM917552 VSG917515:VSI917552 WCC917515:WCE917552 WLY917515:WMA917552 WVU917515:WVW917552 M983051:O983088 JI983051:JK983088 TE983051:TG983088 ADA983051:ADC983088 AMW983051:AMY983088 AWS983051:AWU983088 BGO983051:BGQ983088 BQK983051:BQM983088 CAG983051:CAI983088 CKC983051:CKE983088 CTY983051:CUA983088 DDU983051:DDW983088 DNQ983051:DNS983088 DXM983051:DXO983088 EHI983051:EHK983088 ERE983051:ERG983088 FBA983051:FBC983088 FKW983051:FKY983088 FUS983051:FUU983088 GEO983051:GEQ983088 GOK983051:GOM983088 GYG983051:GYI983088 HIC983051:HIE983088 HRY983051:HSA983088 IBU983051:IBW983088 ILQ983051:ILS983088 IVM983051:IVO983088 JFI983051:JFK983088 JPE983051:JPG983088 JZA983051:JZC983088 KIW983051:KIY983088 KSS983051:KSU983088 LCO983051:LCQ983088 LMK983051:LMM983088 LWG983051:LWI983088 MGC983051:MGE983088 MPY983051:MQA983088 MZU983051:MZW983088 NJQ983051:NJS983088 NTM983051:NTO983088 ODI983051:ODK983088 ONE983051:ONG983088 OXA983051:OXC983088 PGW983051:PGY983088 PQS983051:PQU983088 QAO983051:QAQ983088 QKK983051:QKM983088 QUG983051:QUI983088 REC983051:REE983088 RNY983051:ROA983088 RXU983051:RXW983088 SHQ983051:SHS983088 SRM983051:SRO983088 TBI983051:TBK983088 TLE983051:TLG983088 TVA983051:TVC983088 UEW983051:UEY983088 UOS983051:UOU983088 UYO983051:UYQ983088 VIK983051:VIM983088 VSG983051:VSI983088 WCC983051:WCE983088 WLY983051:WMA983088 WVU983051:WVW983088 L11:L28 JH11:JH28 TD11:TD28 ACZ11:ACZ28 AMV11:AMV28 AWR11:AWR28 BGN11:BGN28 BQJ11:BQJ28 CAF11:CAF28 CKB11:CKB28 CTX11:CTX28 DDT11:DDT28 DNP11:DNP28 DXL11:DXL28 EHH11:EHH28 ERD11:ERD28 FAZ11:FAZ28 FKV11:FKV28 FUR11:FUR28 GEN11:GEN28 GOJ11:GOJ28 GYF11:GYF28 HIB11:HIB28 HRX11:HRX28 IBT11:IBT28 ILP11:ILP28 IVL11:IVL28 JFH11:JFH28 JPD11:JPD28 JYZ11:JYZ28 KIV11:KIV28 KSR11:KSR28 LCN11:LCN28 LMJ11:LMJ28 LWF11:LWF28 MGB11:MGB28 MPX11:MPX28 MZT11:MZT28 NJP11:NJP28 NTL11:NTL28 ODH11:ODH28 OND11:OND28 OWZ11:OWZ28 PGV11:PGV28 PQR11:PQR28 QAN11:QAN28 QKJ11:QKJ28 QUF11:QUF28 REB11:REB28 RNX11:RNX28 RXT11:RXT28 SHP11:SHP28 SRL11:SRL28 TBH11:TBH28 TLD11:TLD28 TUZ11:TUZ28 UEV11:UEV28 UOR11:UOR28 UYN11:UYN28 VIJ11:VIJ28 VSF11:VSF28 WCB11:WCB28 WLX11:WLX28 WVT11:WVT28 L65547:L65564 JH65547:JH65564 TD65547:TD65564 ACZ65547:ACZ65564 AMV65547:AMV65564 AWR65547:AWR65564 BGN65547:BGN65564 BQJ65547:BQJ65564 CAF65547:CAF65564 CKB65547:CKB65564 CTX65547:CTX65564 DDT65547:DDT65564 DNP65547:DNP65564 DXL65547:DXL65564 EHH65547:EHH65564 ERD65547:ERD65564 FAZ65547:FAZ65564 FKV65547:FKV65564 FUR65547:FUR65564 GEN65547:GEN65564 GOJ65547:GOJ65564 GYF65547:GYF65564 HIB65547:HIB65564 HRX65547:HRX65564 IBT65547:IBT65564 ILP65547:ILP65564 IVL65547:IVL65564 JFH65547:JFH65564 JPD65547:JPD65564 JYZ65547:JYZ65564 KIV65547:KIV65564 KSR65547:KSR65564 LCN65547:LCN65564 LMJ65547:LMJ65564 LWF65547:LWF65564 MGB65547:MGB65564 MPX65547:MPX65564 MZT65547:MZT65564 NJP65547:NJP65564 NTL65547:NTL65564 ODH65547:ODH65564 OND65547:OND65564 OWZ65547:OWZ65564 PGV65547:PGV65564 PQR65547:PQR65564 QAN65547:QAN65564 QKJ65547:QKJ65564 QUF65547:QUF65564 REB65547:REB65564 RNX65547:RNX65564 RXT65547:RXT65564 SHP65547:SHP65564 SRL65547:SRL65564 TBH65547:TBH65564 TLD65547:TLD65564 TUZ65547:TUZ65564 UEV65547:UEV65564 UOR65547:UOR65564 UYN65547:UYN65564 VIJ65547:VIJ65564 VSF65547:VSF65564 WCB65547:WCB65564 WLX65547:WLX65564 WVT65547:WVT65564 L131083:L131100 JH131083:JH131100 TD131083:TD131100 ACZ131083:ACZ131100 AMV131083:AMV131100 AWR131083:AWR131100 BGN131083:BGN131100 BQJ131083:BQJ131100 CAF131083:CAF131100 CKB131083:CKB131100 CTX131083:CTX131100 DDT131083:DDT131100 DNP131083:DNP131100 DXL131083:DXL131100 EHH131083:EHH131100 ERD131083:ERD131100 FAZ131083:FAZ131100 FKV131083:FKV131100 FUR131083:FUR131100 GEN131083:GEN131100 GOJ131083:GOJ131100 GYF131083:GYF131100 HIB131083:HIB131100 HRX131083:HRX131100 IBT131083:IBT131100 ILP131083:ILP131100 IVL131083:IVL131100 JFH131083:JFH131100 JPD131083:JPD131100 JYZ131083:JYZ131100 KIV131083:KIV131100 KSR131083:KSR131100 LCN131083:LCN131100 LMJ131083:LMJ131100 LWF131083:LWF131100 MGB131083:MGB131100 MPX131083:MPX131100 MZT131083:MZT131100 NJP131083:NJP131100 NTL131083:NTL131100 ODH131083:ODH131100 OND131083:OND131100 OWZ131083:OWZ131100 PGV131083:PGV131100 PQR131083:PQR131100 QAN131083:QAN131100 QKJ131083:QKJ131100 QUF131083:QUF131100 REB131083:REB131100 RNX131083:RNX131100 RXT131083:RXT131100 SHP131083:SHP131100 SRL131083:SRL131100 TBH131083:TBH131100 TLD131083:TLD131100 TUZ131083:TUZ131100 UEV131083:UEV131100 UOR131083:UOR131100 UYN131083:UYN131100 VIJ131083:VIJ131100 VSF131083:VSF131100 WCB131083:WCB131100 WLX131083:WLX131100 WVT131083:WVT131100 L196619:L196636 JH196619:JH196636 TD196619:TD196636 ACZ196619:ACZ196636 AMV196619:AMV196636 AWR196619:AWR196636 BGN196619:BGN196636 BQJ196619:BQJ196636 CAF196619:CAF196636 CKB196619:CKB196636 CTX196619:CTX196636 DDT196619:DDT196636 DNP196619:DNP196636 DXL196619:DXL196636 EHH196619:EHH196636 ERD196619:ERD196636 FAZ196619:FAZ196636 FKV196619:FKV196636 FUR196619:FUR196636 GEN196619:GEN196636 GOJ196619:GOJ196636 GYF196619:GYF196636 HIB196619:HIB196636 HRX196619:HRX196636 IBT196619:IBT196636 ILP196619:ILP196636 IVL196619:IVL196636 JFH196619:JFH196636 JPD196619:JPD196636 JYZ196619:JYZ196636 KIV196619:KIV196636 KSR196619:KSR196636 LCN196619:LCN196636 LMJ196619:LMJ196636 LWF196619:LWF196636 MGB196619:MGB196636 MPX196619:MPX196636 MZT196619:MZT196636 NJP196619:NJP196636 NTL196619:NTL196636 ODH196619:ODH196636 OND196619:OND196636 OWZ196619:OWZ196636 PGV196619:PGV196636 PQR196619:PQR196636 QAN196619:QAN196636 QKJ196619:QKJ196636 QUF196619:QUF196636 REB196619:REB196636 RNX196619:RNX196636 RXT196619:RXT196636 SHP196619:SHP196636 SRL196619:SRL196636 TBH196619:TBH196636 TLD196619:TLD196636 TUZ196619:TUZ196636 UEV196619:UEV196636 UOR196619:UOR196636 UYN196619:UYN196636 VIJ196619:VIJ196636 VSF196619:VSF196636 WCB196619:WCB196636 WLX196619:WLX196636 WVT196619:WVT196636 L262155:L262172 JH262155:JH262172 TD262155:TD262172 ACZ262155:ACZ262172 AMV262155:AMV262172 AWR262155:AWR262172 BGN262155:BGN262172 BQJ262155:BQJ262172 CAF262155:CAF262172 CKB262155:CKB262172 CTX262155:CTX262172 DDT262155:DDT262172 DNP262155:DNP262172 DXL262155:DXL262172 EHH262155:EHH262172 ERD262155:ERD262172 FAZ262155:FAZ262172 FKV262155:FKV262172 FUR262155:FUR262172 GEN262155:GEN262172 GOJ262155:GOJ262172 GYF262155:GYF262172 HIB262155:HIB262172 HRX262155:HRX262172 IBT262155:IBT262172 ILP262155:ILP262172 IVL262155:IVL262172 JFH262155:JFH262172 JPD262155:JPD262172 JYZ262155:JYZ262172 KIV262155:KIV262172 KSR262155:KSR262172 LCN262155:LCN262172 LMJ262155:LMJ262172 LWF262155:LWF262172 MGB262155:MGB262172 MPX262155:MPX262172 MZT262155:MZT262172 NJP262155:NJP262172 NTL262155:NTL262172 ODH262155:ODH262172 OND262155:OND262172 OWZ262155:OWZ262172 PGV262155:PGV262172 PQR262155:PQR262172 QAN262155:QAN262172 QKJ262155:QKJ262172 QUF262155:QUF262172 REB262155:REB262172 RNX262155:RNX262172 RXT262155:RXT262172 SHP262155:SHP262172 SRL262155:SRL262172 TBH262155:TBH262172 TLD262155:TLD262172 TUZ262155:TUZ262172 UEV262155:UEV262172 UOR262155:UOR262172 UYN262155:UYN262172 VIJ262155:VIJ262172 VSF262155:VSF262172 WCB262155:WCB262172 WLX262155:WLX262172 WVT262155:WVT262172 L327691:L327708 JH327691:JH327708 TD327691:TD327708 ACZ327691:ACZ327708 AMV327691:AMV327708 AWR327691:AWR327708 BGN327691:BGN327708 BQJ327691:BQJ327708 CAF327691:CAF327708 CKB327691:CKB327708 CTX327691:CTX327708 DDT327691:DDT327708 DNP327691:DNP327708 DXL327691:DXL327708 EHH327691:EHH327708 ERD327691:ERD327708 FAZ327691:FAZ327708 FKV327691:FKV327708 FUR327691:FUR327708 GEN327691:GEN327708 GOJ327691:GOJ327708 GYF327691:GYF327708 HIB327691:HIB327708 HRX327691:HRX327708 IBT327691:IBT327708 ILP327691:ILP327708 IVL327691:IVL327708 JFH327691:JFH327708 JPD327691:JPD327708 JYZ327691:JYZ327708 KIV327691:KIV327708 KSR327691:KSR327708 LCN327691:LCN327708 LMJ327691:LMJ327708 LWF327691:LWF327708 MGB327691:MGB327708 MPX327691:MPX327708 MZT327691:MZT327708 NJP327691:NJP327708 NTL327691:NTL327708 ODH327691:ODH327708 OND327691:OND327708 OWZ327691:OWZ327708 PGV327691:PGV327708 PQR327691:PQR327708 QAN327691:QAN327708 QKJ327691:QKJ327708 QUF327691:QUF327708 REB327691:REB327708 RNX327691:RNX327708 RXT327691:RXT327708 SHP327691:SHP327708 SRL327691:SRL327708 TBH327691:TBH327708 TLD327691:TLD327708 TUZ327691:TUZ327708 UEV327691:UEV327708 UOR327691:UOR327708 UYN327691:UYN327708 VIJ327691:VIJ327708 VSF327691:VSF327708 WCB327691:WCB327708 WLX327691:WLX327708 WVT327691:WVT327708 L393227:L393244 JH393227:JH393244 TD393227:TD393244 ACZ393227:ACZ393244 AMV393227:AMV393244 AWR393227:AWR393244 BGN393227:BGN393244 BQJ393227:BQJ393244 CAF393227:CAF393244 CKB393227:CKB393244 CTX393227:CTX393244 DDT393227:DDT393244 DNP393227:DNP393244 DXL393227:DXL393244 EHH393227:EHH393244 ERD393227:ERD393244 FAZ393227:FAZ393244 FKV393227:FKV393244 FUR393227:FUR393244 GEN393227:GEN393244 GOJ393227:GOJ393244 GYF393227:GYF393244 HIB393227:HIB393244 HRX393227:HRX393244 IBT393227:IBT393244 ILP393227:ILP393244 IVL393227:IVL393244 JFH393227:JFH393244 JPD393227:JPD393244 JYZ393227:JYZ393244 KIV393227:KIV393244 KSR393227:KSR393244 LCN393227:LCN393244 LMJ393227:LMJ393244 LWF393227:LWF393244 MGB393227:MGB393244 MPX393227:MPX393244 MZT393227:MZT393244 NJP393227:NJP393244 NTL393227:NTL393244 ODH393227:ODH393244 OND393227:OND393244 OWZ393227:OWZ393244 PGV393227:PGV393244 PQR393227:PQR393244 QAN393227:QAN393244 QKJ393227:QKJ393244 QUF393227:QUF393244 REB393227:REB393244 RNX393227:RNX393244 RXT393227:RXT393244 SHP393227:SHP393244 SRL393227:SRL393244 TBH393227:TBH393244 TLD393227:TLD393244 TUZ393227:TUZ393244 UEV393227:UEV393244 UOR393227:UOR393244 UYN393227:UYN393244 VIJ393227:VIJ393244 VSF393227:VSF393244 WCB393227:WCB393244 WLX393227:WLX393244 WVT393227:WVT393244 L458763:L458780 JH458763:JH458780 TD458763:TD458780 ACZ458763:ACZ458780 AMV458763:AMV458780 AWR458763:AWR458780 BGN458763:BGN458780 BQJ458763:BQJ458780 CAF458763:CAF458780 CKB458763:CKB458780 CTX458763:CTX458780 DDT458763:DDT458780 DNP458763:DNP458780 DXL458763:DXL458780 EHH458763:EHH458780 ERD458763:ERD458780 FAZ458763:FAZ458780 FKV458763:FKV458780 FUR458763:FUR458780 GEN458763:GEN458780 GOJ458763:GOJ458780 GYF458763:GYF458780 HIB458763:HIB458780 HRX458763:HRX458780 IBT458763:IBT458780 ILP458763:ILP458780 IVL458763:IVL458780 JFH458763:JFH458780 JPD458763:JPD458780 JYZ458763:JYZ458780 KIV458763:KIV458780 KSR458763:KSR458780 LCN458763:LCN458780 LMJ458763:LMJ458780 LWF458763:LWF458780 MGB458763:MGB458780 MPX458763:MPX458780 MZT458763:MZT458780 NJP458763:NJP458780 NTL458763:NTL458780 ODH458763:ODH458780 OND458763:OND458780 OWZ458763:OWZ458780 PGV458763:PGV458780 PQR458763:PQR458780 QAN458763:QAN458780 QKJ458763:QKJ458780 QUF458763:QUF458780 REB458763:REB458780 RNX458763:RNX458780 RXT458763:RXT458780 SHP458763:SHP458780 SRL458763:SRL458780 TBH458763:TBH458780 TLD458763:TLD458780 TUZ458763:TUZ458780 UEV458763:UEV458780 UOR458763:UOR458780 UYN458763:UYN458780 VIJ458763:VIJ458780 VSF458763:VSF458780 WCB458763:WCB458780 WLX458763:WLX458780 WVT458763:WVT458780 L524299:L524316 JH524299:JH524316 TD524299:TD524316 ACZ524299:ACZ524316 AMV524299:AMV524316 AWR524299:AWR524316 BGN524299:BGN524316 BQJ524299:BQJ524316 CAF524299:CAF524316 CKB524299:CKB524316 CTX524299:CTX524316 DDT524299:DDT524316 DNP524299:DNP524316 DXL524299:DXL524316 EHH524299:EHH524316 ERD524299:ERD524316 FAZ524299:FAZ524316 FKV524299:FKV524316 FUR524299:FUR524316 GEN524299:GEN524316 GOJ524299:GOJ524316 GYF524299:GYF524316 HIB524299:HIB524316 HRX524299:HRX524316 IBT524299:IBT524316 ILP524299:ILP524316 IVL524299:IVL524316 JFH524299:JFH524316 JPD524299:JPD524316 JYZ524299:JYZ524316 KIV524299:KIV524316 KSR524299:KSR524316 LCN524299:LCN524316 LMJ524299:LMJ524316 LWF524299:LWF524316 MGB524299:MGB524316 MPX524299:MPX524316 MZT524299:MZT524316 NJP524299:NJP524316 NTL524299:NTL524316 ODH524299:ODH524316 OND524299:OND524316 OWZ524299:OWZ524316 PGV524299:PGV524316 PQR524299:PQR524316 QAN524299:QAN524316 QKJ524299:QKJ524316 QUF524299:QUF524316 REB524299:REB524316 RNX524299:RNX524316 RXT524299:RXT524316 SHP524299:SHP524316 SRL524299:SRL524316 TBH524299:TBH524316 TLD524299:TLD524316 TUZ524299:TUZ524316 UEV524299:UEV524316 UOR524299:UOR524316 UYN524299:UYN524316 VIJ524299:VIJ524316 VSF524299:VSF524316 WCB524299:WCB524316 WLX524299:WLX524316 WVT524299:WVT524316 L589835:L589852 JH589835:JH589852 TD589835:TD589852 ACZ589835:ACZ589852 AMV589835:AMV589852 AWR589835:AWR589852 BGN589835:BGN589852 BQJ589835:BQJ589852 CAF589835:CAF589852 CKB589835:CKB589852 CTX589835:CTX589852 DDT589835:DDT589852 DNP589835:DNP589852 DXL589835:DXL589852 EHH589835:EHH589852 ERD589835:ERD589852 FAZ589835:FAZ589852 FKV589835:FKV589852 FUR589835:FUR589852 GEN589835:GEN589852 GOJ589835:GOJ589852 GYF589835:GYF589852 HIB589835:HIB589852 HRX589835:HRX589852 IBT589835:IBT589852 ILP589835:ILP589852 IVL589835:IVL589852 JFH589835:JFH589852 JPD589835:JPD589852 JYZ589835:JYZ589852 KIV589835:KIV589852 KSR589835:KSR589852 LCN589835:LCN589852 LMJ589835:LMJ589852 LWF589835:LWF589852 MGB589835:MGB589852 MPX589835:MPX589852 MZT589835:MZT589852 NJP589835:NJP589852 NTL589835:NTL589852 ODH589835:ODH589852 OND589835:OND589852 OWZ589835:OWZ589852 PGV589835:PGV589852 PQR589835:PQR589852 QAN589835:QAN589852 QKJ589835:QKJ589852 QUF589835:QUF589852 REB589835:REB589852 RNX589835:RNX589852 RXT589835:RXT589852 SHP589835:SHP589852 SRL589835:SRL589852 TBH589835:TBH589852 TLD589835:TLD589852 TUZ589835:TUZ589852 UEV589835:UEV589852 UOR589835:UOR589852 UYN589835:UYN589852 VIJ589835:VIJ589852 VSF589835:VSF589852 WCB589835:WCB589852 WLX589835:WLX589852 WVT589835:WVT589852 L655371:L655388 JH655371:JH655388 TD655371:TD655388 ACZ655371:ACZ655388 AMV655371:AMV655388 AWR655371:AWR655388 BGN655371:BGN655388 BQJ655371:BQJ655388 CAF655371:CAF655388 CKB655371:CKB655388 CTX655371:CTX655388 DDT655371:DDT655388 DNP655371:DNP655388 DXL655371:DXL655388 EHH655371:EHH655388 ERD655371:ERD655388 FAZ655371:FAZ655388 FKV655371:FKV655388 FUR655371:FUR655388 GEN655371:GEN655388 GOJ655371:GOJ655388 GYF655371:GYF655388 HIB655371:HIB655388 HRX655371:HRX655388 IBT655371:IBT655388 ILP655371:ILP655388 IVL655371:IVL655388 JFH655371:JFH655388 JPD655371:JPD655388 JYZ655371:JYZ655388 KIV655371:KIV655388 KSR655371:KSR655388 LCN655371:LCN655388 LMJ655371:LMJ655388 LWF655371:LWF655388 MGB655371:MGB655388 MPX655371:MPX655388 MZT655371:MZT655388 NJP655371:NJP655388 NTL655371:NTL655388 ODH655371:ODH655388 OND655371:OND655388 OWZ655371:OWZ655388 PGV655371:PGV655388 PQR655371:PQR655388 QAN655371:QAN655388 QKJ655371:QKJ655388 QUF655371:QUF655388 REB655371:REB655388 RNX655371:RNX655388 RXT655371:RXT655388 SHP655371:SHP655388 SRL655371:SRL655388 TBH655371:TBH655388 TLD655371:TLD655388 TUZ655371:TUZ655388 UEV655371:UEV655388 UOR655371:UOR655388 UYN655371:UYN655388 VIJ655371:VIJ655388 VSF655371:VSF655388 WCB655371:WCB655388 WLX655371:WLX655388 WVT655371:WVT655388 L720907:L720924 JH720907:JH720924 TD720907:TD720924 ACZ720907:ACZ720924 AMV720907:AMV720924 AWR720907:AWR720924 BGN720907:BGN720924 BQJ720907:BQJ720924 CAF720907:CAF720924 CKB720907:CKB720924 CTX720907:CTX720924 DDT720907:DDT720924 DNP720907:DNP720924 DXL720907:DXL720924 EHH720907:EHH720924 ERD720907:ERD720924 FAZ720907:FAZ720924 FKV720907:FKV720924 FUR720907:FUR720924 GEN720907:GEN720924 GOJ720907:GOJ720924 GYF720907:GYF720924 HIB720907:HIB720924 HRX720907:HRX720924 IBT720907:IBT720924 ILP720907:ILP720924 IVL720907:IVL720924 JFH720907:JFH720924 JPD720907:JPD720924 JYZ720907:JYZ720924 KIV720907:KIV720924 KSR720907:KSR720924 LCN720907:LCN720924 LMJ720907:LMJ720924 LWF720907:LWF720924 MGB720907:MGB720924 MPX720907:MPX720924 MZT720907:MZT720924 NJP720907:NJP720924 NTL720907:NTL720924 ODH720907:ODH720924 OND720907:OND720924 OWZ720907:OWZ720924 PGV720907:PGV720924 PQR720907:PQR720924 QAN720907:QAN720924 QKJ720907:QKJ720924 QUF720907:QUF720924 REB720907:REB720924 RNX720907:RNX720924 RXT720907:RXT720924 SHP720907:SHP720924 SRL720907:SRL720924 TBH720907:TBH720924 TLD720907:TLD720924 TUZ720907:TUZ720924 UEV720907:UEV720924 UOR720907:UOR720924 UYN720907:UYN720924 VIJ720907:VIJ720924 VSF720907:VSF720924 WCB720907:WCB720924 WLX720907:WLX720924 WVT720907:WVT720924 L786443:L786460 JH786443:JH786460 TD786443:TD786460 ACZ786443:ACZ786460 AMV786443:AMV786460 AWR786443:AWR786460 BGN786443:BGN786460 BQJ786443:BQJ786460 CAF786443:CAF786460 CKB786443:CKB786460 CTX786443:CTX786460 DDT786443:DDT786460 DNP786443:DNP786460 DXL786443:DXL786460 EHH786443:EHH786460 ERD786443:ERD786460 FAZ786443:FAZ786460 FKV786443:FKV786460 FUR786443:FUR786460 GEN786443:GEN786460 GOJ786443:GOJ786460 GYF786443:GYF786460 HIB786443:HIB786460 HRX786443:HRX786460 IBT786443:IBT786460 ILP786443:ILP786460 IVL786443:IVL786460 JFH786443:JFH786460 JPD786443:JPD786460 JYZ786443:JYZ786460 KIV786443:KIV786460 KSR786443:KSR786460 LCN786443:LCN786460 LMJ786443:LMJ786460 LWF786443:LWF786460 MGB786443:MGB786460 MPX786443:MPX786460 MZT786443:MZT786460 NJP786443:NJP786460 NTL786443:NTL786460 ODH786443:ODH786460 OND786443:OND786460 OWZ786443:OWZ786460 PGV786443:PGV786460 PQR786443:PQR786460 QAN786443:QAN786460 QKJ786443:QKJ786460 QUF786443:QUF786460 REB786443:REB786460 RNX786443:RNX786460 RXT786443:RXT786460 SHP786443:SHP786460 SRL786443:SRL786460 TBH786443:TBH786460 TLD786443:TLD786460 TUZ786443:TUZ786460 UEV786443:UEV786460 UOR786443:UOR786460 UYN786443:UYN786460 VIJ786443:VIJ786460 VSF786443:VSF786460 WCB786443:WCB786460 WLX786443:WLX786460 WVT786443:WVT786460 L851979:L851996 JH851979:JH851996 TD851979:TD851996 ACZ851979:ACZ851996 AMV851979:AMV851996 AWR851979:AWR851996 BGN851979:BGN851996 BQJ851979:BQJ851996 CAF851979:CAF851996 CKB851979:CKB851996 CTX851979:CTX851996 DDT851979:DDT851996 DNP851979:DNP851996 DXL851979:DXL851996 EHH851979:EHH851996 ERD851979:ERD851996 FAZ851979:FAZ851996 FKV851979:FKV851996 FUR851979:FUR851996 GEN851979:GEN851996 GOJ851979:GOJ851996 GYF851979:GYF851996 HIB851979:HIB851996 HRX851979:HRX851996 IBT851979:IBT851996 ILP851979:ILP851996 IVL851979:IVL851996 JFH851979:JFH851996 JPD851979:JPD851996 JYZ851979:JYZ851996 KIV851979:KIV851996 KSR851979:KSR851996 LCN851979:LCN851996 LMJ851979:LMJ851996 LWF851979:LWF851996 MGB851979:MGB851996 MPX851979:MPX851996 MZT851979:MZT851996 NJP851979:NJP851996 NTL851979:NTL851996 ODH851979:ODH851996 OND851979:OND851996 OWZ851979:OWZ851996 PGV851979:PGV851996 PQR851979:PQR851996 QAN851979:QAN851996 QKJ851979:QKJ851996 QUF851979:QUF851996 REB851979:REB851996 RNX851979:RNX851996 RXT851979:RXT851996 SHP851979:SHP851996 SRL851979:SRL851996 TBH851979:TBH851996 TLD851979:TLD851996 TUZ851979:TUZ851996 UEV851979:UEV851996 UOR851979:UOR851996 UYN851979:UYN851996 VIJ851979:VIJ851996 VSF851979:VSF851996 WCB851979:WCB851996 WLX851979:WLX851996 WVT851979:WVT851996 L917515:L917532 JH917515:JH917532 TD917515:TD917532 ACZ917515:ACZ917532 AMV917515:AMV917532 AWR917515:AWR917532 BGN917515:BGN917532 BQJ917515:BQJ917532 CAF917515:CAF917532 CKB917515:CKB917532 CTX917515:CTX917532 DDT917515:DDT917532 DNP917515:DNP917532 DXL917515:DXL917532 EHH917515:EHH917532 ERD917515:ERD917532 FAZ917515:FAZ917532 FKV917515:FKV917532 FUR917515:FUR917532 GEN917515:GEN917532 GOJ917515:GOJ917532 GYF917515:GYF917532 HIB917515:HIB917532 HRX917515:HRX917532 IBT917515:IBT917532 ILP917515:ILP917532 IVL917515:IVL917532 JFH917515:JFH917532 JPD917515:JPD917532 JYZ917515:JYZ917532 KIV917515:KIV917532 KSR917515:KSR917532 LCN917515:LCN917532 LMJ917515:LMJ917532 LWF917515:LWF917532 MGB917515:MGB917532 MPX917515:MPX917532 MZT917515:MZT917532 NJP917515:NJP917532 NTL917515:NTL917532 ODH917515:ODH917532 OND917515:OND917532 OWZ917515:OWZ917532 PGV917515:PGV917532 PQR917515:PQR917532 QAN917515:QAN917532 QKJ917515:QKJ917532 QUF917515:QUF917532 REB917515:REB917532 RNX917515:RNX917532 RXT917515:RXT917532 SHP917515:SHP917532 SRL917515:SRL917532 TBH917515:TBH917532 TLD917515:TLD917532 TUZ917515:TUZ917532 UEV917515:UEV917532 UOR917515:UOR917532 UYN917515:UYN917532 VIJ917515:VIJ917532 VSF917515:VSF917532 WCB917515:WCB917532 WLX917515:WLX917532 WVT917515:WVT917532 L983051:L983068 JH983051:JH983068 TD983051:TD983068 ACZ983051:ACZ983068 AMV983051:AMV983068 AWR983051:AWR983068 BGN983051:BGN983068 BQJ983051:BQJ983068 CAF983051:CAF983068 CKB983051:CKB983068 CTX983051:CTX983068 DDT983051:DDT983068 DNP983051:DNP983068 DXL983051:DXL983068 EHH983051:EHH983068 ERD983051:ERD983068 FAZ983051:FAZ983068 FKV983051:FKV983068 FUR983051:FUR983068 GEN983051:GEN983068 GOJ983051:GOJ983068 GYF983051:GYF983068 HIB983051:HIB983068 HRX983051:HRX983068 IBT983051:IBT983068 ILP983051:ILP983068 IVL983051:IVL983068 JFH983051:JFH983068 JPD983051:JPD983068 JYZ983051:JYZ983068 KIV983051:KIV983068 KSR983051:KSR983068 LCN983051:LCN983068 LMJ983051:LMJ983068 LWF983051:LWF983068 MGB983051:MGB983068 MPX983051:MPX983068 MZT983051:MZT983068 NJP983051:NJP983068 NTL983051:NTL983068 ODH983051:ODH983068 OND983051:OND983068 OWZ983051:OWZ983068 PGV983051:PGV983068 PQR983051:PQR983068 QAN983051:QAN983068 QKJ983051:QKJ983068 QUF983051:QUF983068 REB983051:REB983068 RNX983051:RNX983068 RXT983051:RXT983068 SHP983051:SHP983068 SRL983051:SRL983068 TBH983051:TBH983068 TLD983051:TLD983068 TUZ983051:TUZ983068 UEV983051:UEV983068 UOR983051:UOR983068 UYN983051:UYN983068 VIJ983051:VIJ983068 VSF983051:VSF983068 WCB983051:WCB983068 WLX983051:WLX983068 WVT983051:WVT983068 L30:L48 JH30:JH48 TD30:TD48 ACZ30:ACZ48 AMV30:AMV48 AWR30:AWR48 BGN30:BGN48 BQJ30:BQJ48 CAF30:CAF48 CKB30:CKB48 CTX30:CTX48 DDT30:DDT48 DNP30:DNP48 DXL30:DXL48 EHH30:EHH48 ERD30:ERD48 FAZ30:FAZ48 FKV30:FKV48 FUR30:FUR48 GEN30:GEN48 GOJ30:GOJ48 GYF30:GYF48 HIB30:HIB48 HRX30:HRX48 IBT30:IBT48 ILP30:ILP48 IVL30:IVL48 JFH30:JFH48 JPD30:JPD48 JYZ30:JYZ48 KIV30:KIV48 KSR30:KSR48 LCN30:LCN48 LMJ30:LMJ48 LWF30:LWF48 MGB30:MGB48 MPX30:MPX48 MZT30:MZT48 NJP30:NJP48 NTL30:NTL48 ODH30:ODH48 OND30:OND48 OWZ30:OWZ48 PGV30:PGV48 PQR30:PQR48 QAN30:QAN48 QKJ30:QKJ48 QUF30:QUF48 REB30:REB48 RNX30:RNX48 RXT30:RXT48 SHP30:SHP48 SRL30:SRL48 TBH30:TBH48 TLD30:TLD48 TUZ30:TUZ48 UEV30:UEV48 UOR30:UOR48 UYN30:UYN48 VIJ30:VIJ48 VSF30:VSF48 WCB30:WCB48 WLX30:WLX48 WVT30:WVT48 L65566:L65584 JH65566:JH65584 TD65566:TD65584 ACZ65566:ACZ65584 AMV65566:AMV65584 AWR65566:AWR65584 BGN65566:BGN65584 BQJ65566:BQJ65584 CAF65566:CAF65584 CKB65566:CKB65584 CTX65566:CTX65584 DDT65566:DDT65584 DNP65566:DNP65584 DXL65566:DXL65584 EHH65566:EHH65584 ERD65566:ERD65584 FAZ65566:FAZ65584 FKV65566:FKV65584 FUR65566:FUR65584 GEN65566:GEN65584 GOJ65566:GOJ65584 GYF65566:GYF65584 HIB65566:HIB65584 HRX65566:HRX65584 IBT65566:IBT65584 ILP65566:ILP65584 IVL65566:IVL65584 JFH65566:JFH65584 JPD65566:JPD65584 JYZ65566:JYZ65584 KIV65566:KIV65584 KSR65566:KSR65584 LCN65566:LCN65584 LMJ65566:LMJ65584 LWF65566:LWF65584 MGB65566:MGB65584 MPX65566:MPX65584 MZT65566:MZT65584 NJP65566:NJP65584 NTL65566:NTL65584 ODH65566:ODH65584 OND65566:OND65584 OWZ65566:OWZ65584 PGV65566:PGV65584 PQR65566:PQR65584 QAN65566:QAN65584 QKJ65566:QKJ65584 QUF65566:QUF65584 REB65566:REB65584 RNX65566:RNX65584 RXT65566:RXT65584 SHP65566:SHP65584 SRL65566:SRL65584 TBH65566:TBH65584 TLD65566:TLD65584 TUZ65566:TUZ65584 UEV65566:UEV65584 UOR65566:UOR65584 UYN65566:UYN65584 VIJ65566:VIJ65584 VSF65566:VSF65584 WCB65566:WCB65584 WLX65566:WLX65584 WVT65566:WVT65584 L131102:L131120 JH131102:JH131120 TD131102:TD131120 ACZ131102:ACZ131120 AMV131102:AMV131120 AWR131102:AWR131120 BGN131102:BGN131120 BQJ131102:BQJ131120 CAF131102:CAF131120 CKB131102:CKB131120 CTX131102:CTX131120 DDT131102:DDT131120 DNP131102:DNP131120 DXL131102:DXL131120 EHH131102:EHH131120 ERD131102:ERD131120 FAZ131102:FAZ131120 FKV131102:FKV131120 FUR131102:FUR131120 GEN131102:GEN131120 GOJ131102:GOJ131120 GYF131102:GYF131120 HIB131102:HIB131120 HRX131102:HRX131120 IBT131102:IBT131120 ILP131102:ILP131120 IVL131102:IVL131120 JFH131102:JFH131120 JPD131102:JPD131120 JYZ131102:JYZ131120 KIV131102:KIV131120 KSR131102:KSR131120 LCN131102:LCN131120 LMJ131102:LMJ131120 LWF131102:LWF131120 MGB131102:MGB131120 MPX131102:MPX131120 MZT131102:MZT131120 NJP131102:NJP131120 NTL131102:NTL131120 ODH131102:ODH131120 OND131102:OND131120 OWZ131102:OWZ131120 PGV131102:PGV131120 PQR131102:PQR131120 QAN131102:QAN131120 QKJ131102:QKJ131120 QUF131102:QUF131120 REB131102:REB131120 RNX131102:RNX131120 RXT131102:RXT131120 SHP131102:SHP131120 SRL131102:SRL131120 TBH131102:TBH131120 TLD131102:TLD131120 TUZ131102:TUZ131120 UEV131102:UEV131120 UOR131102:UOR131120 UYN131102:UYN131120 VIJ131102:VIJ131120 VSF131102:VSF131120 WCB131102:WCB131120 WLX131102:WLX131120 WVT131102:WVT131120 L196638:L196656 JH196638:JH196656 TD196638:TD196656 ACZ196638:ACZ196656 AMV196638:AMV196656 AWR196638:AWR196656 BGN196638:BGN196656 BQJ196638:BQJ196656 CAF196638:CAF196656 CKB196638:CKB196656 CTX196638:CTX196656 DDT196638:DDT196656 DNP196638:DNP196656 DXL196638:DXL196656 EHH196638:EHH196656 ERD196638:ERD196656 FAZ196638:FAZ196656 FKV196638:FKV196656 FUR196638:FUR196656 GEN196638:GEN196656 GOJ196638:GOJ196656 GYF196638:GYF196656 HIB196638:HIB196656 HRX196638:HRX196656 IBT196638:IBT196656 ILP196638:ILP196656 IVL196638:IVL196656 JFH196638:JFH196656 JPD196638:JPD196656 JYZ196638:JYZ196656 KIV196638:KIV196656 KSR196638:KSR196656 LCN196638:LCN196656 LMJ196638:LMJ196656 LWF196638:LWF196656 MGB196638:MGB196656 MPX196638:MPX196656 MZT196638:MZT196656 NJP196638:NJP196656 NTL196638:NTL196656 ODH196638:ODH196656 OND196638:OND196656 OWZ196638:OWZ196656 PGV196638:PGV196656 PQR196638:PQR196656 QAN196638:QAN196656 QKJ196638:QKJ196656 QUF196638:QUF196656 REB196638:REB196656 RNX196638:RNX196656 RXT196638:RXT196656 SHP196638:SHP196656 SRL196638:SRL196656 TBH196638:TBH196656 TLD196638:TLD196656 TUZ196638:TUZ196656 UEV196638:UEV196656 UOR196638:UOR196656 UYN196638:UYN196656 VIJ196638:VIJ196656 VSF196638:VSF196656 WCB196638:WCB196656 WLX196638:WLX196656 WVT196638:WVT196656 L262174:L262192 JH262174:JH262192 TD262174:TD262192 ACZ262174:ACZ262192 AMV262174:AMV262192 AWR262174:AWR262192 BGN262174:BGN262192 BQJ262174:BQJ262192 CAF262174:CAF262192 CKB262174:CKB262192 CTX262174:CTX262192 DDT262174:DDT262192 DNP262174:DNP262192 DXL262174:DXL262192 EHH262174:EHH262192 ERD262174:ERD262192 FAZ262174:FAZ262192 FKV262174:FKV262192 FUR262174:FUR262192 GEN262174:GEN262192 GOJ262174:GOJ262192 GYF262174:GYF262192 HIB262174:HIB262192 HRX262174:HRX262192 IBT262174:IBT262192 ILP262174:ILP262192 IVL262174:IVL262192 JFH262174:JFH262192 JPD262174:JPD262192 JYZ262174:JYZ262192 KIV262174:KIV262192 KSR262174:KSR262192 LCN262174:LCN262192 LMJ262174:LMJ262192 LWF262174:LWF262192 MGB262174:MGB262192 MPX262174:MPX262192 MZT262174:MZT262192 NJP262174:NJP262192 NTL262174:NTL262192 ODH262174:ODH262192 OND262174:OND262192 OWZ262174:OWZ262192 PGV262174:PGV262192 PQR262174:PQR262192 QAN262174:QAN262192 QKJ262174:QKJ262192 QUF262174:QUF262192 REB262174:REB262192 RNX262174:RNX262192 RXT262174:RXT262192 SHP262174:SHP262192 SRL262174:SRL262192 TBH262174:TBH262192 TLD262174:TLD262192 TUZ262174:TUZ262192 UEV262174:UEV262192 UOR262174:UOR262192 UYN262174:UYN262192 VIJ262174:VIJ262192 VSF262174:VSF262192 WCB262174:WCB262192 WLX262174:WLX262192 WVT262174:WVT262192 L327710:L327728 JH327710:JH327728 TD327710:TD327728 ACZ327710:ACZ327728 AMV327710:AMV327728 AWR327710:AWR327728 BGN327710:BGN327728 BQJ327710:BQJ327728 CAF327710:CAF327728 CKB327710:CKB327728 CTX327710:CTX327728 DDT327710:DDT327728 DNP327710:DNP327728 DXL327710:DXL327728 EHH327710:EHH327728 ERD327710:ERD327728 FAZ327710:FAZ327728 FKV327710:FKV327728 FUR327710:FUR327728 GEN327710:GEN327728 GOJ327710:GOJ327728 GYF327710:GYF327728 HIB327710:HIB327728 HRX327710:HRX327728 IBT327710:IBT327728 ILP327710:ILP327728 IVL327710:IVL327728 JFH327710:JFH327728 JPD327710:JPD327728 JYZ327710:JYZ327728 KIV327710:KIV327728 KSR327710:KSR327728 LCN327710:LCN327728 LMJ327710:LMJ327728 LWF327710:LWF327728 MGB327710:MGB327728 MPX327710:MPX327728 MZT327710:MZT327728 NJP327710:NJP327728 NTL327710:NTL327728 ODH327710:ODH327728 OND327710:OND327728 OWZ327710:OWZ327728 PGV327710:PGV327728 PQR327710:PQR327728 QAN327710:QAN327728 QKJ327710:QKJ327728 QUF327710:QUF327728 REB327710:REB327728 RNX327710:RNX327728 RXT327710:RXT327728 SHP327710:SHP327728 SRL327710:SRL327728 TBH327710:TBH327728 TLD327710:TLD327728 TUZ327710:TUZ327728 UEV327710:UEV327728 UOR327710:UOR327728 UYN327710:UYN327728 VIJ327710:VIJ327728 VSF327710:VSF327728 WCB327710:WCB327728 WLX327710:WLX327728 WVT327710:WVT327728 L393246:L393264 JH393246:JH393264 TD393246:TD393264 ACZ393246:ACZ393264 AMV393246:AMV393264 AWR393246:AWR393264 BGN393246:BGN393264 BQJ393246:BQJ393264 CAF393246:CAF393264 CKB393246:CKB393264 CTX393246:CTX393264 DDT393246:DDT393264 DNP393246:DNP393264 DXL393246:DXL393264 EHH393246:EHH393264 ERD393246:ERD393264 FAZ393246:FAZ393264 FKV393246:FKV393264 FUR393246:FUR393264 GEN393246:GEN393264 GOJ393246:GOJ393264 GYF393246:GYF393264 HIB393246:HIB393264 HRX393246:HRX393264 IBT393246:IBT393264 ILP393246:ILP393264 IVL393246:IVL393264 JFH393246:JFH393264 JPD393246:JPD393264 JYZ393246:JYZ393264 KIV393246:KIV393264 KSR393246:KSR393264 LCN393246:LCN393264 LMJ393246:LMJ393264 LWF393246:LWF393264 MGB393246:MGB393264 MPX393246:MPX393264 MZT393246:MZT393264 NJP393246:NJP393264 NTL393246:NTL393264 ODH393246:ODH393264 OND393246:OND393264 OWZ393246:OWZ393264 PGV393246:PGV393264 PQR393246:PQR393264 QAN393246:QAN393264 QKJ393246:QKJ393264 QUF393246:QUF393264 REB393246:REB393264 RNX393246:RNX393264 RXT393246:RXT393264 SHP393246:SHP393264 SRL393246:SRL393264 TBH393246:TBH393264 TLD393246:TLD393264 TUZ393246:TUZ393264 UEV393246:UEV393264 UOR393246:UOR393264 UYN393246:UYN393264 VIJ393246:VIJ393264 VSF393246:VSF393264 WCB393246:WCB393264 WLX393246:WLX393264 WVT393246:WVT393264 L458782:L458800 JH458782:JH458800 TD458782:TD458800 ACZ458782:ACZ458800 AMV458782:AMV458800 AWR458782:AWR458800 BGN458782:BGN458800 BQJ458782:BQJ458800 CAF458782:CAF458800 CKB458782:CKB458800 CTX458782:CTX458800 DDT458782:DDT458800 DNP458782:DNP458800 DXL458782:DXL458800 EHH458782:EHH458800 ERD458782:ERD458800 FAZ458782:FAZ458800 FKV458782:FKV458800 FUR458782:FUR458800 GEN458782:GEN458800 GOJ458782:GOJ458800 GYF458782:GYF458800 HIB458782:HIB458800 HRX458782:HRX458800 IBT458782:IBT458800 ILP458782:ILP458800 IVL458782:IVL458800 JFH458782:JFH458800 JPD458782:JPD458800 JYZ458782:JYZ458800 KIV458782:KIV458800 KSR458782:KSR458800 LCN458782:LCN458800 LMJ458782:LMJ458800 LWF458782:LWF458800 MGB458782:MGB458800 MPX458782:MPX458800 MZT458782:MZT458800 NJP458782:NJP458800 NTL458782:NTL458800 ODH458782:ODH458800 OND458782:OND458800 OWZ458782:OWZ458800 PGV458782:PGV458800 PQR458782:PQR458800 QAN458782:QAN458800 QKJ458782:QKJ458800 QUF458782:QUF458800 REB458782:REB458800 RNX458782:RNX458800 RXT458782:RXT458800 SHP458782:SHP458800 SRL458782:SRL458800 TBH458782:TBH458800 TLD458782:TLD458800 TUZ458782:TUZ458800 UEV458782:UEV458800 UOR458782:UOR458800 UYN458782:UYN458800 VIJ458782:VIJ458800 VSF458782:VSF458800 WCB458782:WCB458800 WLX458782:WLX458800 WVT458782:WVT458800 L524318:L524336 JH524318:JH524336 TD524318:TD524336 ACZ524318:ACZ524336 AMV524318:AMV524336 AWR524318:AWR524336 BGN524318:BGN524336 BQJ524318:BQJ524336 CAF524318:CAF524336 CKB524318:CKB524336 CTX524318:CTX524336 DDT524318:DDT524336 DNP524318:DNP524336 DXL524318:DXL524336 EHH524318:EHH524336 ERD524318:ERD524336 FAZ524318:FAZ524336 FKV524318:FKV524336 FUR524318:FUR524336 GEN524318:GEN524336 GOJ524318:GOJ524336 GYF524318:GYF524336 HIB524318:HIB524336 HRX524318:HRX524336 IBT524318:IBT524336 ILP524318:ILP524336 IVL524318:IVL524336 JFH524318:JFH524336 JPD524318:JPD524336 JYZ524318:JYZ524336 KIV524318:KIV524336 KSR524318:KSR524336 LCN524318:LCN524336 LMJ524318:LMJ524336 LWF524318:LWF524336 MGB524318:MGB524336 MPX524318:MPX524336 MZT524318:MZT524336 NJP524318:NJP524336 NTL524318:NTL524336 ODH524318:ODH524336 OND524318:OND524336 OWZ524318:OWZ524336 PGV524318:PGV524336 PQR524318:PQR524336 QAN524318:QAN524336 QKJ524318:QKJ524336 QUF524318:QUF524336 REB524318:REB524336 RNX524318:RNX524336 RXT524318:RXT524336 SHP524318:SHP524336 SRL524318:SRL524336 TBH524318:TBH524336 TLD524318:TLD524336 TUZ524318:TUZ524336 UEV524318:UEV524336 UOR524318:UOR524336 UYN524318:UYN524336 VIJ524318:VIJ524336 VSF524318:VSF524336 WCB524318:WCB524336 WLX524318:WLX524336 WVT524318:WVT524336 L589854:L589872 JH589854:JH589872 TD589854:TD589872 ACZ589854:ACZ589872 AMV589854:AMV589872 AWR589854:AWR589872 BGN589854:BGN589872 BQJ589854:BQJ589872 CAF589854:CAF589872 CKB589854:CKB589872 CTX589854:CTX589872 DDT589854:DDT589872 DNP589854:DNP589872 DXL589854:DXL589872 EHH589854:EHH589872 ERD589854:ERD589872 FAZ589854:FAZ589872 FKV589854:FKV589872 FUR589854:FUR589872 GEN589854:GEN589872 GOJ589854:GOJ589872 GYF589854:GYF589872 HIB589854:HIB589872 HRX589854:HRX589872 IBT589854:IBT589872 ILP589854:ILP589872 IVL589854:IVL589872 JFH589854:JFH589872 JPD589854:JPD589872 JYZ589854:JYZ589872 KIV589854:KIV589872 KSR589854:KSR589872 LCN589854:LCN589872 LMJ589854:LMJ589872 LWF589854:LWF589872 MGB589854:MGB589872 MPX589854:MPX589872 MZT589854:MZT589872 NJP589854:NJP589872 NTL589854:NTL589872 ODH589854:ODH589872 OND589854:OND589872 OWZ589854:OWZ589872 PGV589854:PGV589872 PQR589854:PQR589872 QAN589854:QAN589872 QKJ589854:QKJ589872 QUF589854:QUF589872 REB589854:REB589872 RNX589854:RNX589872 RXT589854:RXT589872 SHP589854:SHP589872 SRL589854:SRL589872 TBH589854:TBH589872 TLD589854:TLD589872 TUZ589854:TUZ589872 UEV589854:UEV589872 UOR589854:UOR589872 UYN589854:UYN589872 VIJ589854:VIJ589872 VSF589854:VSF589872 WCB589854:WCB589872 WLX589854:WLX589872 WVT589854:WVT589872 L655390:L655408 JH655390:JH655408 TD655390:TD655408 ACZ655390:ACZ655408 AMV655390:AMV655408 AWR655390:AWR655408 BGN655390:BGN655408 BQJ655390:BQJ655408 CAF655390:CAF655408 CKB655390:CKB655408 CTX655390:CTX655408 DDT655390:DDT655408 DNP655390:DNP655408 DXL655390:DXL655408 EHH655390:EHH655408 ERD655390:ERD655408 FAZ655390:FAZ655408 FKV655390:FKV655408 FUR655390:FUR655408 GEN655390:GEN655408 GOJ655390:GOJ655408 GYF655390:GYF655408 HIB655390:HIB655408 HRX655390:HRX655408 IBT655390:IBT655408 ILP655390:ILP655408 IVL655390:IVL655408 JFH655390:JFH655408 JPD655390:JPD655408 JYZ655390:JYZ655408 KIV655390:KIV655408 KSR655390:KSR655408 LCN655390:LCN655408 LMJ655390:LMJ655408 LWF655390:LWF655408 MGB655390:MGB655408 MPX655390:MPX655408 MZT655390:MZT655408 NJP655390:NJP655408 NTL655390:NTL655408 ODH655390:ODH655408 OND655390:OND655408 OWZ655390:OWZ655408 PGV655390:PGV655408 PQR655390:PQR655408 QAN655390:QAN655408 QKJ655390:QKJ655408 QUF655390:QUF655408 REB655390:REB655408 RNX655390:RNX655408 RXT655390:RXT655408 SHP655390:SHP655408 SRL655390:SRL655408 TBH655390:TBH655408 TLD655390:TLD655408 TUZ655390:TUZ655408 UEV655390:UEV655408 UOR655390:UOR655408 UYN655390:UYN655408 VIJ655390:VIJ655408 VSF655390:VSF655408 WCB655390:WCB655408 WLX655390:WLX655408 WVT655390:WVT655408 L720926:L720944 JH720926:JH720944 TD720926:TD720944 ACZ720926:ACZ720944 AMV720926:AMV720944 AWR720926:AWR720944 BGN720926:BGN720944 BQJ720926:BQJ720944 CAF720926:CAF720944 CKB720926:CKB720944 CTX720926:CTX720944 DDT720926:DDT720944 DNP720926:DNP720944 DXL720926:DXL720944 EHH720926:EHH720944 ERD720926:ERD720944 FAZ720926:FAZ720944 FKV720926:FKV720944 FUR720926:FUR720944 GEN720926:GEN720944 GOJ720926:GOJ720944 GYF720926:GYF720944 HIB720926:HIB720944 HRX720926:HRX720944 IBT720926:IBT720944 ILP720926:ILP720944 IVL720926:IVL720944 JFH720926:JFH720944 JPD720926:JPD720944 JYZ720926:JYZ720944 KIV720926:KIV720944 KSR720926:KSR720944 LCN720926:LCN720944 LMJ720926:LMJ720944 LWF720926:LWF720944 MGB720926:MGB720944 MPX720926:MPX720944 MZT720926:MZT720944 NJP720926:NJP720944 NTL720926:NTL720944 ODH720926:ODH720944 OND720926:OND720944 OWZ720926:OWZ720944 PGV720926:PGV720944 PQR720926:PQR720944 QAN720926:QAN720944 QKJ720926:QKJ720944 QUF720926:QUF720944 REB720926:REB720944 RNX720926:RNX720944 RXT720926:RXT720944 SHP720926:SHP720944 SRL720926:SRL720944 TBH720926:TBH720944 TLD720926:TLD720944 TUZ720926:TUZ720944 UEV720926:UEV720944 UOR720926:UOR720944 UYN720926:UYN720944 VIJ720926:VIJ720944 VSF720926:VSF720944 WCB720926:WCB720944 WLX720926:WLX720944 WVT720926:WVT720944 L786462:L786480 JH786462:JH786480 TD786462:TD786480 ACZ786462:ACZ786480 AMV786462:AMV786480 AWR786462:AWR786480 BGN786462:BGN786480 BQJ786462:BQJ786480 CAF786462:CAF786480 CKB786462:CKB786480 CTX786462:CTX786480 DDT786462:DDT786480 DNP786462:DNP786480 DXL786462:DXL786480 EHH786462:EHH786480 ERD786462:ERD786480 FAZ786462:FAZ786480 FKV786462:FKV786480 FUR786462:FUR786480 GEN786462:GEN786480 GOJ786462:GOJ786480 GYF786462:GYF786480 HIB786462:HIB786480 HRX786462:HRX786480 IBT786462:IBT786480 ILP786462:ILP786480 IVL786462:IVL786480 JFH786462:JFH786480 JPD786462:JPD786480 JYZ786462:JYZ786480 KIV786462:KIV786480 KSR786462:KSR786480 LCN786462:LCN786480 LMJ786462:LMJ786480 LWF786462:LWF786480 MGB786462:MGB786480 MPX786462:MPX786480 MZT786462:MZT786480 NJP786462:NJP786480 NTL786462:NTL786480 ODH786462:ODH786480 OND786462:OND786480 OWZ786462:OWZ786480 PGV786462:PGV786480 PQR786462:PQR786480 QAN786462:QAN786480 QKJ786462:QKJ786480 QUF786462:QUF786480 REB786462:REB786480 RNX786462:RNX786480 RXT786462:RXT786480 SHP786462:SHP786480 SRL786462:SRL786480 TBH786462:TBH786480 TLD786462:TLD786480 TUZ786462:TUZ786480 UEV786462:UEV786480 UOR786462:UOR786480 UYN786462:UYN786480 VIJ786462:VIJ786480 VSF786462:VSF786480 WCB786462:WCB786480 WLX786462:WLX786480 WVT786462:WVT786480 L851998:L852016 JH851998:JH852016 TD851998:TD852016 ACZ851998:ACZ852016 AMV851998:AMV852016 AWR851998:AWR852016 BGN851998:BGN852016 BQJ851998:BQJ852016 CAF851998:CAF852016 CKB851998:CKB852016 CTX851998:CTX852016 DDT851998:DDT852016 DNP851998:DNP852016 DXL851998:DXL852016 EHH851998:EHH852016 ERD851998:ERD852016 FAZ851998:FAZ852016 FKV851998:FKV852016 FUR851998:FUR852016 GEN851998:GEN852016 GOJ851998:GOJ852016 GYF851998:GYF852016 HIB851998:HIB852016 HRX851998:HRX852016 IBT851998:IBT852016 ILP851998:ILP852016 IVL851998:IVL852016 JFH851998:JFH852016 JPD851998:JPD852016 JYZ851998:JYZ852016 KIV851998:KIV852016 KSR851998:KSR852016 LCN851998:LCN852016 LMJ851998:LMJ852016 LWF851998:LWF852016 MGB851998:MGB852016 MPX851998:MPX852016 MZT851998:MZT852016 NJP851998:NJP852016 NTL851998:NTL852016 ODH851998:ODH852016 OND851998:OND852016 OWZ851998:OWZ852016 PGV851998:PGV852016 PQR851998:PQR852016 QAN851998:QAN852016 QKJ851998:QKJ852016 QUF851998:QUF852016 REB851998:REB852016 RNX851998:RNX852016 RXT851998:RXT852016 SHP851998:SHP852016 SRL851998:SRL852016 TBH851998:TBH852016 TLD851998:TLD852016 TUZ851998:TUZ852016 UEV851998:UEV852016 UOR851998:UOR852016 UYN851998:UYN852016 VIJ851998:VIJ852016 VSF851998:VSF852016 WCB851998:WCB852016 WLX851998:WLX852016 WVT851998:WVT852016 L917534:L917552 JH917534:JH917552 TD917534:TD917552 ACZ917534:ACZ917552 AMV917534:AMV917552 AWR917534:AWR917552 BGN917534:BGN917552 BQJ917534:BQJ917552 CAF917534:CAF917552 CKB917534:CKB917552 CTX917534:CTX917552 DDT917534:DDT917552 DNP917534:DNP917552 DXL917534:DXL917552 EHH917534:EHH917552 ERD917534:ERD917552 FAZ917534:FAZ917552 FKV917534:FKV917552 FUR917534:FUR917552 GEN917534:GEN917552 GOJ917534:GOJ917552 GYF917534:GYF917552 HIB917534:HIB917552 HRX917534:HRX917552 IBT917534:IBT917552 ILP917534:ILP917552 IVL917534:IVL917552 JFH917534:JFH917552 JPD917534:JPD917552 JYZ917534:JYZ917552 KIV917534:KIV917552 KSR917534:KSR917552 LCN917534:LCN917552 LMJ917534:LMJ917552 LWF917534:LWF917552 MGB917534:MGB917552 MPX917534:MPX917552 MZT917534:MZT917552 NJP917534:NJP917552 NTL917534:NTL917552 ODH917534:ODH917552 OND917534:OND917552 OWZ917534:OWZ917552 PGV917534:PGV917552 PQR917534:PQR917552 QAN917534:QAN917552 QKJ917534:QKJ917552 QUF917534:QUF917552 REB917534:REB917552 RNX917534:RNX917552 RXT917534:RXT917552 SHP917534:SHP917552 SRL917534:SRL917552 TBH917534:TBH917552 TLD917534:TLD917552 TUZ917534:TUZ917552 UEV917534:UEV917552 UOR917534:UOR917552 UYN917534:UYN917552 VIJ917534:VIJ917552 VSF917534:VSF917552 WCB917534:WCB917552 WLX917534:WLX917552 WVT917534:WVT917552 L983070:L983088 JH983070:JH983088 TD983070:TD983088 ACZ983070:ACZ983088 AMV983070:AMV983088 AWR983070:AWR983088 BGN983070:BGN983088 BQJ983070:BQJ983088 CAF983070:CAF983088 CKB983070:CKB983088 CTX983070:CTX983088 DDT983070:DDT983088 DNP983070:DNP983088 DXL983070:DXL983088 EHH983070:EHH983088 ERD983070:ERD983088 FAZ983070:FAZ983088 FKV983070:FKV983088 FUR983070:FUR983088 GEN983070:GEN983088 GOJ983070:GOJ983088 GYF983070:GYF983088 HIB983070:HIB983088 HRX983070:HRX983088 IBT983070:IBT983088 ILP983070:ILP983088 IVL983070:IVL983088 JFH983070:JFH983088 JPD983070:JPD983088 JYZ983070:JYZ983088 KIV983070:KIV983088 KSR983070:KSR983088 LCN983070:LCN983088 LMJ983070:LMJ983088 LWF983070:LWF983088 MGB983070:MGB983088 MPX983070:MPX983088 MZT983070:MZT983088 NJP983070:NJP983088 NTL983070:NTL983088 ODH983070:ODH983088 OND983070:OND983088 OWZ983070:OWZ983088 PGV983070:PGV983088 PQR983070:PQR983088 QAN983070:QAN983088 QKJ983070:QKJ983088 QUF983070:QUF983088 REB983070:REB983088 RNX983070:RNX983088 RXT983070:RXT983088 SHP983070:SHP983088 SRL983070:SRL983088 TBH983070:TBH983088 TLD983070:TLD983088 TUZ983070:TUZ983088 UEV983070:UEV983088 UOR983070:UOR983088 UYN983070:UYN983088 VIJ983070:VIJ983088 VSF983070:VSF983088 WCB983070:WCB983088 WLX983070:WLX983088 WVT983070:WVT983088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03"/>
  <sheetViews>
    <sheetView workbookViewId="0">
      <selection activeCell="H22" sqref="H22"/>
    </sheetView>
  </sheetViews>
  <sheetFormatPr baseColWidth="10" defaultRowHeight="12.75" x14ac:dyDescent="0.2"/>
  <cols>
    <col min="1" max="1" width="30.7109375" style="160" customWidth="1"/>
    <col min="2" max="2" width="13.7109375" style="160" customWidth="1"/>
    <col min="3" max="3" width="14.28515625" style="160" customWidth="1"/>
    <col min="4" max="4" width="13.28515625" style="160" customWidth="1"/>
    <col min="5" max="5" width="14.85546875" style="160" customWidth="1"/>
    <col min="6" max="11" width="13.7109375" style="160" customWidth="1"/>
    <col min="12" max="12" width="13.7109375" style="161" customWidth="1"/>
    <col min="13" max="13" width="13" style="162" customWidth="1"/>
    <col min="14" max="14" width="12.140625" style="162" customWidth="1"/>
    <col min="15" max="15" width="10.140625" style="162" customWidth="1"/>
    <col min="16" max="16" width="10.140625" style="183" customWidth="1"/>
    <col min="17" max="41" width="10.140625" style="162" customWidth="1"/>
    <col min="42" max="51" width="10.85546875" style="162" customWidth="1"/>
    <col min="52" max="52" width="10.85546875" style="184" hidden="1" customWidth="1"/>
    <col min="53" max="64" width="10.85546875" style="162" hidden="1" customWidth="1"/>
    <col min="65" max="65" width="10.85546875" style="184" hidden="1" customWidth="1"/>
    <col min="66" max="92" width="10.85546875" style="162" customWidth="1"/>
    <col min="93" max="98" width="11.42578125" style="162" customWidth="1"/>
    <col min="99" max="256" width="11.42578125" style="162"/>
    <col min="257" max="257" width="30.7109375" style="162" customWidth="1"/>
    <col min="258" max="258" width="13.7109375" style="162" customWidth="1"/>
    <col min="259" max="259" width="14.28515625" style="162" customWidth="1"/>
    <col min="260" max="260" width="13.28515625" style="162" customWidth="1"/>
    <col min="261" max="261" width="14.85546875" style="162" customWidth="1"/>
    <col min="262" max="268" width="13.7109375" style="162" customWidth="1"/>
    <col min="269" max="269" width="13" style="162" customWidth="1"/>
    <col min="270" max="270" width="12.140625" style="162" customWidth="1"/>
    <col min="271" max="297" width="10.140625" style="162" customWidth="1"/>
    <col min="298" max="307" width="10.85546875" style="162" customWidth="1"/>
    <col min="308" max="321" width="0" style="162" hidden="1" customWidth="1"/>
    <col min="322" max="348" width="10.85546875" style="162" customWidth="1"/>
    <col min="349" max="354" width="11.42578125" style="162" customWidth="1"/>
    <col min="355" max="512" width="11.42578125" style="162"/>
    <col min="513" max="513" width="30.7109375" style="162" customWidth="1"/>
    <col min="514" max="514" width="13.7109375" style="162" customWidth="1"/>
    <col min="515" max="515" width="14.28515625" style="162" customWidth="1"/>
    <col min="516" max="516" width="13.28515625" style="162" customWidth="1"/>
    <col min="517" max="517" width="14.85546875" style="162" customWidth="1"/>
    <col min="518" max="524" width="13.7109375" style="162" customWidth="1"/>
    <col min="525" max="525" width="13" style="162" customWidth="1"/>
    <col min="526" max="526" width="12.140625" style="162" customWidth="1"/>
    <col min="527" max="553" width="10.140625" style="162" customWidth="1"/>
    <col min="554" max="563" width="10.85546875" style="162" customWidth="1"/>
    <col min="564" max="577" width="0" style="162" hidden="1" customWidth="1"/>
    <col min="578" max="604" width="10.85546875" style="162" customWidth="1"/>
    <col min="605" max="610" width="11.42578125" style="162" customWidth="1"/>
    <col min="611" max="768" width="11.42578125" style="162"/>
    <col min="769" max="769" width="30.7109375" style="162" customWidth="1"/>
    <col min="770" max="770" width="13.7109375" style="162" customWidth="1"/>
    <col min="771" max="771" width="14.28515625" style="162" customWidth="1"/>
    <col min="772" max="772" width="13.28515625" style="162" customWidth="1"/>
    <col min="773" max="773" width="14.85546875" style="162" customWidth="1"/>
    <col min="774" max="780" width="13.7109375" style="162" customWidth="1"/>
    <col min="781" max="781" width="13" style="162" customWidth="1"/>
    <col min="782" max="782" width="12.140625" style="162" customWidth="1"/>
    <col min="783" max="809" width="10.140625" style="162" customWidth="1"/>
    <col min="810" max="819" width="10.85546875" style="162" customWidth="1"/>
    <col min="820" max="833" width="0" style="162" hidden="1" customWidth="1"/>
    <col min="834" max="860" width="10.85546875" style="162" customWidth="1"/>
    <col min="861" max="866" width="11.42578125" style="162" customWidth="1"/>
    <col min="867" max="1024" width="11.42578125" style="162"/>
    <col min="1025" max="1025" width="30.7109375" style="162" customWidth="1"/>
    <col min="1026" max="1026" width="13.7109375" style="162" customWidth="1"/>
    <col min="1027" max="1027" width="14.28515625" style="162" customWidth="1"/>
    <col min="1028" max="1028" width="13.28515625" style="162" customWidth="1"/>
    <col min="1029" max="1029" width="14.85546875" style="162" customWidth="1"/>
    <col min="1030" max="1036" width="13.7109375" style="162" customWidth="1"/>
    <col min="1037" max="1037" width="13" style="162" customWidth="1"/>
    <col min="1038" max="1038" width="12.140625" style="162" customWidth="1"/>
    <col min="1039" max="1065" width="10.140625" style="162" customWidth="1"/>
    <col min="1066" max="1075" width="10.85546875" style="162" customWidth="1"/>
    <col min="1076" max="1089" width="0" style="162" hidden="1" customWidth="1"/>
    <col min="1090" max="1116" width="10.85546875" style="162" customWidth="1"/>
    <col min="1117" max="1122" width="11.42578125" style="162" customWidth="1"/>
    <col min="1123" max="1280" width="11.42578125" style="162"/>
    <col min="1281" max="1281" width="30.7109375" style="162" customWidth="1"/>
    <col min="1282" max="1282" width="13.7109375" style="162" customWidth="1"/>
    <col min="1283" max="1283" width="14.28515625" style="162" customWidth="1"/>
    <col min="1284" max="1284" width="13.28515625" style="162" customWidth="1"/>
    <col min="1285" max="1285" width="14.85546875" style="162" customWidth="1"/>
    <col min="1286" max="1292" width="13.7109375" style="162" customWidth="1"/>
    <col min="1293" max="1293" width="13" style="162" customWidth="1"/>
    <col min="1294" max="1294" width="12.140625" style="162" customWidth="1"/>
    <col min="1295" max="1321" width="10.140625" style="162" customWidth="1"/>
    <col min="1322" max="1331" width="10.85546875" style="162" customWidth="1"/>
    <col min="1332" max="1345" width="0" style="162" hidden="1" customWidth="1"/>
    <col min="1346" max="1372" width="10.85546875" style="162" customWidth="1"/>
    <col min="1373" max="1378" width="11.42578125" style="162" customWidth="1"/>
    <col min="1379" max="1536" width="11.42578125" style="162"/>
    <col min="1537" max="1537" width="30.7109375" style="162" customWidth="1"/>
    <col min="1538" max="1538" width="13.7109375" style="162" customWidth="1"/>
    <col min="1539" max="1539" width="14.28515625" style="162" customWidth="1"/>
    <col min="1540" max="1540" width="13.28515625" style="162" customWidth="1"/>
    <col min="1541" max="1541" width="14.85546875" style="162" customWidth="1"/>
    <col min="1542" max="1548" width="13.7109375" style="162" customWidth="1"/>
    <col min="1549" max="1549" width="13" style="162" customWidth="1"/>
    <col min="1550" max="1550" width="12.140625" style="162" customWidth="1"/>
    <col min="1551" max="1577" width="10.140625" style="162" customWidth="1"/>
    <col min="1578" max="1587" width="10.85546875" style="162" customWidth="1"/>
    <col min="1588" max="1601" width="0" style="162" hidden="1" customWidth="1"/>
    <col min="1602" max="1628" width="10.85546875" style="162" customWidth="1"/>
    <col min="1629" max="1634" width="11.42578125" style="162" customWidth="1"/>
    <col min="1635" max="1792" width="11.42578125" style="162"/>
    <col min="1793" max="1793" width="30.7109375" style="162" customWidth="1"/>
    <col min="1794" max="1794" width="13.7109375" style="162" customWidth="1"/>
    <col min="1795" max="1795" width="14.28515625" style="162" customWidth="1"/>
    <col min="1796" max="1796" width="13.28515625" style="162" customWidth="1"/>
    <col min="1797" max="1797" width="14.85546875" style="162" customWidth="1"/>
    <col min="1798" max="1804" width="13.7109375" style="162" customWidth="1"/>
    <col min="1805" max="1805" width="13" style="162" customWidth="1"/>
    <col min="1806" max="1806" width="12.140625" style="162" customWidth="1"/>
    <col min="1807" max="1833" width="10.140625" style="162" customWidth="1"/>
    <col min="1834" max="1843" width="10.85546875" style="162" customWidth="1"/>
    <col min="1844" max="1857" width="0" style="162" hidden="1" customWidth="1"/>
    <col min="1858" max="1884" width="10.85546875" style="162" customWidth="1"/>
    <col min="1885" max="1890" width="11.42578125" style="162" customWidth="1"/>
    <col min="1891" max="2048" width="11.42578125" style="162"/>
    <col min="2049" max="2049" width="30.7109375" style="162" customWidth="1"/>
    <col min="2050" max="2050" width="13.7109375" style="162" customWidth="1"/>
    <col min="2051" max="2051" width="14.28515625" style="162" customWidth="1"/>
    <col min="2052" max="2052" width="13.28515625" style="162" customWidth="1"/>
    <col min="2053" max="2053" width="14.85546875" style="162" customWidth="1"/>
    <col min="2054" max="2060" width="13.7109375" style="162" customWidth="1"/>
    <col min="2061" max="2061" width="13" style="162" customWidth="1"/>
    <col min="2062" max="2062" width="12.140625" style="162" customWidth="1"/>
    <col min="2063" max="2089" width="10.140625" style="162" customWidth="1"/>
    <col min="2090" max="2099" width="10.85546875" style="162" customWidth="1"/>
    <col min="2100" max="2113" width="0" style="162" hidden="1" customWidth="1"/>
    <col min="2114" max="2140" width="10.85546875" style="162" customWidth="1"/>
    <col min="2141" max="2146" width="11.42578125" style="162" customWidth="1"/>
    <col min="2147" max="2304" width="11.42578125" style="162"/>
    <col min="2305" max="2305" width="30.7109375" style="162" customWidth="1"/>
    <col min="2306" max="2306" width="13.7109375" style="162" customWidth="1"/>
    <col min="2307" max="2307" width="14.28515625" style="162" customWidth="1"/>
    <col min="2308" max="2308" width="13.28515625" style="162" customWidth="1"/>
    <col min="2309" max="2309" width="14.85546875" style="162" customWidth="1"/>
    <col min="2310" max="2316" width="13.7109375" style="162" customWidth="1"/>
    <col min="2317" max="2317" width="13" style="162" customWidth="1"/>
    <col min="2318" max="2318" width="12.140625" style="162" customWidth="1"/>
    <col min="2319" max="2345" width="10.140625" style="162" customWidth="1"/>
    <col min="2346" max="2355" width="10.85546875" style="162" customWidth="1"/>
    <col min="2356" max="2369" width="0" style="162" hidden="1" customWidth="1"/>
    <col min="2370" max="2396" width="10.85546875" style="162" customWidth="1"/>
    <col min="2397" max="2402" width="11.42578125" style="162" customWidth="1"/>
    <col min="2403" max="2560" width="11.42578125" style="162"/>
    <col min="2561" max="2561" width="30.7109375" style="162" customWidth="1"/>
    <col min="2562" max="2562" width="13.7109375" style="162" customWidth="1"/>
    <col min="2563" max="2563" width="14.28515625" style="162" customWidth="1"/>
    <col min="2564" max="2564" width="13.28515625" style="162" customWidth="1"/>
    <col min="2565" max="2565" width="14.85546875" style="162" customWidth="1"/>
    <col min="2566" max="2572" width="13.7109375" style="162" customWidth="1"/>
    <col min="2573" max="2573" width="13" style="162" customWidth="1"/>
    <col min="2574" max="2574" width="12.140625" style="162" customWidth="1"/>
    <col min="2575" max="2601" width="10.140625" style="162" customWidth="1"/>
    <col min="2602" max="2611" width="10.85546875" style="162" customWidth="1"/>
    <col min="2612" max="2625" width="0" style="162" hidden="1" customWidth="1"/>
    <col min="2626" max="2652" width="10.85546875" style="162" customWidth="1"/>
    <col min="2653" max="2658" width="11.42578125" style="162" customWidth="1"/>
    <col min="2659" max="2816" width="11.42578125" style="162"/>
    <col min="2817" max="2817" width="30.7109375" style="162" customWidth="1"/>
    <col min="2818" max="2818" width="13.7109375" style="162" customWidth="1"/>
    <col min="2819" max="2819" width="14.28515625" style="162" customWidth="1"/>
    <col min="2820" max="2820" width="13.28515625" style="162" customWidth="1"/>
    <col min="2821" max="2821" width="14.85546875" style="162" customWidth="1"/>
    <col min="2822" max="2828" width="13.7109375" style="162" customWidth="1"/>
    <col min="2829" max="2829" width="13" style="162" customWidth="1"/>
    <col min="2830" max="2830" width="12.140625" style="162" customWidth="1"/>
    <col min="2831" max="2857" width="10.140625" style="162" customWidth="1"/>
    <col min="2858" max="2867" width="10.85546875" style="162" customWidth="1"/>
    <col min="2868" max="2881" width="0" style="162" hidden="1" customWidth="1"/>
    <col min="2882" max="2908" width="10.85546875" style="162" customWidth="1"/>
    <col min="2909" max="2914" width="11.42578125" style="162" customWidth="1"/>
    <col min="2915" max="3072" width="11.42578125" style="162"/>
    <col min="3073" max="3073" width="30.7109375" style="162" customWidth="1"/>
    <col min="3074" max="3074" width="13.7109375" style="162" customWidth="1"/>
    <col min="3075" max="3075" width="14.28515625" style="162" customWidth="1"/>
    <col min="3076" max="3076" width="13.28515625" style="162" customWidth="1"/>
    <col min="3077" max="3077" width="14.85546875" style="162" customWidth="1"/>
    <col min="3078" max="3084" width="13.7109375" style="162" customWidth="1"/>
    <col min="3085" max="3085" width="13" style="162" customWidth="1"/>
    <col min="3086" max="3086" width="12.140625" style="162" customWidth="1"/>
    <col min="3087" max="3113" width="10.140625" style="162" customWidth="1"/>
    <col min="3114" max="3123" width="10.85546875" style="162" customWidth="1"/>
    <col min="3124" max="3137" width="0" style="162" hidden="1" customWidth="1"/>
    <col min="3138" max="3164" width="10.85546875" style="162" customWidth="1"/>
    <col min="3165" max="3170" width="11.42578125" style="162" customWidth="1"/>
    <col min="3171" max="3328" width="11.42578125" style="162"/>
    <col min="3329" max="3329" width="30.7109375" style="162" customWidth="1"/>
    <col min="3330" max="3330" width="13.7109375" style="162" customWidth="1"/>
    <col min="3331" max="3331" width="14.28515625" style="162" customWidth="1"/>
    <col min="3332" max="3332" width="13.28515625" style="162" customWidth="1"/>
    <col min="3333" max="3333" width="14.85546875" style="162" customWidth="1"/>
    <col min="3334" max="3340" width="13.7109375" style="162" customWidth="1"/>
    <col min="3341" max="3341" width="13" style="162" customWidth="1"/>
    <col min="3342" max="3342" width="12.140625" style="162" customWidth="1"/>
    <col min="3343" max="3369" width="10.140625" style="162" customWidth="1"/>
    <col min="3370" max="3379" width="10.85546875" style="162" customWidth="1"/>
    <col min="3380" max="3393" width="0" style="162" hidden="1" customWidth="1"/>
    <col min="3394" max="3420" width="10.85546875" style="162" customWidth="1"/>
    <col min="3421" max="3426" width="11.42578125" style="162" customWidth="1"/>
    <col min="3427" max="3584" width="11.42578125" style="162"/>
    <col min="3585" max="3585" width="30.7109375" style="162" customWidth="1"/>
    <col min="3586" max="3586" width="13.7109375" style="162" customWidth="1"/>
    <col min="3587" max="3587" width="14.28515625" style="162" customWidth="1"/>
    <col min="3588" max="3588" width="13.28515625" style="162" customWidth="1"/>
    <col min="3589" max="3589" width="14.85546875" style="162" customWidth="1"/>
    <col min="3590" max="3596" width="13.7109375" style="162" customWidth="1"/>
    <col min="3597" max="3597" width="13" style="162" customWidth="1"/>
    <col min="3598" max="3598" width="12.140625" style="162" customWidth="1"/>
    <col min="3599" max="3625" width="10.140625" style="162" customWidth="1"/>
    <col min="3626" max="3635" width="10.85546875" style="162" customWidth="1"/>
    <col min="3636" max="3649" width="0" style="162" hidden="1" customWidth="1"/>
    <col min="3650" max="3676" width="10.85546875" style="162" customWidth="1"/>
    <col min="3677" max="3682" width="11.42578125" style="162" customWidth="1"/>
    <col min="3683" max="3840" width="11.42578125" style="162"/>
    <col min="3841" max="3841" width="30.7109375" style="162" customWidth="1"/>
    <col min="3842" max="3842" width="13.7109375" style="162" customWidth="1"/>
    <col min="3843" max="3843" width="14.28515625" style="162" customWidth="1"/>
    <col min="3844" max="3844" width="13.28515625" style="162" customWidth="1"/>
    <col min="3845" max="3845" width="14.85546875" style="162" customWidth="1"/>
    <col min="3846" max="3852" width="13.7109375" style="162" customWidth="1"/>
    <col min="3853" max="3853" width="13" style="162" customWidth="1"/>
    <col min="3854" max="3854" width="12.140625" style="162" customWidth="1"/>
    <col min="3855" max="3881" width="10.140625" style="162" customWidth="1"/>
    <col min="3882" max="3891" width="10.85546875" style="162" customWidth="1"/>
    <col min="3892" max="3905" width="0" style="162" hidden="1" customWidth="1"/>
    <col min="3906" max="3932" width="10.85546875" style="162" customWidth="1"/>
    <col min="3933" max="3938" width="11.42578125" style="162" customWidth="1"/>
    <col min="3939" max="4096" width="11.42578125" style="162"/>
    <col min="4097" max="4097" width="30.7109375" style="162" customWidth="1"/>
    <col min="4098" max="4098" width="13.7109375" style="162" customWidth="1"/>
    <col min="4099" max="4099" width="14.28515625" style="162" customWidth="1"/>
    <col min="4100" max="4100" width="13.28515625" style="162" customWidth="1"/>
    <col min="4101" max="4101" width="14.85546875" style="162" customWidth="1"/>
    <col min="4102" max="4108" width="13.7109375" style="162" customWidth="1"/>
    <col min="4109" max="4109" width="13" style="162" customWidth="1"/>
    <col min="4110" max="4110" width="12.140625" style="162" customWidth="1"/>
    <col min="4111" max="4137" width="10.140625" style="162" customWidth="1"/>
    <col min="4138" max="4147" width="10.85546875" style="162" customWidth="1"/>
    <col min="4148" max="4161" width="0" style="162" hidden="1" customWidth="1"/>
    <col min="4162" max="4188" width="10.85546875" style="162" customWidth="1"/>
    <col min="4189" max="4194" width="11.42578125" style="162" customWidth="1"/>
    <col min="4195" max="4352" width="11.42578125" style="162"/>
    <col min="4353" max="4353" width="30.7109375" style="162" customWidth="1"/>
    <col min="4354" max="4354" width="13.7109375" style="162" customWidth="1"/>
    <col min="4355" max="4355" width="14.28515625" style="162" customWidth="1"/>
    <col min="4356" max="4356" width="13.28515625" style="162" customWidth="1"/>
    <col min="4357" max="4357" width="14.85546875" style="162" customWidth="1"/>
    <col min="4358" max="4364" width="13.7109375" style="162" customWidth="1"/>
    <col min="4365" max="4365" width="13" style="162" customWidth="1"/>
    <col min="4366" max="4366" width="12.140625" style="162" customWidth="1"/>
    <col min="4367" max="4393" width="10.140625" style="162" customWidth="1"/>
    <col min="4394" max="4403" width="10.85546875" style="162" customWidth="1"/>
    <col min="4404" max="4417" width="0" style="162" hidden="1" customWidth="1"/>
    <col min="4418" max="4444" width="10.85546875" style="162" customWidth="1"/>
    <col min="4445" max="4450" width="11.42578125" style="162" customWidth="1"/>
    <col min="4451" max="4608" width="11.42578125" style="162"/>
    <col min="4609" max="4609" width="30.7109375" style="162" customWidth="1"/>
    <col min="4610" max="4610" width="13.7109375" style="162" customWidth="1"/>
    <col min="4611" max="4611" width="14.28515625" style="162" customWidth="1"/>
    <col min="4612" max="4612" width="13.28515625" style="162" customWidth="1"/>
    <col min="4613" max="4613" width="14.85546875" style="162" customWidth="1"/>
    <col min="4614" max="4620" width="13.7109375" style="162" customWidth="1"/>
    <col min="4621" max="4621" width="13" style="162" customWidth="1"/>
    <col min="4622" max="4622" width="12.140625" style="162" customWidth="1"/>
    <col min="4623" max="4649" width="10.140625" style="162" customWidth="1"/>
    <col min="4650" max="4659" width="10.85546875" style="162" customWidth="1"/>
    <col min="4660" max="4673" width="0" style="162" hidden="1" customWidth="1"/>
    <col min="4674" max="4700" width="10.85546875" style="162" customWidth="1"/>
    <col min="4701" max="4706" width="11.42578125" style="162" customWidth="1"/>
    <col min="4707" max="4864" width="11.42578125" style="162"/>
    <col min="4865" max="4865" width="30.7109375" style="162" customWidth="1"/>
    <col min="4866" max="4866" width="13.7109375" style="162" customWidth="1"/>
    <col min="4867" max="4867" width="14.28515625" style="162" customWidth="1"/>
    <col min="4868" max="4868" width="13.28515625" style="162" customWidth="1"/>
    <col min="4869" max="4869" width="14.85546875" style="162" customWidth="1"/>
    <col min="4870" max="4876" width="13.7109375" style="162" customWidth="1"/>
    <col min="4877" max="4877" width="13" style="162" customWidth="1"/>
    <col min="4878" max="4878" width="12.140625" style="162" customWidth="1"/>
    <col min="4879" max="4905" width="10.140625" style="162" customWidth="1"/>
    <col min="4906" max="4915" width="10.85546875" style="162" customWidth="1"/>
    <col min="4916" max="4929" width="0" style="162" hidden="1" customWidth="1"/>
    <col min="4930" max="4956" width="10.85546875" style="162" customWidth="1"/>
    <col min="4957" max="4962" width="11.42578125" style="162" customWidth="1"/>
    <col min="4963" max="5120" width="11.42578125" style="162"/>
    <col min="5121" max="5121" width="30.7109375" style="162" customWidth="1"/>
    <col min="5122" max="5122" width="13.7109375" style="162" customWidth="1"/>
    <col min="5123" max="5123" width="14.28515625" style="162" customWidth="1"/>
    <col min="5124" max="5124" width="13.28515625" style="162" customWidth="1"/>
    <col min="5125" max="5125" width="14.85546875" style="162" customWidth="1"/>
    <col min="5126" max="5132" width="13.7109375" style="162" customWidth="1"/>
    <col min="5133" max="5133" width="13" style="162" customWidth="1"/>
    <col min="5134" max="5134" width="12.140625" style="162" customWidth="1"/>
    <col min="5135" max="5161" width="10.140625" style="162" customWidth="1"/>
    <col min="5162" max="5171" width="10.85546875" style="162" customWidth="1"/>
    <col min="5172" max="5185" width="0" style="162" hidden="1" customWidth="1"/>
    <col min="5186" max="5212" width="10.85546875" style="162" customWidth="1"/>
    <col min="5213" max="5218" width="11.42578125" style="162" customWidth="1"/>
    <col min="5219" max="5376" width="11.42578125" style="162"/>
    <col min="5377" max="5377" width="30.7109375" style="162" customWidth="1"/>
    <col min="5378" max="5378" width="13.7109375" style="162" customWidth="1"/>
    <col min="5379" max="5379" width="14.28515625" style="162" customWidth="1"/>
    <col min="5380" max="5380" width="13.28515625" style="162" customWidth="1"/>
    <col min="5381" max="5381" width="14.85546875" style="162" customWidth="1"/>
    <col min="5382" max="5388" width="13.7109375" style="162" customWidth="1"/>
    <col min="5389" max="5389" width="13" style="162" customWidth="1"/>
    <col min="5390" max="5390" width="12.140625" style="162" customWidth="1"/>
    <col min="5391" max="5417" width="10.140625" style="162" customWidth="1"/>
    <col min="5418" max="5427" width="10.85546875" style="162" customWidth="1"/>
    <col min="5428" max="5441" width="0" style="162" hidden="1" customWidth="1"/>
    <col min="5442" max="5468" width="10.85546875" style="162" customWidth="1"/>
    <col min="5469" max="5474" width="11.42578125" style="162" customWidth="1"/>
    <col min="5475" max="5632" width="11.42578125" style="162"/>
    <col min="5633" max="5633" width="30.7109375" style="162" customWidth="1"/>
    <col min="5634" max="5634" width="13.7109375" style="162" customWidth="1"/>
    <col min="5635" max="5635" width="14.28515625" style="162" customWidth="1"/>
    <col min="5636" max="5636" width="13.28515625" style="162" customWidth="1"/>
    <col min="5637" max="5637" width="14.85546875" style="162" customWidth="1"/>
    <col min="5638" max="5644" width="13.7109375" style="162" customWidth="1"/>
    <col min="5645" max="5645" width="13" style="162" customWidth="1"/>
    <col min="5646" max="5646" width="12.140625" style="162" customWidth="1"/>
    <col min="5647" max="5673" width="10.140625" style="162" customWidth="1"/>
    <col min="5674" max="5683" width="10.85546875" style="162" customWidth="1"/>
    <col min="5684" max="5697" width="0" style="162" hidden="1" customWidth="1"/>
    <col min="5698" max="5724" width="10.85546875" style="162" customWidth="1"/>
    <col min="5725" max="5730" width="11.42578125" style="162" customWidth="1"/>
    <col min="5731" max="5888" width="11.42578125" style="162"/>
    <col min="5889" max="5889" width="30.7109375" style="162" customWidth="1"/>
    <col min="5890" max="5890" width="13.7109375" style="162" customWidth="1"/>
    <col min="5891" max="5891" width="14.28515625" style="162" customWidth="1"/>
    <col min="5892" max="5892" width="13.28515625" style="162" customWidth="1"/>
    <col min="5893" max="5893" width="14.85546875" style="162" customWidth="1"/>
    <col min="5894" max="5900" width="13.7109375" style="162" customWidth="1"/>
    <col min="5901" max="5901" width="13" style="162" customWidth="1"/>
    <col min="5902" max="5902" width="12.140625" style="162" customWidth="1"/>
    <col min="5903" max="5929" width="10.140625" style="162" customWidth="1"/>
    <col min="5930" max="5939" width="10.85546875" style="162" customWidth="1"/>
    <col min="5940" max="5953" width="0" style="162" hidden="1" customWidth="1"/>
    <col min="5954" max="5980" width="10.85546875" style="162" customWidth="1"/>
    <col min="5981" max="5986" width="11.42578125" style="162" customWidth="1"/>
    <col min="5987" max="6144" width="11.42578125" style="162"/>
    <col min="6145" max="6145" width="30.7109375" style="162" customWidth="1"/>
    <col min="6146" max="6146" width="13.7109375" style="162" customWidth="1"/>
    <col min="6147" max="6147" width="14.28515625" style="162" customWidth="1"/>
    <col min="6148" max="6148" width="13.28515625" style="162" customWidth="1"/>
    <col min="6149" max="6149" width="14.85546875" style="162" customWidth="1"/>
    <col min="6150" max="6156" width="13.7109375" style="162" customWidth="1"/>
    <col min="6157" max="6157" width="13" style="162" customWidth="1"/>
    <col min="6158" max="6158" width="12.140625" style="162" customWidth="1"/>
    <col min="6159" max="6185" width="10.140625" style="162" customWidth="1"/>
    <col min="6186" max="6195" width="10.85546875" style="162" customWidth="1"/>
    <col min="6196" max="6209" width="0" style="162" hidden="1" customWidth="1"/>
    <col min="6210" max="6236" width="10.85546875" style="162" customWidth="1"/>
    <col min="6237" max="6242" width="11.42578125" style="162" customWidth="1"/>
    <col min="6243" max="6400" width="11.42578125" style="162"/>
    <col min="6401" max="6401" width="30.7109375" style="162" customWidth="1"/>
    <col min="6402" max="6402" width="13.7109375" style="162" customWidth="1"/>
    <col min="6403" max="6403" width="14.28515625" style="162" customWidth="1"/>
    <col min="6404" max="6404" width="13.28515625" style="162" customWidth="1"/>
    <col min="6405" max="6405" width="14.85546875" style="162" customWidth="1"/>
    <col min="6406" max="6412" width="13.7109375" style="162" customWidth="1"/>
    <col min="6413" max="6413" width="13" style="162" customWidth="1"/>
    <col min="6414" max="6414" width="12.140625" style="162" customWidth="1"/>
    <col min="6415" max="6441" width="10.140625" style="162" customWidth="1"/>
    <col min="6442" max="6451" width="10.85546875" style="162" customWidth="1"/>
    <col min="6452" max="6465" width="0" style="162" hidden="1" customWidth="1"/>
    <col min="6466" max="6492" width="10.85546875" style="162" customWidth="1"/>
    <col min="6493" max="6498" width="11.42578125" style="162" customWidth="1"/>
    <col min="6499" max="6656" width="11.42578125" style="162"/>
    <col min="6657" max="6657" width="30.7109375" style="162" customWidth="1"/>
    <col min="6658" max="6658" width="13.7109375" style="162" customWidth="1"/>
    <col min="6659" max="6659" width="14.28515625" style="162" customWidth="1"/>
    <col min="6660" max="6660" width="13.28515625" style="162" customWidth="1"/>
    <col min="6661" max="6661" width="14.85546875" style="162" customWidth="1"/>
    <col min="6662" max="6668" width="13.7109375" style="162" customWidth="1"/>
    <col min="6669" max="6669" width="13" style="162" customWidth="1"/>
    <col min="6670" max="6670" width="12.140625" style="162" customWidth="1"/>
    <col min="6671" max="6697" width="10.140625" style="162" customWidth="1"/>
    <col min="6698" max="6707" width="10.85546875" style="162" customWidth="1"/>
    <col min="6708" max="6721" width="0" style="162" hidden="1" customWidth="1"/>
    <col min="6722" max="6748" width="10.85546875" style="162" customWidth="1"/>
    <col min="6749" max="6754" width="11.42578125" style="162" customWidth="1"/>
    <col min="6755" max="6912" width="11.42578125" style="162"/>
    <col min="6913" max="6913" width="30.7109375" style="162" customWidth="1"/>
    <col min="6914" max="6914" width="13.7109375" style="162" customWidth="1"/>
    <col min="6915" max="6915" width="14.28515625" style="162" customWidth="1"/>
    <col min="6916" max="6916" width="13.28515625" style="162" customWidth="1"/>
    <col min="6917" max="6917" width="14.85546875" style="162" customWidth="1"/>
    <col min="6918" max="6924" width="13.7109375" style="162" customWidth="1"/>
    <col min="6925" max="6925" width="13" style="162" customWidth="1"/>
    <col min="6926" max="6926" width="12.140625" style="162" customWidth="1"/>
    <col min="6927" max="6953" width="10.140625" style="162" customWidth="1"/>
    <col min="6954" max="6963" width="10.85546875" style="162" customWidth="1"/>
    <col min="6964" max="6977" width="0" style="162" hidden="1" customWidth="1"/>
    <col min="6978" max="7004" width="10.85546875" style="162" customWidth="1"/>
    <col min="7005" max="7010" width="11.42578125" style="162" customWidth="1"/>
    <col min="7011" max="7168" width="11.42578125" style="162"/>
    <col min="7169" max="7169" width="30.7109375" style="162" customWidth="1"/>
    <col min="7170" max="7170" width="13.7109375" style="162" customWidth="1"/>
    <col min="7171" max="7171" width="14.28515625" style="162" customWidth="1"/>
    <col min="7172" max="7172" width="13.28515625" style="162" customWidth="1"/>
    <col min="7173" max="7173" width="14.85546875" style="162" customWidth="1"/>
    <col min="7174" max="7180" width="13.7109375" style="162" customWidth="1"/>
    <col min="7181" max="7181" width="13" style="162" customWidth="1"/>
    <col min="7182" max="7182" width="12.140625" style="162" customWidth="1"/>
    <col min="7183" max="7209" width="10.140625" style="162" customWidth="1"/>
    <col min="7210" max="7219" width="10.85546875" style="162" customWidth="1"/>
    <col min="7220" max="7233" width="0" style="162" hidden="1" customWidth="1"/>
    <col min="7234" max="7260" width="10.85546875" style="162" customWidth="1"/>
    <col min="7261" max="7266" width="11.42578125" style="162" customWidth="1"/>
    <col min="7267" max="7424" width="11.42578125" style="162"/>
    <col min="7425" max="7425" width="30.7109375" style="162" customWidth="1"/>
    <col min="7426" max="7426" width="13.7109375" style="162" customWidth="1"/>
    <col min="7427" max="7427" width="14.28515625" style="162" customWidth="1"/>
    <col min="7428" max="7428" width="13.28515625" style="162" customWidth="1"/>
    <col min="7429" max="7429" width="14.85546875" style="162" customWidth="1"/>
    <col min="7430" max="7436" width="13.7109375" style="162" customWidth="1"/>
    <col min="7437" max="7437" width="13" style="162" customWidth="1"/>
    <col min="7438" max="7438" width="12.140625" style="162" customWidth="1"/>
    <col min="7439" max="7465" width="10.140625" style="162" customWidth="1"/>
    <col min="7466" max="7475" width="10.85546875" style="162" customWidth="1"/>
    <col min="7476" max="7489" width="0" style="162" hidden="1" customWidth="1"/>
    <col min="7490" max="7516" width="10.85546875" style="162" customWidth="1"/>
    <col min="7517" max="7522" width="11.42578125" style="162" customWidth="1"/>
    <col min="7523" max="7680" width="11.42578125" style="162"/>
    <col min="7681" max="7681" width="30.7109375" style="162" customWidth="1"/>
    <col min="7682" max="7682" width="13.7109375" style="162" customWidth="1"/>
    <col min="7683" max="7683" width="14.28515625" style="162" customWidth="1"/>
    <col min="7684" max="7684" width="13.28515625" style="162" customWidth="1"/>
    <col min="7685" max="7685" width="14.85546875" style="162" customWidth="1"/>
    <col min="7686" max="7692" width="13.7109375" style="162" customWidth="1"/>
    <col min="7693" max="7693" width="13" style="162" customWidth="1"/>
    <col min="7694" max="7694" width="12.140625" style="162" customWidth="1"/>
    <col min="7695" max="7721" width="10.140625" style="162" customWidth="1"/>
    <col min="7722" max="7731" width="10.85546875" style="162" customWidth="1"/>
    <col min="7732" max="7745" width="0" style="162" hidden="1" customWidth="1"/>
    <col min="7746" max="7772" width="10.85546875" style="162" customWidth="1"/>
    <col min="7773" max="7778" width="11.42578125" style="162" customWidth="1"/>
    <col min="7779" max="7936" width="11.42578125" style="162"/>
    <col min="7937" max="7937" width="30.7109375" style="162" customWidth="1"/>
    <col min="7938" max="7938" width="13.7109375" style="162" customWidth="1"/>
    <col min="7939" max="7939" width="14.28515625" style="162" customWidth="1"/>
    <col min="7940" max="7940" width="13.28515625" style="162" customWidth="1"/>
    <col min="7941" max="7941" width="14.85546875" style="162" customWidth="1"/>
    <col min="7942" max="7948" width="13.7109375" style="162" customWidth="1"/>
    <col min="7949" max="7949" width="13" style="162" customWidth="1"/>
    <col min="7950" max="7950" width="12.140625" style="162" customWidth="1"/>
    <col min="7951" max="7977" width="10.140625" style="162" customWidth="1"/>
    <col min="7978" max="7987" width="10.85546875" style="162" customWidth="1"/>
    <col min="7988" max="8001" width="0" style="162" hidden="1" customWidth="1"/>
    <col min="8002" max="8028" width="10.85546875" style="162" customWidth="1"/>
    <col min="8029" max="8034" width="11.42578125" style="162" customWidth="1"/>
    <col min="8035" max="8192" width="11.42578125" style="162"/>
    <col min="8193" max="8193" width="30.7109375" style="162" customWidth="1"/>
    <col min="8194" max="8194" width="13.7109375" style="162" customWidth="1"/>
    <col min="8195" max="8195" width="14.28515625" style="162" customWidth="1"/>
    <col min="8196" max="8196" width="13.28515625" style="162" customWidth="1"/>
    <col min="8197" max="8197" width="14.85546875" style="162" customWidth="1"/>
    <col min="8198" max="8204" width="13.7109375" style="162" customWidth="1"/>
    <col min="8205" max="8205" width="13" style="162" customWidth="1"/>
    <col min="8206" max="8206" width="12.140625" style="162" customWidth="1"/>
    <col min="8207" max="8233" width="10.140625" style="162" customWidth="1"/>
    <col min="8234" max="8243" width="10.85546875" style="162" customWidth="1"/>
    <col min="8244" max="8257" width="0" style="162" hidden="1" customWidth="1"/>
    <col min="8258" max="8284" width="10.85546875" style="162" customWidth="1"/>
    <col min="8285" max="8290" width="11.42578125" style="162" customWidth="1"/>
    <col min="8291" max="8448" width="11.42578125" style="162"/>
    <col min="8449" max="8449" width="30.7109375" style="162" customWidth="1"/>
    <col min="8450" max="8450" width="13.7109375" style="162" customWidth="1"/>
    <col min="8451" max="8451" width="14.28515625" style="162" customWidth="1"/>
    <col min="8452" max="8452" width="13.28515625" style="162" customWidth="1"/>
    <col min="8453" max="8453" width="14.85546875" style="162" customWidth="1"/>
    <col min="8454" max="8460" width="13.7109375" style="162" customWidth="1"/>
    <col min="8461" max="8461" width="13" style="162" customWidth="1"/>
    <col min="8462" max="8462" width="12.140625" style="162" customWidth="1"/>
    <col min="8463" max="8489" width="10.140625" style="162" customWidth="1"/>
    <col min="8490" max="8499" width="10.85546875" style="162" customWidth="1"/>
    <col min="8500" max="8513" width="0" style="162" hidden="1" customWidth="1"/>
    <col min="8514" max="8540" width="10.85546875" style="162" customWidth="1"/>
    <col min="8541" max="8546" width="11.42578125" style="162" customWidth="1"/>
    <col min="8547" max="8704" width="11.42578125" style="162"/>
    <col min="8705" max="8705" width="30.7109375" style="162" customWidth="1"/>
    <col min="8706" max="8706" width="13.7109375" style="162" customWidth="1"/>
    <col min="8707" max="8707" width="14.28515625" style="162" customWidth="1"/>
    <col min="8708" max="8708" width="13.28515625" style="162" customWidth="1"/>
    <col min="8709" max="8709" width="14.85546875" style="162" customWidth="1"/>
    <col min="8710" max="8716" width="13.7109375" style="162" customWidth="1"/>
    <col min="8717" max="8717" width="13" style="162" customWidth="1"/>
    <col min="8718" max="8718" width="12.140625" style="162" customWidth="1"/>
    <col min="8719" max="8745" width="10.140625" style="162" customWidth="1"/>
    <col min="8746" max="8755" width="10.85546875" style="162" customWidth="1"/>
    <col min="8756" max="8769" width="0" style="162" hidden="1" customWidth="1"/>
    <col min="8770" max="8796" width="10.85546875" style="162" customWidth="1"/>
    <col min="8797" max="8802" width="11.42578125" style="162" customWidth="1"/>
    <col min="8803" max="8960" width="11.42578125" style="162"/>
    <col min="8961" max="8961" width="30.7109375" style="162" customWidth="1"/>
    <col min="8962" max="8962" width="13.7109375" style="162" customWidth="1"/>
    <col min="8963" max="8963" width="14.28515625" style="162" customWidth="1"/>
    <col min="8964" max="8964" width="13.28515625" style="162" customWidth="1"/>
    <col min="8965" max="8965" width="14.85546875" style="162" customWidth="1"/>
    <col min="8966" max="8972" width="13.7109375" style="162" customWidth="1"/>
    <col min="8973" max="8973" width="13" style="162" customWidth="1"/>
    <col min="8974" max="8974" width="12.140625" style="162" customWidth="1"/>
    <col min="8975" max="9001" width="10.140625" style="162" customWidth="1"/>
    <col min="9002" max="9011" width="10.85546875" style="162" customWidth="1"/>
    <col min="9012" max="9025" width="0" style="162" hidden="1" customWidth="1"/>
    <col min="9026" max="9052" width="10.85546875" style="162" customWidth="1"/>
    <col min="9053" max="9058" width="11.42578125" style="162" customWidth="1"/>
    <col min="9059" max="9216" width="11.42578125" style="162"/>
    <col min="9217" max="9217" width="30.7109375" style="162" customWidth="1"/>
    <col min="9218" max="9218" width="13.7109375" style="162" customWidth="1"/>
    <col min="9219" max="9219" width="14.28515625" style="162" customWidth="1"/>
    <col min="9220" max="9220" width="13.28515625" style="162" customWidth="1"/>
    <col min="9221" max="9221" width="14.85546875" style="162" customWidth="1"/>
    <col min="9222" max="9228" width="13.7109375" style="162" customWidth="1"/>
    <col min="9229" max="9229" width="13" style="162" customWidth="1"/>
    <col min="9230" max="9230" width="12.140625" style="162" customWidth="1"/>
    <col min="9231" max="9257" width="10.140625" style="162" customWidth="1"/>
    <col min="9258" max="9267" width="10.85546875" style="162" customWidth="1"/>
    <col min="9268" max="9281" width="0" style="162" hidden="1" customWidth="1"/>
    <col min="9282" max="9308" width="10.85546875" style="162" customWidth="1"/>
    <col min="9309" max="9314" width="11.42578125" style="162" customWidth="1"/>
    <col min="9315" max="9472" width="11.42578125" style="162"/>
    <col min="9473" max="9473" width="30.7109375" style="162" customWidth="1"/>
    <col min="9474" max="9474" width="13.7109375" style="162" customWidth="1"/>
    <col min="9475" max="9475" width="14.28515625" style="162" customWidth="1"/>
    <col min="9476" max="9476" width="13.28515625" style="162" customWidth="1"/>
    <col min="9477" max="9477" width="14.85546875" style="162" customWidth="1"/>
    <col min="9478" max="9484" width="13.7109375" style="162" customWidth="1"/>
    <col min="9485" max="9485" width="13" style="162" customWidth="1"/>
    <col min="9486" max="9486" width="12.140625" style="162" customWidth="1"/>
    <col min="9487" max="9513" width="10.140625" style="162" customWidth="1"/>
    <col min="9514" max="9523" width="10.85546875" style="162" customWidth="1"/>
    <col min="9524" max="9537" width="0" style="162" hidden="1" customWidth="1"/>
    <col min="9538" max="9564" width="10.85546875" style="162" customWidth="1"/>
    <col min="9565" max="9570" width="11.42578125" style="162" customWidth="1"/>
    <col min="9571" max="9728" width="11.42578125" style="162"/>
    <col min="9729" max="9729" width="30.7109375" style="162" customWidth="1"/>
    <col min="9730" max="9730" width="13.7109375" style="162" customWidth="1"/>
    <col min="9731" max="9731" width="14.28515625" style="162" customWidth="1"/>
    <col min="9732" max="9732" width="13.28515625" style="162" customWidth="1"/>
    <col min="9733" max="9733" width="14.85546875" style="162" customWidth="1"/>
    <col min="9734" max="9740" width="13.7109375" style="162" customWidth="1"/>
    <col min="9741" max="9741" width="13" style="162" customWidth="1"/>
    <col min="9742" max="9742" width="12.140625" style="162" customWidth="1"/>
    <col min="9743" max="9769" width="10.140625" style="162" customWidth="1"/>
    <col min="9770" max="9779" width="10.85546875" style="162" customWidth="1"/>
    <col min="9780" max="9793" width="0" style="162" hidden="1" customWidth="1"/>
    <col min="9794" max="9820" width="10.85546875" style="162" customWidth="1"/>
    <col min="9821" max="9826" width="11.42578125" style="162" customWidth="1"/>
    <col min="9827" max="9984" width="11.42578125" style="162"/>
    <col min="9985" max="9985" width="30.7109375" style="162" customWidth="1"/>
    <col min="9986" max="9986" width="13.7109375" style="162" customWidth="1"/>
    <col min="9987" max="9987" width="14.28515625" style="162" customWidth="1"/>
    <col min="9988" max="9988" width="13.28515625" style="162" customWidth="1"/>
    <col min="9989" max="9989" width="14.85546875" style="162" customWidth="1"/>
    <col min="9990" max="9996" width="13.7109375" style="162" customWidth="1"/>
    <col min="9997" max="9997" width="13" style="162" customWidth="1"/>
    <col min="9998" max="9998" width="12.140625" style="162" customWidth="1"/>
    <col min="9999" max="10025" width="10.140625" style="162" customWidth="1"/>
    <col min="10026" max="10035" width="10.85546875" style="162" customWidth="1"/>
    <col min="10036" max="10049" width="0" style="162" hidden="1" customWidth="1"/>
    <col min="10050" max="10076" width="10.85546875" style="162" customWidth="1"/>
    <col min="10077" max="10082" width="11.42578125" style="162" customWidth="1"/>
    <col min="10083" max="10240" width="11.42578125" style="162"/>
    <col min="10241" max="10241" width="30.7109375" style="162" customWidth="1"/>
    <col min="10242" max="10242" width="13.7109375" style="162" customWidth="1"/>
    <col min="10243" max="10243" width="14.28515625" style="162" customWidth="1"/>
    <col min="10244" max="10244" width="13.28515625" style="162" customWidth="1"/>
    <col min="10245" max="10245" width="14.85546875" style="162" customWidth="1"/>
    <col min="10246" max="10252" width="13.7109375" style="162" customWidth="1"/>
    <col min="10253" max="10253" width="13" style="162" customWidth="1"/>
    <col min="10254" max="10254" width="12.140625" style="162" customWidth="1"/>
    <col min="10255" max="10281" width="10.140625" style="162" customWidth="1"/>
    <col min="10282" max="10291" width="10.85546875" style="162" customWidth="1"/>
    <col min="10292" max="10305" width="0" style="162" hidden="1" customWidth="1"/>
    <col min="10306" max="10332" width="10.85546875" style="162" customWidth="1"/>
    <col min="10333" max="10338" width="11.42578125" style="162" customWidth="1"/>
    <col min="10339" max="10496" width="11.42578125" style="162"/>
    <col min="10497" max="10497" width="30.7109375" style="162" customWidth="1"/>
    <col min="10498" max="10498" width="13.7109375" style="162" customWidth="1"/>
    <col min="10499" max="10499" width="14.28515625" style="162" customWidth="1"/>
    <col min="10500" max="10500" width="13.28515625" style="162" customWidth="1"/>
    <col min="10501" max="10501" width="14.85546875" style="162" customWidth="1"/>
    <col min="10502" max="10508" width="13.7109375" style="162" customWidth="1"/>
    <col min="10509" max="10509" width="13" style="162" customWidth="1"/>
    <col min="10510" max="10510" width="12.140625" style="162" customWidth="1"/>
    <col min="10511" max="10537" width="10.140625" style="162" customWidth="1"/>
    <col min="10538" max="10547" width="10.85546875" style="162" customWidth="1"/>
    <col min="10548" max="10561" width="0" style="162" hidden="1" customWidth="1"/>
    <col min="10562" max="10588" width="10.85546875" style="162" customWidth="1"/>
    <col min="10589" max="10594" width="11.42578125" style="162" customWidth="1"/>
    <col min="10595" max="10752" width="11.42578125" style="162"/>
    <col min="10753" max="10753" width="30.7109375" style="162" customWidth="1"/>
    <col min="10754" max="10754" width="13.7109375" style="162" customWidth="1"/>
    <col min="10755" max="10755" width="14.28515625" style="162" customWidth="1"/>
    <col min="10756" max="10756" width="13.28515625" style="162" customWidth="1"/>
    <col min="10757" max="10757" width="14.85546875" style="162" customWidth="1"/>
    <col min="10758" max="10764" width="13.7109375" style="162" customWidth="1"/>
    <col min="10765" max="10765" width="13" style="162" customWidth="1"/>
    <col min="10766" max="10766" width="12.140625" style="162" customWidth="1"/>
    <col min="10767" max="10793" width="10.140625" style="162" customWidth="1"/>
    <col min="10794" max="10803" width="10.85546875" style="162" customWidth="1"/>
    <col min="10804" max="10817" width="0" style="162" hidden="1" customWidth="1"/>
    <col min="10818" max="10844" width="10.85546875" style="162" customWidth="1"/>
    <col min="10845" max="10850" width="11.42578125" style="162" customWidth="1"/>
    <col min="10851" max="11008" width="11.42578125" style="162"/>
    <col min="11009" max="11009" width="30.7109375" style="162" customWidth="1"/>
    <col min="11010" max="11010" width="13.7109375" style="162" customWidth="1"/>
    <col min="11011" max="11011" width="14.28515625" style="162" customWidth="1"/>
    <col min="11012" max="11012" width="13.28515625" style="162" customWidth="1"/>
    <col min="11013" max="11013" width="14.85546875" style="162" customWidth="1"/>
    <col min="11014" max="11020" width="13.7109375" style="162" customWidth="1"/>
    <col min="11021" max="11021" width="13" style="162" customWidth="1"/>
    <col min="11022" max="11022" width="12.140625" style="162" customWidth="1"/>
    <col min="11023" max="11049" width="10.140625" style="162" customWidth="1"/>
    <col min="11050" max="11059" width="10.85546875" style="162" customWidth="1"/>
    <col min="11060" max="11073" width="0" style="162" hidden="1" customWidth="1"/>
    <col min="11074" max="11100" width="10.85546875" style="162" customWidth="1"/>
    <col min="11101" max="11106" width="11.42578125" style="162" customWidth="1"/>
    <col min="11107" max="11264" width="11.42578125" style="162"/>
    <col min="11265" max="11265" width="30.7109375" style="162" customWidth="1"/>
    <col min="11266" max="11266" width="13.7109375" style="162" customWidth="1"/>
    <col min="11267" max="11267" width="14.28515625" style="162" customWidth="1"/>
    <col min="11268" max="11268" width="13.28515625" style="162" customWidth="1"/>
    <col min="11269" max="11269" width="14.85546875" style="162" customWidth="1"/>
    <col min="11270" max="11276" width="13.7109375" style="162" customWidth="1"/>
    <col min="11277" max="11277" width="13" style="162" customWidth="1"/>
    <col min="11278" max="11278" width="12.140625" style="162" customWidth="1"/>
    <col min="11279" max="11305" width="10.140625" style="162" customWidth="1"/>
    <col min="11306" max="11315" width="10.85546875" style="162" customWidth="1"/>
    <col min="11316" max="11329" width="0" style="162" hidden="1" customWidth="1"/>
    <col min="11330" max="11356" width="10.85546875" style="162" customWidth="1"/>
    <col min="11357" max="11362" width="11.42578125" style="162" customWidth="1"/>
    <col min="11363" max="11520" width="11.42578125" style="162"/>
    <col min="11521" max="11521" width="30.7109375" style="162" customWidth="1"/>
    <col min="11522" max="11522" width="13.7109375" style="162" customWidth="1"/>
    <col min="11523" max="11523" width="14.28515625" style="162" customWidth="1"/>
    <col min="11524" max="11524" width="13.28515625" style="162" customWidth="1"/>
    <col min="11525" max="11525" width="14.85546875" style="162" customWidth="1"/>
    <col min="11526" max="11532" width="13.7109375" style="162" customWidth="1"/>
    <col min="11533" max="11533" width="13" style="162" customWidth="1"/>
    <col min="11534" max="11534" width="12.140625" style="162" customWidth="1"/>
    <col min="11535" max="11561" width="10.140625" style="162" customWidth="1"/>
    <col min="11562" max="11571" width="10.85546875" style="162" customWidth="1"/>
    <col min="11572" max="11585" width="0" style="162" hidden="1" customWidth="1"/>
    <col min="11586" max="11612" width="10.85546875" style="162" customWidth="1"/>
    <col min="11613" max="11618" width="11.42578125" style="162" customWidth="1"/>
    <col min="11619" max="11776" width="11.42578125" style="162"/>
    <col min="11777" max="11777" width="30.7109375" style="162" customWidth="1"/>
    <col min="11778" max="11778" width="13.7109375" style="162" customWidth="1"/>
    <col min="11779" max="11779" width="14.28515625" style="162" customWidth="1"/>
    <col min="11780" max="11780" width="13.28515625" style="162" customWidth="1"/>
    <col min="11781" max="11781" width="14.85546875" style="162" customWidth="1"/>
    <col min="11782" max="11788" width="13.7109375" style="162" customWidth="1"/>
    <col min="11789" max="11789" width="13" style="162" customWidth="1"/>
    <col min="11790" max="11790" width="12.140625" style="162" customWidth="1"/>
    <col min="11791" max="11817" width="10.140625" style="162" customWidth="1"/>
    <col min="11818" max="11827" width="10.85546875" style="162" customWidth="1"/>
    <col min="11828" max="11841" width="0" style="162" hidden="1" customWidth="1"/>
    <col min="11842" max="11868" width="10.85546875" style="162" customWidth="1"/>
    <col min="11869" max="11874" width="11.42578125" style="162" customWidth="1"/>
    <col min="11875" max="12032" width="11.42578125" style="162"/>
    <col min="12033" max="12033" width="30.7109375" style="162" customWidth="1"/>
    <col min="12034" max="12034" width="13.7109375" style="162" customWidth="1"/>
    <col min="12035" max="12035" width="14.28515625" style="162" customWidth="1"/>
    <col min="12036" max="12036" width="13.28515625" style="162" customWidth="1"/>
    <col min="12037" max="12037" width="14.85546875" style="162" customWidth="1"/>
    <col min="12038" max="12044" width="13.7109375" style="162" customWidth="1"/>
    <col min="12045" max="12045" width="13" style="162" customWidth="1"/>
    <col min="12046" max="12046" width="12.140625" style="162" customWidth="1"/>
    <col min="12047" max="12073" width="10.140625" style="162" customWidth="1"/>
    <col min="12074" max="12083" width="10.85546875" style="162" customWidth="1"/>
    <col min="12084" max="12097" width="0" style="162" hidden="1" customWidth="1"/>
    <col min="12098" max="12124" width="10.85546875" style="162" customWidth="1"/>
    <col min="12125" max="12130" width="11.42578125" style="162" customWidth="1"/>
    <col min="12131" max="12288" width="11.42578125" style="162"/>
    <col min="12289" max="12289" width="30.7109375" style="162" customWidth="1"/>
    <col min="12290" max="12290" width="13.7109375" style="162" customWidth="1"/>
    <col min="12291" max="12291" width="14.28515625" style="162" customWidth="1"/>
    <col min="12292" max="12292" width="13.28515625" style="162" customWidth="1"/>
    <col min="12293" max="12293" width="14.85546875" style="162" customWidth="1"/>
    <col min="12294" max="12300" width="13.7109375" style="162" customWidth="1"/>
    <col min="12301" max="12301" width="13" style="162" customWidth="1"/>
    <col min="12302" max="12302" width="12.140625" style="162" customWidth="1"/>
    <col min="12303" max="12329" width="10.140625" style="162" customWidth="1"/>
    <col min="12330" max="12339" width="10.85546875" style="162" customWidth="1"/>
    <col min="12340" max="12353" width="0" style="162" hidden="1" customWidth="1"/>
    <col min="12354" max="12380" width="10.85546875" style="162" customWidth="1"/>
    <col min="12381" max="12386" width="11.42578125" style="162" customWidth="1"/>
    <col min="12387" max="12544" width="11.42578125" style="162"/>
    <col min="12545" max="12545" width="30.7109375" style="162" customWidth="1"/>
    <col min="12546" max="12546" width="13.7109375" style="162" customWidth="1"/>
    <col min="12547" max="12547" width="14.28515625" style="162" customWidth="1"/>
    <col min="12548" max="12548" width="13.28515625" style="162" customWidth="1"/>
    <col min="12549" max="12549" width="14.85546875" style="162" customWidth="1"/>
    <col min="12550" max="12556" width="13.7109375" style="162" customWidth="1"/>
    <col min="12557" max="12557" width="13" style="162" customWidth="1"/>
    <col min="12558" max="12558" width="12.140625" style="162" customWidth="1"/>
    <col min="12559" max="12585" width="10.140625" style="162" customWidth="1"/>
    <col min="12586" max="12595" width="10.85546875" style="162" customWidth="1"/>
    <col min="12596" max="12609" width="0" style="162" hidden="1" customWidth="1"/>
    <col min="12610" max="12636" width="10.85546875" style="162" customWidth="1"/>
    <col min="12637" max="12642" width="11.42578125" style="162" customWidth="1"/>
    <col min="12643" max="12800" width="11.42578125" style="162"/>
    <col min="12801" max="12801" width="30.7109375" style="162" customWidth="1"/>
    <col min="12802" max="12802" width="13.7109375" style="162" customWidth="1"/>
    <col min="12803" max="12803" width="14.28515625" style="162" customWidth="1"/>
    <col min="12804" max="12804" width="13.28515625" style="162" customWidth="1"/>
    <col min="12805" max="12805" width="14.85546875" style="162" customWidth="1"/>
    <col min="12806" max="12812" width="13.7109375" style="162" customWidth="1"/>
    <col min="12813" max="12813" width="13" style="162" customWidth="1"/>
    <col min="12814" max="12814" width="12.140625" style="162" customWidth="1"/>
    <col min="12815" max="12841" width="10.140625" style="162" customWidth="1"/>
    <col min="12842" max="12851" width="10.85546875" style="162" customWidth="1"/>
    <col min="12852" max="12865" width="0" style="162" hidden="1" customWidth="1"/>
    <col min="12866" max="12892" width="10.85546875" style="162" customWidth="1"/>
    <col min="12893" max="12898" width="11.42578125" style="162" customWidth="1"/>
    <col min="12899" max="13056" width="11.42578125" style="162"/>
    <col min="13057" max="13057" width="30.7109375" style="162" customWidth="1"/>
    <col min="13058" max="13058" width="13.7109375" style="162" customWidth="1"/>
    <col min="13059" max="13059" width="14.28515625" style="162" customWidth="1"/>
    <col min="13060" max="13060" width="13.28515625" style="162" customWidth="1"/>
    <col min="13061" max="13061" width="14.85546875" style="162" customWidth="1"/>
    <col min="13062" max="13068" width="13.7109375" style="162" customWidth="1"/>
    <col min="13069" max="13069" width="13" style="162" customWidth="1"/>
    <col min="13070" max="13070" width="12.140625" style="162" customWidth="1"/>
    <col min="13071" max="13097" width="10.140625" style="162" customWidth="1"/>
    <col min="13098" max="13107" width="10.85546875" style="162" customWidth="1"/>
    <col min="13108" max="13121" width="0" style="162" hidden="1" customWidth="1"/>
    <col min="13122" max="13148" width="10.85546875" style="162" customWidth="1"/>
    <col min="13149" max="13154" width="11.42578125" style="162" customWidth="1"/>
    <col min="13155" max="13312" width="11.42578125" style="162"/>
    <col min="13313" max="13313" width="30.7109375" style="162" customWidth="1"/>
    <col min="13314" max="13314" width="13.7109375" style="162" customWidth="1"/>
    <col min="13315" max="13315" width="14.28515625" style="162" customWidth="1"/>
    <col min="13316" max="13316" width="13.28515625" style="162" customWidth="1"/>
    <col min="13317" max="13317" width="14.85546875" style="162" customWidth="1"/>
    <col min="13318" max="13324" width="13.7109375" style="162" customWidth="1"/>
    <col min="13325" max="13325" width="13" style="162" customWidth="1"/>
    <col min="13326" max="13326" width="12.140625" style="162" customWidth="1"/>
    <col min="13327" max="13353" width="10.140625" style="162" customWidth="1"/>
    <col min="13354" max="13363" width="10.85546875" style="162" customWidth="1"/>
    <col min="13364" max="13377" width="0" style="162" hidden="1" customWidth="1"/>
    <col min="13378" max="13404" width="10.85546875" style="162" customWidth="1"/>
    <col min="13405" max="13410" width="11.42578125" style="162" customWidth="1"/>
    <col min="13411" max="13568" width="11.42578125" style="162"/>
    <col min="13569" max="13569" width="30.7109375" style="162" customWidth="1"/>
    <col min="13570" max="13570" width="13.7109375" style="162" customWidth="1"/>
    <col min="13571" max="13571" width="14.28515625" style="162" customWidth="1"/>
    <col min="13572" max="13572" width="13.28515625" style="162" customWidth="1"/>
    <col min="13573" max="13573" width="14.85546875" style="162" customWidth="1"/>
    <col min="13574" max="13580" width="13.7109375" style="162" customWidth="1"/>
    <col min="13581" max="13581" width="13" style="162" customWidth="1"/>
    <col min="13582" max="13582" width="12.140625" style="162" customWidth="1"/>
    <col min="13583" max="13609" width="10.140625" style="162" customWidth="1"/>
    <col min="13610" max="13619" width="10.85546875" style="162" customWidth="1"/>
    <col min="13620" max="13633" width="0" style="162" hidden="1" customWidth="1"/>
    <col min="13634" max="13660" width="10.85546875" style="162" customWidth="1"/>
    <col min="13661" max="13666" width="11.42578125" style="162" customWidth="1"/>
    <col min="13667" max="13824" width="11.42578125" style="162"/>
    <col min="13825" max="13825" width="30.7109375" style="162" customWidth="1"/>
    <col min="13826" max="13826" width="13.7109375" style="162" customWidth="1"/>
    <col min="13827" max="13827" width="14.28515625" style="162" customWidth="1"/>
    <col min="13828" max="13828" width="13.28515625" style="162" customWidth="1"/>
    <col min="13829" max="13829" width="14.85546875" style="162" customWidth="1"/>
    <col min="13830" max="13836" width="13.7109375" style="162" customWidth="1"/>
    <col min="13837" max="13837" width="13" style="162" customWidth="1"/>
    <col min="13838" max="13838" width="12.140625" style="162" customWidth="1"/>
    <col min="13839" max="13865" width="10.140625" style="162" customWidth="1"/>
    <col min="13866" max="13875" width="10.85546875" style="162" customWidth="1"/>
    <col min="13876" max="13889" width="0" style="162" hidden="1" customWidth="1"/>
    <col min="13890" max="13916" width="10.85546875" style="162" customWidth="1"/>
    <col min="13917" max="13922" width="11.42578125" style="162" customWidth="1"/>
    <col min="13923" max="14080" width="11.42578125" style="162"/>
    <col min="14081" max="14081" width="30.7109375" style="162" customWidth="1"/>
    <col min="14082" max="14082" width="13.7109375" style="162" customWidth="1"/>
    <col min="14083" max="14083" width="14.28515625" style="162" customWidth="1"/>
    <col min="14084" max="14084" width="13.28515625" style="162" customWidth="1"/>
    <col min="14085" max="14085" width="14.85546875" style="162" customWidth="1"/>
    <col min="14086" max="14092" width="13.7109375" style="162" customWidth="1"/>
    <col min="14093" max="14093" width="13" style="162" customWidth="1"/>
    <col min="14094" max="14094" width="12.140625" style="162" customWidth="1"/>
    <col min="14095" max="14121" width="10.140625" style="162" customWidth="1"/>
    <col min="14122" max="14131" width="10.85546875" style="162" customWidth="1"/>
    <col min="14132" max="14145" width="0" style="162" hidden="1" customWidth="1"/>
    <col min="14146" max="14172" width="10.85546875" style="162" customWidth="1"/>
    <col min="14173" max="14178" width="11.42578125" style="162" customWidth="1"/>
    <col min="14179" max="14336" width="11.42578125" style="162"/>
    <col min="14337" max="14337" width="30.7109375" style="162" customWidth="1"/>
    <col min="14338" max="14338" width="13.7109375" style="162" customWidth="1"/>
    <col min="14339" max="14339" width="14.28515625" style="162" customWidth="1"/>
    <col min="14340" max="14340" width="13.28515625" style="162" customWidth="1"/>
    <col min="14341" max="14341" width="14.85546875" style="162" customWidth="1"/>
    <col min="14342" max="14348" width="13.7109375" style="162" customWidth="1"/>
    <col min="14349" max="14349" width="13" style="162" customWidth="1"/>
    <col min="14350" max="14350" width="12.140625" style="162" customWidth="1"/>
    <col min="14351" max="14377" width="10.140625" style="162" customWidth="1"/>
    <col min="14378" max="14387" width="10.85546875" style="162" customWidth="1"/>
    <col min="14388" max="14401" width="0" style="162" hidden="1" customWidth="1"/>
    <col min="14402" max="14428" width="10.85546875" style="162" customWidth="1"/>
    <col min="14429" max="14434" width="11.42578125" style="162" customWidth="1"/>
    <col min="14435" max="14592" width="11.42578125" style="162"/>
    <col min="14593" max="14593" width="30.7109375" style="162" customWidth="1"/>
    <col min="14594" max="14594" width="13.7109375" style="162" customWidth="1"/>
    <col min="14595" max="14595" width="14.28515625" style="162" customWidth="1"/>
    <col min="14596" max="14596" width="13.28515625" style="162" customWidth="1"/>
    <col min="14597" max="14597" width="14.85546875" style="162" customWidth="1"/>
    <col min="14598" max="14604" width="13.7109375" style="162" customWidth="1"/>
    <col min="14605" max="14605" width="13" style="162" customWidth="1"/>
    <col min="14606" max="14606" width="12.140625" style="162" customWidth="1"/>
    <col min="14607" max="14633" width="10.140625" style="162" customWidth="1"/>
    <col min="14634" max="14643" width="10.85546875" style="162" customWidth="1"/>
    <col min="14644" max="14657" width="0" style="162" hidden="1" customWidth="1"/>
    <col min="14658" max="14684" width="10.85546875" style="162" customWidth="1"/>
    <col min="14685" max="14690" width="11.42578125" style="162" customWidth="1"/>
    <col min="14691" max="14848" width="11.42578125" style="162"/>
    <col min="14849" max="14849" width="30.7109375" style="162" customWidth="1"/>
    <col min="14850" max="14850" width="13.7109375" style="162" customWidth="1"/>
    <col min="14851" max="14851" width="14.28515625" style="162" customWidth="1"/>
    <col min="14852" max="14852" width="13.28515625" style="162" customWidth="1"/>
    <col min="14853" max="14853" width="14.85546875" style="162" customWidth="1"/>
    <col min="14854" max="14860" width="13.7109375" style="162" customWidth="1"/>
    <col min="14861" max="14861" width="13" style="162" customWidth="1"/>
    <col min="14862" max="14862" width="12.140625" style="162" customWidth="1"/>
    <col min="14863" max="14889" width="10.140625" style="162" customWidth="1"/>
    <col min="14890" max="14899" width="10.85546875" style="162" customWidth="1"/>
    <col min="14900" max="14913" width="0" style="162" hidden="1" customWidth="1"/>
    <col min="14914" max="14940" width="10.85546875" style="162" customWidth="1"/>
    <col min="14941" max="14946" width="11.42578125" style="162" customWidth="1"/>
    <col min="14947" max="15104" width="11.42578125" style="162"/>
    <col min="15105" max="15105" width="30.7109375" style="162" customWidth="1"/>
    <col min="15106" max="15106" width="13.7109375" style="162" customWidth="1"/>
    <col min="15107" max="15107" width="14.28515625" style="162" customWidth="1"/>
    <col min="15108" max="15108" width="13.28515625" style="162" customWidth="1"/>
    <col min="15109" max="15109" width="14.85546875" style="162" customWidth="1"/>
    <col min="15110" max="15116" width="13.7109375" style="162" customWidth="1"/>
    <col min="15117" max="15117" width="13" style="162" customWidth="1"/>
    <col min="15118" max="15118" width="12.140625" style="162" customWidth="1"/>
    <col min="15119" max="15145" width="10.140625" style="162" customWidth="1"/>
    <col min="15146" max="15155" width="10.85546875" style="162" customWidth="1"/>
    <col min="15156" max="15169" width="0" style="162" hidden="1" customWidth="1"/>
    <col min="15170" max="15196" width="10.85546875" style="162" customWidth="1"/>
    <col min="15197" max="15202" width="11.42578125" style="162" customWidth="1"/>
    <col min="15203" max="15360" width="11.42578125" style="162"/>
    <col min="15361" max="15361" width="30.7109375" style="162" customWidth="1"/>
    <col min="15362" max="15362" width="13.7109375" style="162" customWidth="1"/>
    <col min="15363" max="15363" width="14.28515625" style="162" customWidth="1"/>
    <col min="15364" max="15364" width="13.28515625" style="162" customWidth="1"/>
    <col min="15365" max="15365" width="14.85546875" style="162" customWidth="1"/>
    <col min="15366" max="15372" width="13.7109375" style="162" customWidth="1"/>
    <col min="15373" max="15373" width="13" style="162" customWidth="1"/>
    <col min="15374" max="15374" width="12.140625" style="162" customWidth="1"/>
    <col min="15375" max="15401" width="10.140625" style="162" customWidth="1"/>
    <col min="15402" max="15411" width="10.85546875" style="162" customWidth="1"/>
    <col min="15412" max="15425" width="0" style="162" hidden="1" customWidth="1"/>
    <col min="15426" max="15452" width="10.85546875" style="162" customWidth="1"/>
    <col min="15453" max="15458" width="11.42578125" style="162" customWidth="1"/>
    <col min="15459" max="15616" width="11.42578125" style="162"/>
    <col min="15617" max="15617" width="30.7109375" style="162" customWidth="1"/>
    <col min="15618" max="15618" width="13.7109375" style="162" customWidth="1"/>
    <col min="15619" max="15619" width="14.28515625" style="162" customWidth="1"/>
    <col min="15620" max="15620" width="13.28515625" style="162" customWidth="1"/>
    <col min="15621" max="15621" width="14.85546875" style="162" customWidth="1"/>
    <col min="15622" max="15628" width="13.7109375" style="162" customWidth="1"/>
    <col min="15629" max="15629" width="13" style="162" customWidth="1"/>
    <col min="15630" max="15630" width="12.140625" style="162" customWidth="1"/>
    <col min="15631" max="15657" width="10.140625" style="162" customWidth="1"/>
    <col min="15658" max="15667" width="10.85546875" style="162" customWidth="1"/>
    <col min="15668" max="15681" width="0" style="162" hidden="1" customWidth="1"/>
    <col min="15682" max="15708" width="10.85546875" style="162" customWidth="1"/>
    <col min="15709" max="15714" width="11.42578125" style="162" customWidth="1"/>
    <col min="15715" max="15872" width="11.42578125" style="162"/>
    <col min="15873" max="15873" width="30.7109375" style="162" customWidth="1"/>
    <col min="15874" max="15874" width="13.7109375" style="162" customWidth="1"/>
    <col min="15875" max="15875" width="14.28515625" style="162" customWidth="1"/>
    <col min="15876" max="15876" width="13.28515625" style="162" customWidth="1"/>
    <col min="15877" max="15877" width="14.85546875" style="162" customWidth="1"/>
    <col min="15878" max="15884" width="13.7109375" style="162" customWidth="1"/>
    <col min="15885" max="15885" width="13" style="162" customWidth="1"/>
    <col min="15886" max="15886" width="12.140625" style="162" customWidth="1"/>
    <col min="15887" max="15913" width="10.140625" style="162" customWidth="1"/>
    <col min="15914" max="15923" width="10.85546875" style="162" customWidth="1"/>
    <col min="15924" max="15937" width="0" style="162" hidden="1" customWidth="1"/>
    <col min="15938" max="15964" width="10.85546875" style="162" customWidth="1"/>
    <col min="15965" max="15970" width="11.42578125" style="162" customWidth="1"/>
    <col min="15971" max="16128" width="11.42578125" style="162"/>
    <col min="16129" max="16129" width="30.7109375" style="162" customWidth="1"/>
    <col min="16130" max="16130" width="13.7109375" style="162" customWidth="1"/>
    <col min="16131" max="16131" width="14.28515625" style="162" customWidth="1"/>
    <col min="16132" max="16132" width="13.28515625" style="162" customWidth="1"/>
    <col min="16133" max="16133" width="14.85546875" style="162" customWidth="1"/>
    <col min="16134" max="16140" width="13.7109375" style="162" customWidth="1"/>
    <col min="16141" max="16141" width="13" style="162" customWidth="1"/>
    <col min="16142" max="16142" width="12.140625" style="162" customWidth="1"/>
    <col min="16143" max="16169" width="10.140625" style="162" customWidth="1"/>
    <col min="16170" max="16179" width="10.85546875" style="162" customWidth="1"/>
    <col min="16180" max="16193" width="0" style="162" hidden="1" customWidth="1"/>
    <col min="16194" max="16220" width="10.85546875" style="162" customWidth="1"/>
    <col min="16221" max="16226" width="11.42578125" style="162" customWidth="1"/>
    <col min="16227" max="16384" width="11.42578125" style="162"/>
  </cols>
  <sheetData>
    <row r="1" spans="1:74" s="3" customFormat="1" ht="12.75" customHeight="1" x14ac:dyDescent="0.15">
      <c r="A1" s="1"/>
      <c r="B1" s="2"/>
      <c r="C1" s="2"/>
      <c r="D1" s="2"/>
      <c r="E1" s="2"/>
      <c r="F1" s="2"/>
      <c r="G1" s="2"/>
      <c r="H1" s="2"/>
      <c r="I1" s="2"/>
      <c r="J1" s="2"/>
      <c r="K1" s="2"/>
      <c r="P1" s="167"/>
      <c r="AZ1" s="168"/>
      <c r="BM1" s="168"/>
    </row>
    <row r="2" spans="1:74" s="3" customFormat="1" ht="12.75" customHeight="1" x14ac:dyDescent="0.15">
      <c r="A2" s="1"/>
      <c r="B2" s="2"/>
      <c r="C2" s="2"/>
      <c r="D2" s="2"/>
      <c r="E2" s="2"/>
      <c r="F2" s="2"/>
      <c r="G2" s="2"/>
      <c r="H2" s="2"/>
      <c r="I2" s="2"/>
      <c r="J2" s="2"/>
      <c r="K2" s="2"/>
      <c r="P2" s="167"/>
      <c r="AZ2" s="168"/>
      <c r="BM2" s="168"/>
    </row>
    <row r="3" spans="1:74" s="3" customFormat="1" ht="12.75" customHeight="1" x14ac:dyDescent="0.2">
      <c r="A3" s="1"/>
      <c r="B3" s="2"/>
      <c r="C3" s="2"/>
      <c r="D3" s="4"/>
      <c r="E3" s="2"/>
      <c r="F3" s="2"/>
      <c r="G3" s="2"/>
      <c r="H3" s="2"/>
      <c r="I3" s="2"/>
      <c r="J3" s="2"/>
      <c r="K3" s="2"/>
      <c r="P3" s="167"/>
      <c r="AZ3" s="168"/>
      <c r="BM3" s="168"/>
    </row>
    <row r="4" spans="1:74" s="3" customFormat="1" ht="12.75" customHeight="1" x14ac:dyDescent="0.15">
      <c r="A4" s="1"/>
      <c r="B4" s="2"/>
      <c r="C4" s="2"/>
      <c r="D4" s="2"/>
      <c r="E4" s="2"/>
      <c r="F4" s="2"/>
      <c r="G4" s="2"/>
      <c r="H4" s="2"/>
      <c r="I4" s="2"/>
      <c r="J4" s="2"/>
      <c r="K4" s="2"/>
      <c r="P4" s="167"/>
      <c r="AZ4" s="168"/>
      <c r="BM4" s="168"/>
    </row>
    <row r="5" spans="1:74" s="3" customFormat="1" ht="12.75" customHeight="1" x14ac:dyDescent="0.15">
      <c r="A5" s="5"/>
      <c r="B5" s="2"/>
      <c r="C5" s="2"/>
      <c r="D5" s="2"/>
      <c r="E5" s="2"/>
      <c r="F5" s="2"/>
      <c r="G5" s="2"/>
      <c r="H5" s="2"/>
      <c r="I5" s="2"/>
      <c r="J5" s="2"/>
      <c r="K5" s="2"/>
      <c r="P5" s="167"/>
      <c r="AZ5" s="168"/>
      <c r="BM5" s="168"/>
    </row>
    <row r="6" spans="1:74" s="3" customFormat="1" ht="39.75" customHeight="1" x14ac:dyDescent="0.15">
      <c r="A6" s="491"/>
      <c r="B6" s="491"/>
      <c r="C6" s="491"/>
      <c r="D6" s="491"/>
      <c r="E6" s="491"/>
      <c r="F6" s="491"/>
      <c r="G6" s="491"/>
      <c r="H6" s="491"/>
      <c r="I6" s="491"/>
      <c r="J6" s="491"/>
      <c r="K6" s="491"/>
      <c r="L6" s="491"/>
      <c r="M6" s="6"/>
      <c r="N6" s="7"/>
      <c r="P6" s="167"/>
      <c r="AZ6" s="168"/>
      <c r="BM6" s="168"/>
    </row>
    <row r="7" spans="1:74" s="3" customFormat="1" ht="30" customHeight="1" x14ac:dyDescent="0.2">
      <c r="A7" s="8"/>
      <c r="B7" s="9"/>
      <c r="C7" s="9"/>
      <c r="D7" s="9"/>
      <c r="E7" s="9"/>
      <c r="F7" s="9"/>
      <c r="G7" s="9"/>
      <c r="H7" s="9"/>
      <c r="I7" s="9"/>
      <c r="J7" s="9"/>
      <c r="K7" s="9"/>
      <c r="L7" s="9"/>
      <c r="M7" s="10"/>
      <c r="N7" s="10"/>
      <c r="P7" s="167"/>
      <c r="AZ7" s="168"/>
      <c r="BM7" s="168"/>
    </row>
    <row r="8" spans="1:74" s="13" customFormat="1" ht="21" customHeight="1" x14ac:dyDescent="0.2">
      <c r="A8" s="456"/>
      <c r="B8" s="492"/>
      <c r="C8" s="493"/>
      <c r="D8" s="492"/>
      <c r="E8" s="493"/>
      <c r="F8" s="492"/>
      <c r="G8" s="494"/>
      <c r="H8" s="494"/>
      <c r="I8" s="494"/>
      <c r="J8" s="495"/>
      <c r="K8" s="492"/>
      <c r="L8" s="494"/>
      <c r="M8" s="495"/>
      <c r="N8" s="489"/>
      <c r="O8" s="490"/>
      <c r="P8" s="20"/>
      <c r="Q8" s="11"/>
      <c r="R8" s="3"/>
      <c r="S8" s="3"/>
      <c r="T8" s="3"/>
      <c r="U8" s="3"/>
      <c r="V8" s="3"/>
      <c r="W8" s="3"/>
      <c r="X8" s="3"/>
      <c r="Y8" s="3"/>
      <c r="Z8" s="3"/>
      <c r="AA8" s="3"/>
      <c r="AB8" s="3"/>
      <c r="AC8" s="3"/>
      <c r="AD8" s="3"/>
      <c r="AE8" s="3"/>
      <c r="AF8" s="3"/>
      <c r="AG8" s="3"/>
      <c r="AH8" s="12"/>
      <c r="AI8" s="12"/>
      <c r="AJ8" s="12"/>
      <c r="AK8" s="12"/>
      <c r="AL8" s="12"/>
      <c r="AM8" s="12"/>
      <c r="AN8" s="12"/>
      <c r="AO8" s="12"/>
      <c r="AP8" s="12"/>
      <c r="AQ8" s="12"/>
      <c r="AR8" s="12"/>
      <c r="AS8" s="12"/>
      <c r="AT8" s="12"/>
      <c r="AU8" s="12"/>
      <c r="AV8" s="12"/>
      <c r="AW8" s="12"/>
      <c r="AX8" s="12"/>
      <c r="AY8" s="12"/>
      <c r="AZ8" s="168"/>
      <c r="BA8" s="12"/>
      <c r="BB8" s="12"/>
      <c r="BC8" s="12"/>
      <c r="BD8" s="12"/>
      <c r="BE8" s="12"/>
      <c r="BF8" s="12"/>
      <c r="BG8" s="12"/>
      <c r="BH8" s="12"/>
      <c r="BI8" s="12"/>
      <c r="BJ8" s="12"/>
      <c r="BK8" s="12"/>
      <c r="BL8" s="12"/>
      <c r="BM8" s="168"/>
      <c r="BN8" s="12"/>
      <c r="BO8" s="12"/>
      <c r="BP8" s="12"/>
      <c r="BQ8" s="12"/>
      <c r="BR8" s="12"/>
      <c r="BS8" s="12"/>
      <c r="BT8" s="12"/>
      <c r="BU8" s="12"/>
    </row>
    <row r="9" spans="1:74" s="13" customFormat="1" x14ac:dyDescent="0.2">
      <c r="A9" s="483"/>
      <c r="B9" s="14"/>
      <c r="C9" s="15"/>
      <c r="D9" s="169"/>
      <c r="E9" s="15"/>
      <c r="F9" s="16"/>
      <c r="G9" s="17"/>
      <c r="H9" s="17"/>
      <c r="I9" s="17"/>
      <c r="J9" s="18"/>
      <c r="K9" s="19"/>
      <c r="L9" s="17"/>
      <c r="M9" s="18"/>
      <c r="N9" s="191"/>
      <c r="O9" s="191"/>
      <c r="P9" s="20"/>
      <c r="Q9" s="20"/>
      <c r="R9" s="3"/>
      <c r="S9" s="3"/>
      <c r="T9" s="3"/>
      <c r="U9" s="3"/>
      <c r="V9" s="3"/>
      <c r="W9" s="3"/>
      <c r="X9" s="3"/>
      <c r="Y9" s="3"/>
      <c r="Z9" s="3"/>
      <c r="AA9" s="3"/>
      <c r="AB9" s="3"/>
      <c r="AC9" s="3"/>
      <c r="AD9" s="3"/>
      <c r="AE9" s="3"/>
      <c r="AF9" s="3"/>
      <c r="AG9" s="3"/>
      <c r="AH9" s="3"/>
      <c r="AI9" s="12"/>
      <c r="AJ9" s="12"/>
      <c r="AK9" s="12"/>
      <c r="AL9" s="12"/>
      <c r="AM9" s="12"/>
      <c r="AN9" s="12"/>
      <c r="AO9" s="12"/>
      <c r="AP9" s="12"/>
      <c r="AQ9" s="12"/>
      <c r="AR9" s="12"/>
      <c r="AS9" s="12"/>
      <c r="AT9" s="12"/>
      <c r="AU9" s="12"/>
      <c r="AV9" s="12"/>
      <c r="AW9" s="12"/>
      <c r="AX9" s="12"/>
      <c r="AY9" s="12"/>
      <c r="AZ9" s="168"/>
      <c r="BA9" s="12"/>
      <c r="BB9" s="12"/>
      <c r="BC9" s="12"/>
      <c r="BD9" s="12"/>
      <c r="BE9" s="12"/>
      <c r="BF9" s="12"/>
      <c r="BG9" s="12"/>
      <c r="BH9" s="12"/>
      <c r="BI9" s="12"/>
      <c r="BJ9" s="12"/>
      <c r="BK9" s="12"/>
      <c r="BL9" s="12"/>
      <c r="BM9" s="168"/>
      <c r="BN9" s="12"/>
      <c r="BO9" s="12"/>
      <c r="BP9" s="12"/>
      <c r="BQ9" s="12"/>
      <c r="BR9" s="12"/>
      <c r="BS9" s="12"/>
      <c r="BT9" s="12"/>
      <c r="BU9" s="12"/>
      <c r="BV9" s="12"/>
    </row>
    <row r="10" spans="1:74" s="13" customFormat="1" ht="15.75" customHeight="1" x14ac:dyDescent="0.2">
      <c r="A10" s="21"/>
      <c r="B10" s="22"/>
      <c r="C10" s="23"/>
      <c r="D10" s="24"/>
      <c r="E10" s="23"/>
      <c r="F10" s="25"/>
      <c r="G10" s="22"/>
      <c r="H10" s="22"/>
      <c r="I10" s="22"/>
      <c r="J10" s="23"/>
      <c r="K10" s="24"/>
      <c r="L10" s="22"/>
      <c r="M10" s="23"/>
      <c r="N10" s="26"/>
      <c r="O10" s="26"/>
      <c r="P10" s="165"/>
      <c r="Q10" s="27"/>
      <c r="R10" s="28"/>
      <c r="S10" s="28"/>
      <c r="T10" s="28"/>
      <c r="U10" s="28"/>
      <c r="V10" s="28"/>
      <c r="W10" s="28"/>
      <c r="X10" s="28"/>
      <c r="Y10" s="28"/>
      <c r="Z10" s="3"/>
      <c r="AA10" s="29"/>
      <c r="AB10" s="29"/>
      <c r="AC10" s="3"/>
      <c r="AD10" s="3"/>
      <c r="AE10" s="3"/>
      <c r="AF10" s="3"/>
      <c r="AG10" s="3"/>
      <c r="AH10" s="3"/>
      <c r="AI10" s="12"/>
      <c r="AJ10" s="12"/>
      <c r="AK10" s="12"/>
      <c r="AL10" s="12"/>
      <c r="AM10" s="12"/>
      <c r="AN10" s="12"/>
      <c r="AO10" s="12"/>
      <c r="AP10" s="12"/>
      <c r="AQ10" s="12"/>
      <c r="AR10" s="12"/>
      <c r="AS10" s="12"/>
      <c r="AT10" s="12"/>
      <c r="AU10" s="12"/>
      <c r="AV10" s="12"/>
      <c r="AW10" s="12"/>
      <c r="AX10" s="12"/>
      <c r="AY10" s="12"/>
      <c r="AZ10" s="168"/>
      <c r="BA10" s="12"/>
      <c r="BB10" s="12"/>
      <c r="BC10" s="12"/>
      <c r="BD10" s="12"/>
      <c r="BE10" s="12"/>
      <c r="BF10" s="12"/>
      <c r="BG10" s="12"/>
      <c r="BH10" s="12"/>
      <c r="BI10" s="12"/>
      <c r="BJ10" s="12"/>
      <c r="BK10" s="12"/>
      <c r="BL10" s="12"/>
      <c r="BM10" s="168"/>
      <c r="BN10" s="12"/>
      <c r="BO10" s="12"/>
      <c r="BP10" s="12"/>
      <c r="BQ10" s="12"/>
      <c r="BR10" s="12"/>
      <c r="BS10" s="12"/>
      <c r="BT10" s="12"/>
      <c r="BU10" s="12"/>
      <c r="BV10" s="12"/>
    </row>
    <row r="11" spans="1:74" s="13" customFormat="1" ht="15.75" customHeight="1" x14ac:dyDescent="0.2">
      <c r="A11" s="30"/>
      <c r="B11" s="31"/>
      <c r="C11" s="32"/>
      <c r="D11" s="31"/>
      <c r="E11" s="33"/>
      <c r="F11" s="34"/>
      <c r="G11" s="35"/>
      <c r="H11" s="35"/>
      <c r="I11" s="35"/>
      <c r="J11" s="33"/>
      <c r="K11" s="36"/>
      <c r="L11" s="35"/>
      <c r="M11" s="33"/>
      <c r="N11" s="32"/>
      <c r="O11" s="32"/>
      <c r="P11" s="166"/>
      <c r="Q11" s="27"/>
      <c r="R11" s="28"/>
      <c r="S11" s="28"/>
      <c r="T11" s="28"/>
      <c r="U11" s="28"/>
      <c r="V11" s="28"/>
      <c r="W11" s="28"/>
      <c r="X11" s="28"/>
      <c r="Y11" s="28"/>
      <c r="Z11" s="3"/>
      <c r="AE11" s="3"/>
      <c r="AF11" s="3"/>
      <c r="AG11" s="3"/>
      <c r="AH11" s="3"/>
      <c r="AI11" s="12"/>
      <c r="AJ11" s="12"/>
      <c r="AK11" s="12"/>
      <c r="AL11" s="12"/>
      <c r="AM11" s="12"/>
      <c r="AN11" s="12"/>
      <c r="AO11" s="12"/>
      <c r="AP11" s="12"/>
      <c r="AQ11" s="12"/>
      <c r="AR11" s="12"/>
      <c r="AS11" s="12"/>
      <c r="AT11" s="12"/>
      <c r="AU11" s="12"/>
      <c r="AV11" s="12"/>
      <c r="AW11" s="12"/>
      <c r="AX11" s="12"/>
      <c r="AY11" s="12"/>
      <c r="AZ11" s="168"/>
      <c r="BA11" s="12"/>
      <c r="BB11" s="37"/>
      <c r="BC11" s="37"/>
      <c r="BD11" s="37"/>
      <c r="BE11" s="37"/>
      <c r="BG11" s="38"/>
      <c r="BH11" s="38"/>
      <c r="BI11" s="38"/>
      <c r="BJ11" s="38"/>
      <c r="BK11" s="12"/>
      <c r="BL11" s="12"/>
      <c r="BM11" s="168"/>
      <c r="BN11" s="12"/>
      <c r="BO11" s="12"/>
      <c r="BP11" s="12"/>
      <c r="BQ11" s="12"/>
      <c r="BR11" s="12"/>
      <c r="BS11" s="12"/>
      <c r="BT11" s="12"/>
      <c r="BU11" s="12"/>
    </row>
    <row r="12" spans="1:74" s="13" customFormat="1" ht="15.75" customHeight="1" x14ac:dyDescent="0.2">
      <c r="A12" s="39"/>
      <c r="B12" s="40"/>
      <c r="C12" s="41"/>
      <c r="D12" s="40"/>
      <c r="E12" s="42"/>
      <c r="F12" s="43"/>
      <c r="G12" s="44"/>
      <c r="H12" s="44"/>
      <c r="I12" s="44"/>
      <c r="J12" s="42"/>
      <c r="K12" s="45"/>
      <c r="L12" s="44"/>
      <c r="M12" s="42"/>
      <c r="N12" s="41"/>
      <c r="O12" s="41"/>
      <c r="P12" s="166"/>
      <c r="Q12" s="27"/>
      <c r="R12" s="28"/>
      <c r="S12" s="28"/>
      <c r="T12" s="28"/>
      <c r="U12" s="28"/>
      <c r="V12" s="28"/>
      <c r="W12" s="28"/>
      <c r="X12" s="28"/>
      <c r="Y12" s="28"/>
      <c r="Z12" s="3"/>
      <c r="AE12" s="3"/>
      <c r="AF12" s="3"/>
      <c r="AG12" s="3"/>
      <c r="AH12" s="3"/>
      <c r="AI12" s="12"/>
      <c r="AJ12" s="12"/>
      <c r="AK12" s="12"/>
      <c r="AL12" s="12"/>
      <c r="AM12" s="12"/>
      <c r="AN12" s="12"/>
      <c r="AO12" s="12"/>
      <c r="AP12" s="12"/>
      <c r="AQ12" s="12"/>
      <c r="AR12" s="12"/>
      <c r="AS12" s="12"/>
      <c r="AT12" s="12"/>
      <c r="AU12" s="12"/>
      <c r="AV12" s="12"/>
      <c r="AW12" s="12"/>
      <c r="AX12" s="12"/>
      <c r="AY12" s="12"/>
      <c r="AZ12" s="168"/>
      <c r="BA12" s="12"/>
      <c r="BB12" s="37"/>
      <c r="BC12" s="37"/>
      <c r="BD12" s="37"/>
      <c r="BE12" s="37"/>
      <c r="BG12" s="38"/>
      <c r="BH12" s="38"/>
      <c r="BI12" s="38"/>
      <c r="BJ12" s="38"/>
      <c r="BK12" s="12"/>
      <c r="BL12" s="12"/>
      <c r="BM12" s="168"/>
      <c r="BN12" s="12"/>
      <c r="BO12" s="12"/>
      <c r="BP12" s="12"/>
      <c r="BQ12" s="12"/>
      <c r="BR12" s="12"/>
      <c r="BS12" s="12"/>
      <c r="BT12" s="12"/>
      <c r="BU12" s="12"/>
    </row>
    <row r="13" spans="1:74" s="13" customFormat="1" ht="15.75" customHeight="1" x14ac:dyDescent="0.2">
      <c r="A13" s="39"/>
      <c r="B13" s="40"/>
      <c r="C13" s="41"/>
      <c r="D13" s="40"/>
      <c r="E13" s="42"/>
      <c r="F13" s="43"/>
      <c r="G13" s="44"/>
      <c r="H13" s="44"/>
      <c r="I13" s="44"/>
      <c r="J13" s="42"/>
      <c r="K13" s="45"/>
      <c r="L13" s="44"/>
      <c r="M13" s="42"/>
      <c r="N13" s="41"/>
      <c r="O13" s="41"/>
      <c r="P13" s="166"/>
      <c r="Q13" s="27"/>
      <c r="R13" s="28"/>
      <c r="S13" s="28"/>
      <c r="T13" s="28"/>
      <c r="U13" s="28"/>
      <c r="V13" s="28"/>
      <c r="W13" s="28"/>
      <c r="X13" s="28"/>
      <c r="Y13" s="28"/>
      <c r="Z13" s="3"/>
      <c r="AE13" s="3"/>
      <c r="AF13" s="3"/>
      <c r="AG13" s="3"/>
      <c r="AH13" s="3"/>
      <c r="AI13" s="12"/>
      <c r="AJ13" s="12"/>
      <c r="AK13" s="12"/>
      <c r="AL13" s="12"/>
      <c r="AM13" s="12"/>
      <c r="AN13" s="12"/>
      <c r="AO13" s="12"/>
      <c r="AP13" s="12"/>
      <c r="AQ13" s="12"/>
      <c r="AR13" s="12"/>
      <c r="AS13" s="12"/>
      <c r="AT13" s="12"/>
      <c r="AU13" s="12"/>
      <c r="AV13" s="12"/>
      <c r="AW13" s="12"/>
      <c r="AX13" s="12"/>
      <c r="AY13" s="12"/>
      <c r="AZ13" s="168"/>
      <c r="BA13" s="12"/>
      <c r="BB13" s="37"/>
      <c r="BC13" s="37"/>
      <c r="BD13" s="37"/>
      <c r="BE13" s="37"/>
      <c r="BG13" s="38"/>
      <c r="BH13" s="38"/>
      <c r="BI13" s="38"/>
      <c r="BJ13" s="38"/>
      <c r="BK13" s="12"/>
      <c r="BL13" s="12"/>
      <c r="BM13" s="168"/>
      <c r="BN13" s="12"/>
      <c r="BO13" s="12"/>
      <c r="BP13" s="12"/>
      <c r="BQ13" s="12"/>
      <c r="BR13" s="12"/>
      <c r="BS13" s="12"/>
      <c r="BT13" s="12"/>
      <c r="BU13" s="12"/>
    </row>
    <row r="14" spans="1:74" s="13" customFormat="1" ht="15.75" customHeight="1" thickBot="1" x14ac:dyDescent="0.25">
      <c r="A14" s="46"/>
      <c r="B14" s="47"/>
      <c r="C14" s="48"/>
      <c r="D14" s="47"/>
      <c r="E14" s="49"/>
      <c r="F14" s="50"/>
      <c r="G14" s="51"/>
      <c r="H14" s="51"/>
      <c r="I14" s="51"/>
      <c r="J14" s="49"/>
      <c r="K14" s="52"/>
      <c r="L14" s="51"/>
      <c r="M14" s="49"/>
      <c r="N14" s="48"/>
      <c r="O14" s="48"/>
      <c r="P14" s="166"/>
      <c r="Q14" s="27"/>
      <c r="R14" s="28"/>
      <c r="S14" s="28"/>
      <c r="T14" s="28"/>
      <c r="U14" s="28"/>
      <c r="V14" s="28"/>
      <c r="W14" s="28"/>
      <c r="X14" s="28"/>
      <c r="Y14" s="28"/>
      <c r="Z14" s="3"/>
      <c r="AE14" s="3"/>
      <c r="AF14" s="3"/>
      <c r="AG14" s="3"/>
      <c r="AH14" s="3"/>
      <c r="AI14" s="12"/>
      <c r="AJ14" s="12"/>
      <c r="AK14" s="12"/>
      <c r="AL14" s="12"/>
      <c r="AM14" s="12"/>
      <c r="AN14" s="12"/>
      <c r="AO14" s="12"/>
      <c r="AP14" s="12"/>
      <c r="AQ14" s="12"/>
      <c r="AR14" s="12"/>
      <c r="AS14" s="12"/>
      <c r="AT14" s="12"/>
      <c r="AU14" s="12"/>
      <c r="AV14" s="12"/>
      <c r="AW14" s="12"/>
      <c r="AX14" s="12"/>
      <c r="AY14" s="12"/>
      <c r="AZ14" s="168"/>
      <c r="BA14" s="12"/>
      <c r="BB14" s="37"/>
      <c r="BC14" s="37"/>
      <c r="BD14" s="37"/>
      <c r="BE14" s="37"/>
      <c r="BG14" s="38"/>
      <c r="BH14" s="38"/>
      <c r="BI14" s="38"/>
      <c r="BJ14" s="38"/>
      <c r="BK14" s="12"/>
      <c r="BL14" s="12"/>
      <c r="BM14" s="168"/>
      <c r="BN14" s="12"/>
      <c r="BO14" s="12"/>
      <c r="BP14" s="12"/>
      <c r="BQ14" s="12"/>
      <c r="BR14" s="12"/>
      <c r="BS14" s="12"/>
      <c r="BT14" s="12"/>
      <c r="BU14" s="12"/>
    </row>
    <row r="15" spans="1:74" s="13" customFormat="1" ht="15.75" customHeight="1" thickTop="1" thickBot="1" x14ac:dyDescent="0.25">
      <c r="A15" s="53"/>
      <c r="B15" s="54"/>
      <c r="C15" s="55"/>
      <c r="D15" s="67"/>
      <c r="E15" s="66"/>
      <c r="F15" s="56"/>
      <c r="G15" s="57"/>
      <c r="H15" s="57"/>
      <c r="I15" s="57"/>
      <c r="J15" s="58"/>
      <c r="K15" s="59"/>
      <c r="L15" s="60"/>
      <c r="M15" s="61"/>
      <c r="N15" s="62"/>
      <c r="O15" s="63"/>
      <c r="P15" s="166"/>
      <c r="Q15" s="27"/>
      <c r="R15" s="28"/>
      <c r="S15" s="28"/>
      <c r="T15" s="28"/>
      <c r="U15" s="28"/>
      <c r="V15" s="28"/>
      <c r="W15" s="28"/>
      <c r="X15" s="28"/>
      <c r="Y15" s="28"/>
      <c r="Z15" s="3"/>
      <c r="AE15" s="3"/>
      <c r="AF15" s="3"/>
      <c r="AG15" s="3"/>
      <c r="AH15" s="3"/>
      <c r="AI15" s="12"/>
      <c r="AJ15" s="12"/>
      <c r="AK15" s="12"/>
      <c r="AL15" s="12"/>
      <c r="AM15" s="12"/>
      <c r="AN15" s="12"/>
      <c r="AO15" s="12"/>
      <c r="AP15" s="12"/>
      <c r="AQ15" s="12"/>
      <c r="AR15" s="12"/>
      <c r="AS15" s="12"/>
      <c r="AT15" s="12"/>
      <c r="AU15" s="12"/>
      <c r="AV15" s="12"/>
      <c r="AW15" s="12"/>
      <c r="AX15" s="12"/>
      <c r="AY15" s="12"/>
      <c r="AZ15" s="168"/>
      <c r="BA15" s="12"/>
      <c r="BB15" s="12"/>
      <c r="BC15" s="64"/>
      <c r="BD15" s="37"/>
      <c r="BE15" s="37"/>
      <c r="BI15" s="38"/>
      <c r="BJ15" s="38"/>
      <c r="BK15" s="12"/>
      <c r="BL15" s="12"/>
      <c r="BM15" s="168"/>
      <c r="BN15" s="12"/>
      <c r="BO15" s="12"/>
      <c r="BP15" s="12"/>
      <c r="BQ15" s="12"/>
      <c r="BR15" s="12"/>
      <c r="BS15" s="12"/>
      <c r="BT15" s="12"/>
      <c r="BU15" s="12"/>
    </row>
    <row r="16" spans="1:74" s="13" customFormat="1" ht="15.75" customHeight="1" thickTop="1" x14ac:dyDescent="0.2">
      <c r="A16" s="53"/>
      <c r="B16" s="65"/>
      <c r="C16" s="66"/>
      <c r="D16" s="67"/>
      <c r="E16" s="66"/>
      <c r="F16" s="68"/>
      <c r="G16" s="69"/>
      <c r="H16" s="69"/>
      <c r="I16" s="69"/>
      <c r="J16" s="66"/>
      <c r="K16" s="67"/>
      <c r="L16" s="69"/>
      <c r="M16" s="66"/>
      <c r="N16" s="70"/>
      <c r="O16" s="63"/>
      <c r="P16" s="166"/>
      <c r="Q16" s="27"/>
      <c r="R16" s="28"/>
      <c r="S16" s="28"/>
      <c r="T16" s="28"/>
      <c r="U16" s="28"/>
      <c r="V16" s="28"/>
      <c r="W16" s="28"/>
      <c r="X16" s="28"/>
      <c r="Y16" s="28"/>
      <c r="Z16" s="3"/>
      <c r="AE16" s="3"/>
      <c r="AF16" s="3"/>
      <c r="AG16" s="3"/>
      <c r="AH16" s="3"/>
      <c r="AI16" s="12"/>
      <c r="AJ16" s="12"/>
      <c r="AK16" s="12"/>
      <c r="AL16" s="12"/>
      <c r="AM16" s="12"/>
      <c r="AN16" s="12"/>
      <c r="AO16" s="12"/>
      <c r="AP16" s="12"/>
      <c r="AQ16" s="12"/>
      <c r="AR16" s="12"/>
      <c r="AS16" s="12"/>
      <c r="AT16" s="12"/>
      <c r="AU16" s="12"/>
      <c r="AV16" s="12"/>
      <c r="AW16" s="12"/>
      <c r="AX16" s="12"/>
      <c r="AY16" s="12"/>
      <c r="AZ16" s="168"/>
      <c r="BA16" s="12"/>
      <c r="BB16" s="12"/>
      <c r="BC16" s="64"/>
      <c r="BD16" s="37"/>
      <c r="BE16" s="64"/>
      <c r="BF16" s="12"/>
      <c r="BI16" s="38"/>
      <c r="BJ16" s="12"/>
      <c r="BK16" s="12"/>
      <c r="BL16" s="12"/>
      <c r="BM16" s="168"/>
      <c r="BN16" s="12"/>
      <c r="BO16" s="12"/>
      <c r="BP16" s="12"/>
      <c r="BQ16" s="12"/>
      <c r="BR16" s="12"/>
      <c r="BS16" s="12"/>
      <c r="BT16" s="12"/>
      <c r="BU16" s="12"/>
    </row>
    <row r="17" spans="1:73" s="13" customFormat="1" ht="36" customHeight="1" x14ac:dyDescent="0.2">
      <c r="A17" s="170"/>
      <c r="B17" s="71"/>
      <c r="C17" s="72"/>
      <c r="D17" s="73"/>
      <c r="E17" s="72"/>
      <c r="F17" s="74"/>
      <c r="G17" s="75"/>
      <c r="H17" s="75"/>
      <c r="I17" s="75"/>
      <c r="J17" s="72"/>
      <c r="K17" s="73"/>
      <c r="L17" s="75"/>
      <c r="M17" s="72"/>
      <c r="N17" s="76"/>
      <c r="O17" s="77"/>
      <c r="P17" s="166"/>
      <c r="Q17" s="27"/>
      <c r="R17" s="28"/>
      <c r="S17" s="28"/>
      <c r="T17" s="28"/>
      <c r="U17" s="28"/>
      <c r="V17" s="28"/>
      <c r="W17" s="28"/>
      <c r="X17" s="28"/>
      <c r="Y17" s="28"/>
      <c r="Z17" s="3"/>
      <c r="AE17" s="3"/>
      <c r="AF17" s="3"/>
      <c r="AG17" s="3"/>
      <c r="AH17" s="3"/>
      <c r="AI17" s="12"/>
      <c r="AJ17" s="12"/>
      <c r="AK17" s="12"/>
      <c r="AL17" s="12"/>
      <c r="AM17" s="12"/>
      <c r="AN17" s="12"/>
      <c r="AO17" s="12"/>
      <c r="AP17" s="12"/>
      <c r="AQ17" s="12"/>
      <c r="AR17" s="12"/>
      <c r="AS17" s="12"/>
      <c r="AT17" s="12"/>
      <c r="AU17" s="12"/>
      <c r="AV17" s="12"/>
      <c r="AW17" s="12"/>
      <c r="AX17" s="12"/>
      <c r="AY17" s="12"/>
      <c r="AZ17" s="168"/>
      <c r="BA17" s="12"/>
      <c r="BB17" s="12"/>
      <c r="BC17" s="64"/>
      <c r="BD17" s="37"/>
      <c r="BE17" s="64"/>
      <c r="BF17" s="12"/>
      <c r="BI17" s="38"/>
      <c r="BJ17" s="12"/>
      <c r="BK17" s="12"/>
      <c r="BL17" s="12"/>
      <c r="BM17" s="168"/>
      <c r="BN17" s="12"/>
      <c r="BO17" s="12"/>
      <c r="BP17" s="12"/>
      <c r="BQ17" s="12"/>
      <c r="BR17" s="12"/>
      <c r="BS17" s="12"/>
      <c r="BT17" s="12"/>
      <c r="BU17" s="12"/>
    </row>
    <row r="18" spans="1:73" s="13" customFormat="1" ht="24" customHeight="1" x14ac:dyDescent="0.2">
      <c r="A18" s="78"/>
      <c r="B18" s="79"/>
      <c r="C18" s="80"/>
      <c r="D18" s="81"/>
      <c r="E18" s="80"/>
      <c r="F18" s="82"/>
      <c r="G18" s="83"/>
      <c r="H18" s="83"/>
      <c r="I18" s="83"/>
      <c r="J18" s="80"/>
      <c r="K18" s="81"/>
      <c r="L18" s="83"/>
      <c r="M18" s="80"/>
      <c r="N18" s="84"/>
      <c r="O18" s="85"/>
      <c r="P18" s="166"/>
      <c r="Q18" s="27"/>
      <c r="R18" s="28"/>
      <c r="S18" s="28"/>
      <c r="T18" s="28"/>
      <c r="U18" s="28"/>
      <c r="V18" s="28"/>
      <c r="W18" s="28"/>
      <c r="X18" s="28"/>
      <c r="Y18" s="28"/>
      <c r="Z18" s="3"/>
      <c r="AE18" s="3"/>
      <c r="AF18" s="3"/>
      <c r="AG18" s="3"/>
      <c r="AH18" s="3"/>
      <c r="AI18" s="12"/>
      <c r="AJ18" s="12"/>
      <c r="AK18" s="12"/>
      <c r="AL18" s="12"/>
      <c r="AM18" s="12"/>
      <c r="AN18" s="12"/>
      <c r="AO18" s="12"/>
      <c r="AP18" s="12"/>
      <c r="AQ18" s="12"/>
      <c r="AR18" s="12"/>
      <c r="AS18" s="12"/>
      <c r="AT18" s="12"/>
      <c r="AU18" s="12"/>
      <c r="AV18" s="12"/>
      <c r="AW18" s="12"/>
      <c r="AX18" s="12"/>
      <c r="AY18" s="12"/>
      <c r="AZ18" s="168"/>
      <c r="BA18" s="12"/>
      <c r="BB18" s="12"/>
      <c r="BC18" s="12"/>
      <c r="BD18" s="64"/>
      <c r="BE18" s="64"/>
      <c r="BF18" s="12"/>
      <c r="BG18" s="3"/>
      <c r="BH18" s="12"/>
      <c r="BI18" s="12"/>
      <c r="BJ18" s="12"/>
      <c r="BK18" s="12"/>
      <c r="BL18" s="12"/>
      <c r="BM18" s="168"/>
      <c r="BN18" s="12"/>
      <c r="BO18" s="12"/>
      <c r="BP18" s="12"/>
      <c r="BQ18" s="12"/>
      <c r="BR18" s="12"/>
      <c r="BS18" s="12"/>
      <c r="BT18" s="12"/>
      <c r="BU18" s="12"/>
    </row>
    <row r="19" spans="1:73" s="13" customFormat="1" ht="15.75" customHeight="1" x14ac:dyDescent="0.2">
      <c r="A19" s="86"/>
      <c r="B19" s="79"/>
      <c r="C19" s="80"/>
      <c r="D19" s="81"/>
      <c r="E19" s="80"/>
      <c r="F19" s="82"/>
      <c r="G19" s="83"/>
      <c r="H19" s="83"/>
      <c r="I19" s="83"/>
      <c r="J19" s="80"/>
      <c r="K19" s="81"/>
      <c r="L19" s="83"/>
      <c r="M19" s="80"/>
      <c r="N19" s="84"/>
      <c r="O19" s="85"/>
      <c r="P19" s="166"/>
      <c r="Q19" s="27"/>
      <c r="R19" s="28"/>
      <c r="S19" s="28"/>
      <c r="T19" s="28"/>
      <c r="U19" s="28"/>
      <c r="V19" s="28"/>
      <c r="W19" s="28"/>
      <c r="X19" s="28"/>
      <c r="Y19" s="28"/>
      <c r="Z19" s="3"/>
      <c r="AE19" s="3"/>
      <c r="AF19" s="3"/>
      <c r="AG19" s="3"/>
      <c r="AH19" s="3"/>
      <c r="AI19" s="12"/>
      <c r="AJ19" s="12"/>
      <c r="AK19" s="12"/>
      <c r="AL19" s="12"/>
      <c r="AM19" s="12"/>
      <c r="AN19" s="12"/>
      <c r="AO19" s="12"/>
      <c r="AP19" s="12"/>
      <c r="AQ19" s="12"/>
      <c r="AR19" s="12"/>
      <c r="AS19" s="12"/>
      <c r="AT19" s="12"/>
      <c r="AU19" s="12"/>
      <c r="AV19" s="12"/>
      <c r="AW19" s="12"/>
      <c r="AX19" s="12"/>
      <c r="AY19" s="12"/>
      <c r="AZ19" s="168"/>
      <c r="BA19" s="12"/>
      <c r="BB19" s="12"/>
      <c r="BC19" s="12"/>
      <c r="BD19" s="64"/>
      <c r="BE19" s="64"/>
      <c r="BF19" s="12"/>
      <c r="BG19" s="3"/>
      <c r="BH19" s="12"/>
      <c r="BI19" s="12"/>
      <c r="BJ19" s="12"/>
      <c r="BK19" s="12"/>
      <c r="BL19" s="12"/>
      <c r="BM19" s="168"/>
      <c r="BN19" s="12"/>
      <c r="BO19" s="12"/>
      <c r="BP19" s="12"/>
      <c r="BQ19" s="12"/>
      <c r="BR19" s="12"/>
      <c r="BS19" s="12"/>
      <c r="BT19" s="12"/>
      <c r="BU19" s="12"/>
    </row>
    <row r="20" spans="1:73" s="3" customFormat="1" ht="18" customHeight="1" x14ac:dyDescent="0.15">
      <c r="A20" s="87"/>
      <c r="B20" s="171"/>
      <c r="C20" s="88"/>
      <c r="D20" s="88"/>
      <c r="E20" s="89"/>
      <c r="F20" s="88"/>
      <c r="G20" s="88"/>
      <c r="H20" s="88"/>
      <c r="I20" s="88"/>
      <c r="J20" s="89"/>
      <c r="K20" s="88"/>
      <c r="L20" s="88"/>
      <c r="M20" s="90"/>
      <c r="N20" s="28"/>
      <c r="O20" s="28"/>
      <c r="P20" s="172"/>
      <c r="Q20" s="28"/>
      <c r="R20" s="28"/>
      <c r="S20" s="28"/>
      <c r="T20" s="28"/>
      <c r="U20" s="28"/>
      <c r="V20" s="28"/>
      <c r="AZ20" s="168"/>
      <c r="BA20" s="29"/>
      <c r="BB20" s="29"/>
      <c r="BC20" s="29"/>
      <c r="BM20" s="168"/>
    </row>
    <row r="21" spans="1:73" s="3" customFormat="1" ht="30" customHeight="1" x14ac:dyDescent="0.2">
      <c r="A21" s="91"/>
      <c r="B21" s="92"/>
      <c r="C21" s="92"/>
      <c r="D21" s="93"/>
      <c r="E21" s="94"/>
      <c r="F21" s="94"/>
      <c r="G21" s="94"/>
      <c r="H21" s="94"/>
      <c r="I21" s="95"/>
      <c r="J21" s="95"/>
      <c r="K21" s="95"/>
      <c r="L21" s="95"/>
      <c r="M21" s="96"/>
      <c r="N21" s="96"/>
      <c r="P21" s="167"/>
      <c r="AZ21" s="168"/>
      <c r="BM21" s="168"/>
    </row>
    <row r="22" spans="1:73" s="13" customFormat="1" ht="29.25" customHeight="1" x14ac:dyDescent="0.15">
      <c r="A22" s="97"/>
      <c r="B22" s="98"/>
      <c r="C22" s="98"/>
      <c r="D22" s="99"/>
      <c r="E22" s="99"/>
      <c r="F22" s="2"/>
      <c r="G22" s="2"/>
      <c r="H22" s="2"/>
      <c r="I22" s="2"/>
      <c r="J22" s="2"/>
      <c r="K22" s="2"/>
      <c r="L22" s="2"/>
      <c r="M22" s="3"/>
      <c r="N22" s="3"/>
      <c r="O22" s="3"/>
      <c r="P22" s="167"/>
      <c r="Q22" s="3"/>
      <c r="R22" s="3"/>
      <c r="S22" s="3"/>
      <c r="T22" s="3"/>
      <c r="U22" s="3"/>
      <c r="V22" s="3"/>
      <c r="W22" s="3"/>
      <c r="AB22" s="3"/>
      <c r="AC22" s="3"/>
      <c r="AD22" s="3"/>
      <c r="AE22" s="3"/>
      <c r="AF22" s="12"/>
      <c r="AG22" s="12"/>
      <c r="AH22" s="12"/>
      <c r="AI22" s="12"/>
      <c r="AJ22" s="12"/>
      <c r="AK22" s="12"/>
      <c r="AL22" s="12"/>
      <c r="AM22" s="12"/>
      <c r="AN22" s="12"/>
      <c r="AO22" s="12"/>
      <c r="AP22" s="12"/>
      <c r="AQ22" s="12"/>
      <c r="AR22" s="12"/>
      <c r="AS22" s="12"/>
      <c r="AT22" s="12"/>
      <c r="AU22" s="12"/>
      <c r="AV22" s="12"/>
      <c r="AW22" s="12"/>
      <c r="AX22" s="12"/>
      <c r="AY22" s="12"/>
      <c r="AZ22" s="168"/>
      <c r="BA22" s="3"/>
      <c r="BB22" s="3"/>
      <c r="BC22" s="3"/>
      <c r="BD22" s="3"/>
      <c r="BE22" s="3"/>
      <c r="BF22" s="12"/>
      <c r="BG22" s="12"/>
      <c r="BH22" s="12"/>
      <c r="BI22" s="12"/>
      <c r="BJ22" s="12"/>
      <c r="BK22" s="12"/>
      <c r="BL22" s="12"/>
      <c r="BM22" s="168"/>
      <c r="BN22" s="12"/>
      <c r="BO22" s="12"/>
      <c r="BP22" s="12"/>
      <c r="BQ22" s="12"/>
    </row>
    <row r="23" spans="1:73" s="13" customFormat="1" ht="15.75" customHeight="1" x14ac:dyDescent="0.15">
      <c r="A23" s="100"/>
      <c r="B23" s="101"/>
      <c r="C23" s="101"/>
      <c r="D23" s="173"/>
      <c r="E23" s="102"/>
      <c r="F23" s="2"/>
      <c r="G23" s="103"/>
      <c r="H23" s="103"/>
      <c r="I23" s="104"/>
      <c r="J23" s="2"/>
      <c r="K23" s="2"/>
      <c r="L23" s="2"/>
      <c r="M23" s="3"/>
      <c r="N23" s="3"/>
      <c r="O23" s="3"/>
      <c r="P23" s="167"/>
      <c r="Q23" s="3"/>
      <c r="R23" s="3"/>
      <c r="S23" s="3"/>
      <c r="T23" s="3"/>
      <c r="U23" s="3"/>
      <c r="V23" s="29"/>
      <c r="W23" s="29"/>
      <c r="AB23" s="3"/>
      <c r="AC23" s="3"/>
      <c r="AD23" s="3"/>
      <c r="AE23" s="3"/>
      <c r="AF23" s="12"/>
      <c r="AG23" s="12"/>
      <c r="AH23" s="12"/>
      <c r="AI23" s="12"/>
      <c r="AJ23" s="12"/>
      <c r="AK23" s="12"/>
      <c r="AL23" s="12"/>
      <c r="AM23" s="12"/>
      <c r="AN23" s="12"/>
      <c r="AO23" s="12"/>
      <c r="AP23" s="12"/>
      <c r="AQ23" s="12"/>
      <c r="AR23" s="12"/>
      <c r="AS23" s="12"/>
      <c r="AT23" s="12"/>
      <c r="AU23" s="12"/>
      <c r="AV23" s="12"/>
      <c r="AW23" s="12"/>
      <c r="AX23" s="12"/>
      <c r="AY23" s="12"/>
      <c r="AZ23" s="168"/>
      <c r="BA23" s="37"/>
      <c r="BB23" s="37"/>
      <c r="BC23" s="37"/>
      <c r="BD23" s="3"/>
      <c r="BE23" s="38"/>
      <c r="BF23" s="38"/>
      <c r="BG23" s="12"/>
      <c r="BH23" s="12"/>
      <c r="BI23" s="12"/>
      <c r="BJ23" s="12"/>
      <c r="BK23" s="12"/>
      <c r="BL23" s="12"/>
      <c r="BM23" s="168"/>
      <c r="BN23" s="12"/>
      <c r="BO23" s="12"/>
      <c r="BP23" s="12"/>
      <c r="BQ23" s="12"/>
    </row>
    <row r="24" spans="1:73" s="13" customFormat="1" ht="15.75" customHeight="1" x14ac:dyDescent="0.15">
      <c r="A24" s="105"/>
      <c r="B24" s="106"/>
      <c r="C24" s="106"/>
      <c r="D24" s="173"/>
      <c r="E24" s="107"/>
      <c r="F24" s="3"/>
      <c r="G24" s="3"/>
      <c r="H24" s="3"/>
      <c r="I24" s="2"/>
      <c r="J24" s="2"/>
      <c r="K24" s="2"/>
      <c r="L24" s="2"/>
      <c r="M24" s="3"/>
      <c r="N24" s="3"/>
      <c r="O24" s="3"/>
      <c r="P24" s="167"/>
      <c r="Q24" s="3"/>
      <c r="R24" s="3"/>
      <c r="S24" s="3"/>
      <c r="T24" s="3"/>
      <c r="U24" s="3"/>
      <c r="V24" s="29"/>
      <c r="W24" s="29"/>
      <c r="AB24" s="3"/>
      <c r="AC24" s="3"/>
      <c r="AD24" s="3"/>
      <c r="AE24" s="3"/>
      <c r="AF24" s="12"/>
      <c r="AG24" s="12"/>
      <c r="AH24" s="12"/>
      <c r="AI24" s="12"/>
      <c r="AJ24" s="12"/>
      <c r="AK24" s="12"/>
      <c r="AL24" s="12"/>
      <c r="AM24" s="12"/>
      <c r="AN24" s="12"/>
      <c r="AO24" s="12"/>
      <c r="AP24" s="12"/>
      <c r="AQ24" s="12"/>
      <c r="AR24" s="12"/>
      <c r="AS24" s="12"/>
      <c r="AT24" s="12"/>
      <c r="AU24" s="12"/>
      <c r="AV24" s="12"/>
      <c r="AW24" s="12"/>
      <c r="AX24" s="12"/>
      <c r="AY24" s="12"/>
      <c r="AZ24" s="168"/>
      <c r="BA24" s="37"/>
      <c r="BB24" s="37"/>
      <c r="BC24" s="37"/>
      <c r="BD24" s="37"/>
      <c r="BE24" s="38"/>
      <c r="BF24" s="38"/>
      <c r="BG24" s="38"/>
      <c r="BH24" s="12"/>
      <c r="BI24" s="12"/>
      <c r="BJ24" s="12"/>
      <c r="BK24" s="12"/>
      <c r="BL24" s="12"/>
      <c r="BM24" s="168"/>
      <c r="BN24" s="12"/>
      <c r="BO24" s="12"/>
      <c r="BP24" s="12"/>
      <c r="BQ24" s="12"/>
    </row>
    <row r="25" spans="1:73" s="3" customFormat="1" ht="30" customHeight="1" x14ac:dyDescent="0.2">
      <c r="A25" s="480"/>
      <c r="B25" s="481"/>
      <c r="C25" s="481"/>
      <c r="D25" s="481"/>
      <c r="E25" s="481"/>
      <c r="F25" s="481"/>
      <c r="G25" s="481"/>
      <c r="H25" s="481"/>
      <c r="I25" s="481"/>
      <c r="J25" s="481"/>
      <c r="K25" s="95"/>
      <c r="L25" s="108"/>
      <c r="M25" s="109"/>
      <c r="N25" s="109"/>
      <c r="P25" s="167"/>
      <c r="AZ25" s="168"/>
      <c r="BM25" s="168"/>
    </row>
    <row r="26" spans="1:73" s="3" customFormat="1" ht="30" customHeight="1" x14ac:dyDescent="0.2">
      <c r="A26" s="480"/>
      <c r="B26" s="481"/>
      <c r="C26" s="481"/>
      <c r="D26" s="481"/>
      <c r="E26" s="481"/>
      <c r="F26" s="481"/>
      <c r="G26" s="481"/>
      <c r="H26" s="481"/>
      <c r="I26" s="481"/>
      <c r="J26" s="481"/>
      <c r="K26" s="95"/>
      <c r="L26" s="108"/>
      <c r="M26" s="109"/>
      <c r="N26" s="109"/>
      <c r="P26" s="167"/>
      <c r="AZ26" s="168"/>
      <c r="BM26" s="168"/>
    </row>
    <row r="27" spans="1:73" s="13" customFormat="1" ht="31.5" customHeight="1" x14ac:dyDescent="0.15">
      <c r="A27" s="458"/>
      <c r="B27" s="482"/>
      <c r="C27" s="484"/>
      <c r="D27" s="485"/>
      <c r="E27" s="485"/>
      <c r="F27" s="485"/>
      <c r="G27" s="485"/>
      <c r="H27" s="485"/>
      <c r="I27" s="486"/>
      <c r="J27" s="487"/>
      <c r="K27" s="488"/>
      <c r="L27" s="3"/>
      <c r="M27" s="3"/>
      <c r="N27" s="3"/>
      <c r="O27" s="3"/>
      <c r="P27" s="167"/>
      <c r="Q27" s="3"/>
      <c r="R27" s="3"/>
      <c r="S27" s="3"/>
      <c r="T27" s="3"/>
      <c r="U27" s="3"/>
      <c r="V27" s="3"/>
      <c r="W27" s="3"/>
      <c r="AB27" s="3"/>
      <c r="AC27" s="3"/>
      <c r="AD27" s="3"/>
      <c r="AE27" s="3"/>
      <c r="AF27" s="12"/>
      <c r="AG27" s="12"/>
      <c r="AH27" s="12"/>
      <c r="AI27" s="12"/>
      <c r="AJ27" s="12"/>
      <c r="AK27" s="12"/>
      <c r="AL27" s="12"/>
      <c r="AM27" s="12"/>
      <c r="AN27" s="12"/>
      <c r="AO27" s="12"/>
      <c r="AP27" s="12"/>
      <c r="AQ27" s="12"/>
      <c r="AR27" s="12"/>
      <c r="AS27" s="12"/>
      <c r="AT27" s="12"/>
      <c r="AU27" s="12"/>
      <c r="AV27" s="12"/>
      <c r="AW27" s="12"/>
      <c r="AX27" s="12"/>
      <c r="AY27" s="12"/>
      <c r="AZ27" s="168"/>
      <c r="BA27" s="3"/>
      <c r="BB27" s="3"/>
      <c r="BC27" s="3"/>
      <c r="BD27" s="3"/>
      <c r="BE27" s="3"/>
      <c r="BF27" s="12"/>
      <c r="BG27" s="12"/>
      <c r="BH27" s="12"/>
      <c r="BI27" s="12"/>
      <c r="BJ27" s="12"/>
      <c r="BK27" s="12"/>
      <c r="BL27" s="12"/>
      <c r="BM27" s="168"/>
      <c r="BN27" s="12"/>
      <c r="BO27" s="12"/>
      <c r="BP27" s="12"/>
      <c r="BQ27" s="12"/>
      <c r="BR27" s="12"/>
      <c r="BS27" s="12"/>
    </row>
    <row r="28" spans="1:73" s="13" customFormat="1" ht="26.25" customHeight="1" x14ac:dyDescent="0.15">
      <c r="A28" s="459"/>
      <c r="B28" s="483"/>
      <c r="C28" s="110"/>
      <c r="D28" s="111"/>
      <c r="E28" s="17"/>
      <c r="F28" s="17"/>
      <c r="G28" s="17"/>
      <c r="H28" s="111"/>
      <c r="I28" s="18"/>
      <c r="J28" s="111"/>
      <c r="K28" s="18"/>
      <c r="L28" s="3"/>
      <c r="M28" s="3"/>
      <c r="N28" s="3"/>
      <c r="O28" s="3"/>
      <c r="P28" s="167"/>
      <c r="Q28" s="3"/>
      <c r="R28" s="3"/>
      <c r="S28" s="3"/>
      <c r="T28" s="3"/>
      <c r="U28" s="3"/>
      <c r="V28" s="3"/>
      <c r="W28" s="3"/>
      <c r="AB28" s="3"/>
      <c r="AC28" s="3"/>
      <c r="AD28" s="3"/>
      <c r="AE28" s="3"/>
      <c r="AF28" s="12"/>
      <c r="AG28" s="12"/>
      <c r="AH28" s="12"/>
      <c r="AI28" s="12"/>
      <c r="AJ28" s="12"/>
      <c r="AK28" s="12"/>
      <c r="AL28" s="12"/>
      <c r="AM28" s="12"/>
      <c r="AN28" s="12"/>
      <c r="AO28" s="12"/>
      <c r="AP28" s="12"/>
      <c r="AQ28" s="12"/>
      <c r="AR28" s="12"/>
      <c r="AS28" s="12"/>
      <c r="AT28" s="12"/>
      <c r="AU28" s="12"/>
      <c r="AV28" s="12"/>
      <c r="AW28" s="12"/>
      <c r="AX28" s="12"/>
      <c r="AY28" s="12"/>
      <c r="AZ28" s="168"/>
      <c r="BA28" s="3"/>
      <c r="BB28" s="3"/>
      <c r="BC28" s="3"/>
      <c r="BD28" s="3"/>
      <c r="BE28" s="3"/>
      <c r="BF28" s="12"/>
      <c r="BG28" s="12"/>
      <c r="BH28" s="12"/>
      <c r="BI28" s="12"/>
      <c r="BJ28" s="12"/>
      <c r="BK28" s="12"/>
      <c r="BL28" s="12"/>
      <c r="BM28" s="168"/>
      <c r="BN28" s="12"/>
      <c r="BO28" s="12"/>
      <c r="BP28" s="12"/>
      <c r="BQ28" s="12"/>
      <c r="BR28" s="12"/>
      <c r="BS28" s="12"/>
    </row>
    <row r="29" spans="1:73" s="13" customFormat="1" ht="16.5" customHeight="1" x14ac:dyDescent="0.15">
      <c r="A29" s="112"/>
      <c r="B29" s="113"/>
      <c r="C29" s="79"/>
      <c r="D29" s="114"/>
      <c r="E29" s="114"/>
      <c r="F29" s="114"/>
      <c r="G29" s="114"/>
      <c r="H29" s="114"/>
      <c r="I29" s="115"/>
      <c r="J29" s="114"/>
      <c r="K29" s="115"/>
      <c r="L29" s="167"/>
      <c r="M29" s="3"/>
      <c r="N29" s="3"/>
      <c r="O29" s="3"/>
      <c r="P29" s="167"/>
      <c r="Q29" s="3"/>
      <c r="R29" s="3"/>
      <c r="S29" s="3"/>
      <c r="T29" s="3"/>
      <c r="U29" s="3"/>
      <c r="V29" s="3"/>
      <c r="W29" s="3"/>
      <c r="AB29" s="3"/>
      <c r="AC29" s="3"/>
      <c r="AD29" s="3"/>
      <c r="AE29" s="3"/>
      <c r="AF29" s="12"/>
      <c r="AG29" s="12"/>
      <c r="AH29" s="12"/>
      <c r="AI29" s="12"/>
      <c r="AJ29" s="12"/>
      <c r="AK29" s="12"/>
      <c r="AL29" s="12"/>
      <c r="AM29" s="12"/>
      <c r="AN29" s="12"/>
      <c r="AO29" s="12"/>
      <c r="AP29" s="12"/>
      <c r="AQ29" s="12"/>
      <c r="AR29" s="12"/>
      <c r="AS29" s="12"/>
      <c r="AT29" s="12"/>
      <c r="AU29" s="12"/>
      <c r="AV29" s="12"/>
      <c r="AW29" s="12"/>
      <c r="AX29" s="12"/>
      <c r="AY29" s="12"/>
      <c r="AZ29" s="168"/>
      <c r="BA29" s="3"/>
      <c r="BB29" s="3"/>
      <c r="BC29" s="3"/>
      <c r="BD29" s="3"/>
      <c r="BE29" s="3"/>
      <c r="BF29" s="12"/>
      <c r="BG29" s="12"/>
      <c r="BH29" s="12"/>
      <c r="BI29" s="12"/>
      <c r="BJ29" s="12"/>
      <c r="BK29" s="12"/>
      <c r="BL29" s="12"/>
      <c r="BM29" s="168"/>
      <c r="BN29" s="12"/>
      <c r="BO29" s="12"/>
      <c r="BP29" s="12"/>
      <c r="BQ29" s="12"/>
      <c r="BR29" s="12"/>
      <c r="BS29" s="12"/>
    </row>
    <row r="30" spans="1:73" s="13" customFormat="1" ht="17.25" customHeight="1" x14ac:dyDescent="0.15">
      <c r="A30" s="112"/>
      <c r="B30" s="113"/>
      <c r="C30" s="79"/>
      <c r="D30" s="114"/>
      <c r="E30" s="114"/>
      <c r="F30" s="114"/>
      <c r="G30" s="114"/>
      <c r="H30" s="114"/>
      <c r="I30" s="115"/>
      <c r="J30" s="174"/>
      <c r="K30" s="175"/>
      <c r="L30" s="3"/>
      <c r="M30" s="3"/>
      <c r="N30" s="3"/>
      <c r="O30" s="3"/>
      <c r="P30" s="167"/>
      <c r="Q30" s="3"/>
      <c r="R30" s="3"/>
      <c r="S30" s="3"/>
      <c r="T30" s="3"/>
      <c r="U30" s="3"/>
      <c r="V30" s="3"/>
      <c r="W30" s="3"/>
      <c r="AB30" s="3"/>
      <c r="AC30" s="3"/>
      <c r="AD30" s="3"/>
      <c r="AE30" s="3"/>
      <c r="AF30" s="12"/>
      <c r="AG30" s="12"/>
      <c r="AH30" s="12"/>
      <c r="AI30" s="12"/>
      <c r="AJ30" s="12"/>
      <c r="AK30" s="12"/>
      <c r="AL30" s="12"/>
      <c r="AM30" s="12"/>
      <c r="AN30" s="12"/>
      <c r="AO30" s="12"/>
      <c r="AP30" s="12"/>
      <c r="AQ30" s="12"/>
      <c r="AR30" s="12"/>
      <c r="AS30" s="12"/>
      <c r="AT30" s="12"/>
      <c r="AU30" s="12"/>
      <c r="AV30" s="12"/>
      <c r="AW30" s="12"/>
      <c r="AX30" s="12"/>
      <c r="AY30" s="12"/>
      <c r="AZ30" s="168"/>
      <c r="BA30" s="37"/>
      <c r="BB30" s="37"/>
      <c r="BC30" s="64"/>
      <c r="BD30" s="3"/>
      <c r="BE30" s="38"/>
      <c r="BF30" s="38"/>
      <c r="BG30" s="12"/>
      <c r="BH30" s="12"/>
      <c r="BI30" s="12"/>
      <c r="BJ30" s="12"/>
      <c r="BK30" s="12"/>
      <c r="BL30" s="12"/>
      <c r="BM30" s="168"/>
      <c r="BN30" s="12"/>
      <c r="BO30" s="12"/>
      <c r="BP30" s="12"/>
      <c r="BQ30" s="12"/>
      <c r="BR30" s="12"/>
      <c r="BS30" s="12"/>
    </row>
    <row r="31" spans="1:73" s="3" customFormat="1" ht="30" customHeight="1" x14ac:dyDescent="0.2">
      <c r="A31" s="116"/>
      <c r="B31" s="117"/>
      <c r="C31" s="117"/>
      <c r="D31" s="117"/>
      <c r="E31" s="117"/>
      <c r="F31" s="117"/>
      <c r="G31" s="117"/>
      <c r="H31" s="117"/>
      <c r="I31" s="117"/>
      <c r="J31" s="117"/>
      <c r="K31" s="95"/>
      <c r="L31" s="108"/>
      <c r="M31" s="109"/>
      <c r="N31" s="109"/>
      <c r="P31" s="167"/>
      <c r="AZ31" s="168"/>
      <c r="BM31" s="168"/>
    </row>
    <row r="32" spans="1:73" s="13" customFormat="1" ht="21" customHeight="1" x14ac:dyDescent="0.15">
      <c r="A32" s="458"/>
      <c r="B32" s="482"/>
      <c r="C32" s="3"/>
      <c r="D32" s="2"/>
      <c r="E32" s="3"/>
      <c r="F32" s="3"/>
      <c r="G32" s="3"/>
      <c r="H32" s="3"/>
      <c r="I32" s="3"/>
      <c r="J32" s="3"/>
      <c r="K32" s="3"/>
      <c r="L32" s="3"/>
      <c r="M32" s="3"/>
      <c r="N32" s="3"/>
      <c r="O32" s="3"/>
      <c r="P32" s="167"/>
      <c r="Q32" s="3"/>
      <c r="R32" s="3"/>
      <c r="S32" s="3"/>
      <c r="T32" s="3"/>
      <c r="U32" s="3"/>
      <c r="V32" s="3"/>
      <c r="W32" s="3"/>
      <c r="AB32" s="3"/>
      <c r="AC32" s="3"/>
      <c r="AD32" s="3"/>
      <c r="AE32" s="3"/>
      <c r="AF32" s="12"/>
      <c r="AG32" s="12"/>
      <c r="AH32" s="12"/>
      <c r="AI32" s="12"/>
      <c r="AJ32" s="12"/>
      <c r="AK32" s="12"/>
      <c r="AL32" s="12"/>
      <c r="AM32" s="12"/>
      <c r="AN32" s="12"/>
      <c r="AO32" s="12"/>
      <c r="AP32" s="12"/>
      <c r="AQ32" s="12"/>
      <c r="AR32" s="12"/>
      <c r="AS32" s="12"/>
      <c r="AT32" s="12"/>
      <c r="AU32" s="12"/>
      <c r="AV32" s="12"/>
      <c r="AW32" s="12"/>
      <c r="AX32" s="12"/>
      <c r="AY32" s="12"/>
      <c r="AZ32" s="168"/>
      <c r="BA32" s="3"/>
      <c r="BB32" s="3"/>
      <c r="BC32" s="3"/>
      <c r="BD32" s="3"/>
      <c r="BE32" s="3"/>
      <c r="BF32" s="12"/>
      <c r="BG32" s="12"/>
      <c r="BH32" s="12"/>
      <c r="BI32" s="12"/>
      <c r="BJ32" s="12"/>
      <c r="BK32" s="12"/>
      <c r="BL32" s="12"/>
      <c r="BM32" s="168"/>
    </row>
    <row r="33" spans="1:71" s="13" customFormat="1" ht="26.25" customHeight="1" x14ac:dyDescent="0.15">
      <c r="A33" s="459"/>
      <c r="B33" s="483"/>
      <c r="C33" s="3"/>
      <c r="D33" s="3"/>
      <c r="E33" s="3"/>
      <c r="F33" s="3"/>
      <c r="G33" s="3"/>
      <c r="H33" s="3"/>
      <c r="I33" s="3"/>
      <c r="J33" s="3"/>
      <c r="K33" s="3"/>
      <c r="L33" s="3"/>
      <c r="M33" s="3"/>
      <c r="N33" s="3"/>
      <c r="O33" s="3"/>
      <c r="P33" s="167"/>
      <c r="Q33" s="3"/>
      <c r="R33" s="3"/>
      <c r="S33" s="3"/>
      <c r="T33" s="3"/>
      <c r="U33" s="3"/>
      <c r="V33" s="3"/>
      <c r="W33" s="3"/>
      <c r="AB33" s="3"/>
      <c r="AC33" s="3"/>
      <c r="AD33" s="3"/>
      <c r="AE33" s="3"/>
      <c r="AF33" s="12"/>
      <c r="AG33" s="12"/>
      <c r="AH33" s="12"/>
      <c r="AI33" s="12"/>
      <c r="AJ33" s="12"/>
      <c r="AK33" s="12"/>
      <c r="AL33" s="12"/>
      <c r="AM33" s="12"/>
      <c r="AN33" s="12"/>
      <c r="AO33" s="12"/>
      <c r="AP33" s="12"/>
      <c r="AQ33" s="12"/>
      <c r="AR33" s="12"/>
      <c r="AS33" s="12"/>
      <c r="AT33" s="12"/>
      <c r="AU33" s="12"/>
      <c r="AV33" s="12"/>
      <c r="AW33" s="12"/>
      <c r="AX33" s="12"/>
      <c r="AY33" s="12"/>
      <c r="AZ33" s="168"/>
      <c r="BA33" s="3"/>
      <c r="BB33" s="3"/>
      <c r="BC33" s="3"/>
      <c r="BD33" s="3"/>
      <c r="BE33" s="3"/>
      <c r="BF33" s="12"/>
      <c r="BG33" s="12"/>
      <c r="BH33" s="12"/>
      <c r="BI33" s="12"/>
      <c r="BJ33" s="12"/>
      <c r="BK33" s="12"/>
      <c r="BL33" s="12"/>
      <c r="BM33" s="168"/>
    </row>
    <row r="34" spans="1:71" s="13" customFormat="1" ht="15.75" customHeight="1" x14ac:dyDescent="0.15">
      <c r="A34" s="118"/>
      <c r="B34" s="101"/>
      <c r="C34" s="176"/>
      <c r="D34" s="119"/>
      <c r="E34" s="120"/>
      <c r="F34" s="120"/>
      <c r="G34" s="121"/>
      <c r="H34" s="121"/>
      <c r="I34" s="3"/>
      <c r="J34" s="3"/>
      <c r="K34" s="3"/>
      <c r="L34" s="3"/>
      <c r="M34" s="3"/>
      <c r="N34" s="3"/>
      <c r="O34" s="3"/>
      <c r="P34" s="167"/>
      <c r="Q34" s="3"/>
      <c r="R34" s="3"/>
      <c r="S34" s="3"/>
      <c r="T34" s="3"/>
      <c r="U34" s="3"/>
      <c r="V34" s="3"/>
      <c r="W34" s="3"/>
      <c r="AB34" s="3"/>
      <c r="AC34" s="3"/>
      <c r="AD34" s="3"/>
      <c r="AE34" s="3"/>
      <c r="AF34" s="12"/>
      <c r="AG34" s="12"/>
      <c r="AH34" s="12"/>
      <c r="AI34" s="12"/>
      <c r="AJ34" s="12"/>
      <c r="AK34" s="12"/>
      <c r="AL34" s="12"/>
      <c r="AM34" s="12"/>
      <c r="AN34" s="12"/>
      <c r="AO34" s="12"/>
      <c r="AP34" s="12"/>
      <c r="AQ34" s="12"/>
      <c r="AR34" s="12"/>
      <c r="AS34" s="12"/>
      <c r="AT34" s="12"/>
      <c r="AU34" s="12"/>
      <c r="AV34" s="12"/>
      <c r="AW34" s="12"/>
      <c r="AX34" s="12"/>
      <c r="AY34" s="12"/>
      <c r="AZ34" s="168"/>
      <c r="BA34" s="37"/>
      <c r="BB34" s="37"/>
      <c r="BD34" s="3"/>
      <c r="BE34" s="38"/>
      <c r="BF34" s="38"/>
      <c r="BG34" s="12"/>
      <c r="BH34" s="12"/>
      <c r="BI34" s="12"/>
      <c r="BJ34" s="12"/>
      <c r="BK34" s="12"/>
      <c r="BL34" s="12"/>
      <c r="BM34" s="168"/>
    </row>
    <row r="35" spans="1:71" s="13" customFormat="1" ht="15.75" customHeight="1" x14ac:dyDescent="0.15">
      <c r="A35" s="122"/>
      <c r="B35" s="123"/>
      <c r="C35" s="177"/>
      <c r="D35" s="124"/>
      <c r="E35" s="124"/>
      <c r="F35" s="125"/>
      <c r="G35" s="124"/>
      <c r="H35" s="124"/>
      <c r="I35" s="124"/>
      <c r="J35" s="3"/>
      <c r="K35" s="107"/>
      <c r="L35" s="3"/>
      <c r="M35" s="3"/>
      <c r="N35" s="3"/>
      <c r="O35" s="3"/>
      <c r="P35" s="167"/>
      <c r="Q35" s="3"/>
      <c r="R35" s="3"/>
      <c r="S35" s="3"/>
      <c r="T35" s="3"/>
      <c r="U35" s="3"/>
      <c r="V35" s="3"/>
      <c r="W35" s="3"/>
      <c r="AB35" s="3"/>
      <c r="AC35" s="3"/>
      <c r="AD35" s="3"/>
      <c r="AE35" s="3"/>
      <c r="AF35" s="12"/>
      <c r="AG35" s="12"/>
      <c r="AH35" s="12"/>
      <c r="AI35" s="12"/>
      <c r="AJ35" s="12"/>
      <c r="AK35" s="12"/>
      <c r="AL35" s="12"/>
      <c r="AM35" s="12"/>
      <c r="AN35" s="12"/>
      <c r="AO35" s="12"/>
      <c r="AP35" s="12"/>
      <c r="AQ35" s="12"/>
      <c r="AR35" s="12"/>
      <c r="AS35" s="12"/>
      <c r="AT35" s="12"/>
      <c r="AU35" s="12"/>
      <c r="AV35" s="12"/>
      <c r="AW35" s="12"/>
      <c r="AX35" s="12"/>
      <c r="AY35" s="12"/>
      <c r="AZ35" s="168"/>
      <c r="BA35" s="3"/>
      <c r="BB35" s="3"/>
      <c r="BC35" s="3"/>
      <c r="BD35" s="3"/>
      <c r="BE35" s="3"/>
      <c r="BF35" s="12"/>
      <c r="BG35" s="12"/>
      <c r="BH35" s="12"/>
      <c r="BI35" s="12"/>
      <c r="BJ35" s="12"/>
      <c r="BK35" s="12"/>
      <c r="BL35" s="12"/>
      <c r="BM35" s="168"/>
      <c r="BN35" s="12"/>
      <c r="BO35" s="12"/>
      <c r="BP35" s="12"/>
      <c r="BQ35" s="12"/>
      <c r="BR35" s="12"/>
      <c r="BS35" s="12"/>
    </row>
    <row r="36" spans="1:71" s="3" customFormat="1" ht="30" customHeight="1" x14ac:dyDescent="0.2">
      <c r="A36" s="9"/>
      <c r="B36" s="126"/>
      <c r="C36" s="127"/>
      <c r="D36" s="127"/>
      <c r="E36" s="127"/>
      <c r="F36" s="128"/>
      <c r="G36" s="127"/>
      <c r="H36" s="127"/>
      <c r="I36" s="127"/>
      <c r="J36" s="127"/>
      <c r="K36" s="9"/>
      <c r="L36" s="108"/>
      <c r="M36" s="109"/>
      <c r="N36" s="109"/>
      <c r="P36" s="167"/>
      <c r="AZ36" s="168"/>
      <c r="BM36" s="168"/>
    </row>
    <row r="37" spans="1:71" s="13" customFormat="1" ht="10.5" x14ac:dyDescent="0.15">
      <c r="A37" s="21"/>
      <c r="B37" s="192"/>
      <c r="C37" s="191"/>
      <c r="D37" s="129"/>
      <c r="E37" s="129"/>
      <c r="F37" s="130"/>
      <c r="G37" s="129"/>
      <c r="H37" s="129"/>
      <c r="I37" s="129"/>
      <c r="J37" s="129"/>
      <c r="K37" s="107"/>
      <c r="L37" s="3"/>
      <c r="M37" s="3"/>
      <c r="N37" s="3"/>
      <c r="O37" s="3"/>
      <c r="P37" s="167"/>
      <c r="Q37" s="3"/>
      <c r="R37" s="3"/>
      <c r="S37" s="3"/>
      <c r="T37" s="3"/>
      <c r="U37" s="3"/>
      <c r="V37" s="3"/>
      <c r="W37" s="3"/>
      <c r="AB37" s="3"/>
      <c r="AC37" s="3"/>
      <c r="AD37" s="3"/>
      <c r="AE37" s="3"/>
      <c r="AF37" s="12"/>
      <c r="AG37" s="12"/>
      <c r="AH37" s="12"/>
      <c r="AI37" s="12"/>
      <c r="AJ37" s="12"/>
      <c r="AK37" s="12"/>
      <c r="AL37" s="12"/>
      <c r="AM37" s="12"/>
      <c r="AN37" s="12"/>
      <c r="AO37" s="12"/>
      <c r="AP37" s="12"/>
      <c r="AQ37" s="12"/>
      <c r="AR37" s="12"/>
      <c r="AS37" s="12"/>
      <c r="AT37" s="12"/>
      <c r="AU37" s="12"/>
      <c r="AV37" s="12"/>
      <c r="AW37" s="12"/>
      <c r="AX37" s="12"/>
      <c r="AY37" s="12"/>
      <c r="AZ37" s="168"/>
      <c r="BA37" s="3"/>
      <c r="BB37" s="3"/>
      <c r="BC37" s="3"/>
      <c r="BD37" s="3"/>
      <c r="BE37" s="3"/>
      <c r="BF37" s="12"/>
      <c r="BG37" s="12"/>
      <c r="BH37" s="12"/>
      <c r="BI37" s="12"/>
      <c r="BJ37" s="12"/>
      <c r="BK37" s="12"/>
      <c r="BL37" s="12"/>
      <c r="BM37" s="168"/>
      <c r="BN37" s="12"/>
      <c r="BO37" s="12"/>
      <c r="BP37" s="12"/>
      <c r="BQ37" s="12"/>
      <c r="BR37" s="12"/>
      <c r="BS37" s="12"/>
    </row>
    <row r="38" spans="1:71" s="13" customFormat="1" ht="15.75" customHeight="1" x14ac:dyDescent="0.15">
      <c r="A38" s="112"/>
      <c r="B38" s="131"/>
      <c r="C38" s="132"/>
      <c r="D38" s="178"/>
      <c r="E38" s="129"/>
      <c r="F38" s="130"/>
      <c r="G38" s="129"/>
      <c r="H38" s="129"/>
      <c r="I38" s="129"/>
      <c r="J38" s="129"/>
      <c r="K38" s="107"/>
      <c r="L38" s="3"/>
      <c r="M38" s="3"/>
      <c r="N38" s="3"/>
      <c r="O38" s="3"/>
      <c r="P38" s="167"/>
      <c r="Q38" s="3"/>
      <c r="R38" s="3"/>
      <c r="S38" s="3"/>
      <c r="T38" s="3"/>
      <c r="U38" s="3"/>
      <c r="V38" s="3"/>
      <c r="W38" s="3"/>
      <c r="AB38" s="3"/>
      <c r="AC38" s="3"/>
      <c r="AD38" s="3"/>
      <c r="AE38" s="3"/>
      <c r="AF38" s="12"/>
      <c r="AG38" s="12"/>
      <c r="AH38" s="12"/>
      <c r="AI38" s="12"/>
      <c r="AJ38" s="12"/>
      <c r="AK38" s="12"/>
      <c r="AL38" s="12"/>
      <c r="AM38" s="12"/>
      <c r="AN38" s="12"/>
      <c r="AO38" s="12"/>
      <c r="AP38" s="12"/>
      <c r="AQ38" s="12"/>
      <c r="AR38" s="12"/>
      <c r="AS38" s="12"/>
      <c r="AT38" s="12"/>
      <c r="AU38" s="12"/>
      <c r="AV38" s="12"/>
      <c r="AW38" s="12"/>
      <c r="AX38" s="12"/>
      <c r="AY38" s="12"/>
      <c r="AZ38" s="168"/>
      <c r="BA38" s="3"/>
      <c r="BB38" s="3"/>
      <c r="BC38" s="3"/>
      <c r="BD38" s="3"/>
      <c r="BE38" s="3"/>
      <c r="BF38" s="12"/>
      <c r="BG38" s="12"/>
      <c r="BH38" s="12"/>
      <c r="BI38" s="12"/>
      <c r="BJ38" s="12"/>
      <c r="BK38" s="12"/>
      <c r="BL38" s="12"/>
      <c r="BM38" s="168"/>
      <c r="BN38" s="12"/>
      <c r="BO38" s="12"/>
      <c r="BP38" s="12"/>
      <c r="BQ38" s="12"/>
      <c r="BR38" s="12"/>
      <c r="BS38" s="12"/>
    </row>
    <row r="39" spans="1:71" s="3" customFormat="1" ht="30" customHeight="1" x14ac:dyDescent="0.2">
      <c r="A39" s="9"/>
      <c r="B39" s="108"/>
      <c r="C39" s="108"/>
      <c r="D39" s="108"/>
      <c r="E39" s="108"/>
      <c r="F39" s="108"/>
      <c r="G39" s="108"/>
      <c r="H39" s="108"/>
      <c r="I39" s="108"/>
      <c r="J39" s="108"/>
      <c r="K39" s="108"/>
      <c r="L39" s="108"/>
      <c r="M39" s="109"/>
      <c r="N39" s="109"/>
      <c r="P39" s="167"/>
      <c r="AZ39" s="168"/>
      <c r="BM39" s="168"/>
    </row>
    <row r="40" spans="1:71" s="13" customFormat="1" ht="14.25" customHeight="1" x14ac:dyDescent="0.15">
      <c r="A40" s="456"/>
      <c r="B40" s="458"/>
      <c r="C40" s="460"/>
      <c r="D40" s="461"/>
      <c r="E40" s="462"/>
      <c r="F40" s="463"/>
      <c r="G40" s="3"/>
      <c r="H40" s="3"/>
      <c r="I40" s="3"/>
      <c r="J40" s="3"/>
      <c r="K40" s="3"/>
      <c r="L40" s="3"/>
      <c r="M40" s="3"/>
      <c r="N40" s="3"/>
      <c r="O40" s="3"/>
      <c r="P40" s="167"/>
      <c r="Q40" s="3"/>
      <c r="R40" s="3"/>
      <c r="S40" s="3"/>
      <c r="T40" s="3"/>
      <c r="U40" s="3"/>
      <c r="V40" s="3"/>
      <c r="W40" s="3"/>
      <c r="AB40" s="3"/>
      <c r="AC40" s="3"/>
      <c r="AD40" s="3"/>
      <c r="AE40" s="3"/>
      <c r="AF40" s="12"/>
      <c r="AG40" s="12"/>
      <c r="AH40" s="12"/>
      <c r="AI40" s="12"/>
      <c r="AJ40" s="12"/>
      <c r="AK40" s="12"/>
      <c r="AL40" s="12"/>
      <c r="AM40" s="12"/>
      <c r="AN40" s="12"/>
      <c r="AO40" s="12"/>
      <c r="AP40" s="12"/>
      <c r="AQ40" s="12"/>
      <c r="AR40" s="12"/>
      <c r="AS40" s="12"/>
      <c r="AT40" s="12"/>
      <c r="AU40" s="12"/>
      <c r="AV40" s="12"/>
      <c r="AW40" s="12"/>
      <c r="AX40" s="12"/>
      <c r="AY40" s="12"/>
      <c r="AZ40" s="168"/>
      <c r="BA40" s="3"/>
      <c r="BB40" s="3"/>
      <c r="BC40" s="3"/>
      <c r="BD40" s="3"/>
      <c r="BE40" s="3"/>
      <c r="BF40" s="12"/>
      <c r="BG40" s="12"/>
      <c r="BH40" s="12"/>
      <c r="BI40" s="12"/>
      <c r="BJ40" s="12"/>
      <c r="BK40" s="12"/>
      <c r="BL40" s="12"/>
      <c r="BM40" s="168"/>
      <c r="BN40" s="12"/>
      <c r="BO40" s="12"/>
      <c r="BP40" s="12"/>
      <c r="BQ40" s="12"/>
      <c r="BR40" s="12"/>
      <c r="BS40" s="12"/>
    </row>
    <row r="41" spans="1:71" s="13" customFormat="1" ht="10.5" x14ac:dyDescent="0.15">
      <c r="A41" s="457"/>
      <c r="B41" s="459"/>
      <c r="C41" s="19"/>
      <c r="D41" s="133"/>
      <c r="E41" s="134"/>
      <c r="F41" s="463"/>
      <c r="G41" s="3"/>
      <c r="H41" s="3"/>
      <c r="I41" s="3"/>
      <c r="J41" s="3"/>
      <c r="K41" s="3"/>
      <c r="L41" s="3"/>
      <c r="M41" s="3"/>
      <c r="N41" s="3"/>
      <c r="O41" s="3"/>
      <c r="P41" s="167"/>
      <c r="Q41" s="3"/>
      <c r="R41" s="3"/>
      <c r="S41" s="3"/>
      <c r="T41" s="3"/>
      <c r="U41" s="3"/>
      <c r="V41" s="3"/>
      <c r="W41" s="3"/>
      <c r="AB41" s="3"/>
      <c r="AC41" s="3"/>
      <c r="AD41" s="3"/>
      <c r="AE41" s="3"/>
      <c r="AF41" s="12"/>
      <c r="AG41" s="12"/>
      <c r="AH41" s="12"/>
      <c r="AI41" s="12"/>
      <c r="AJ41" s="12"/>
      <c r="AK41" s="12"/>
      <c r="AL41" s="12"/>
      <c r="AM41" s="12"/>
      <c r="AN41" s="12"/>
      <c r="AO41" s="12"/>
      <c r="AP41" s="12"/>
      <c r="AQ41" s="12"/>
      <c r="AR41" s="12"/>
      <c r="AS41" s="12"/>
      <c r="AT41" s="12"/>
      <c r="AU41" s="12"/>
      <c r="AV41" s="12"/>
      <c r="AW41" s="12"/>
      <c r="AX41" s="12"/>
      <c r="AY41" s="12"/>
      <c r="AZ41" s="168"/>
      <c r="BA41" s="12"/>
      <c r="BB41" s="12"/>
      <c r="BC41" s="12"/>
      <c r="BD41" s="12"/>
      <c r="BE41" s="12"/>
      <c r="BF41" s="12"/>
      <c r="BG41" s="12"/>
      <c r="BH41" s="12"/>
      <c r="BI41" s="12"/>
      <c r="BJ41" s="12"/>
      <c r="BK41" s="12"/>
      <c r="BL41" s="12"/>
      <c r="BM41" s="168"/>
      <c r="BN41" s="12"/>
      <c r="BO41" s="12"/>
      <c r="BP41" s="12"/>
      <c r="BQ41" s="12"/>
      <c r="BR41" s="12"/>
      <c r="BS41" s="12"/>
    </row>
    <row r="42" spans="1:71" s="13" customFormat="1" ht="15.75" customHeight="1" x14ac:dyDescent="0.15">
      <c r="A42" s="135"/>
      <c r="B42" s="136"/>
      <c r="C42" s="137"/>
      <c r="D42" s="138"/>
      <c r="E42" s="139"/>
      <c r="F42" s="179"/>
      <c r="G42" s="140"/>
      <c r="H42" s="3"/>
      <c r="I42" s="3"/>
      <c r="J42" s="3"/>
      <c r="K42" s="3"/>
      <c r="L42" s="3"/>
      <c r="M42" s="3"/>
      <c r="N42" s="3"/>
      <c r="O42" s="3"/>
      <c r="P42" s="167"/>
      <c r="Q42" s="3"/>
      <c r="R42" s="3"/>
      <c r="S42" s="3"/>
      <c r="T42" s="3"/>
      <c r="U42" s="3"/>
      <c r="V42" s="3"/>
      <c r="W42" s="3"/>
      <c r="AB42" s="3"/>
      <c r="AC42" s="3"/>
      <c r="AD42" s="3"/>
      <c r="AE42" s="3"/>
      <c r="AF42" s="12"/>
      <c r="AG42" s="12"/>
      <c r="AH42" s="12"/>
      <c r="AI42" s="12"/>
      <c r="AJ42" s="12"/>
      <c r="AK42" s="12"/>
      <c r="AL42" s="12"/>
      <c r="AM42" s="12"/>
      <c r="AN42" s="12"/>
      <c r="AO42" s="12"/>
      <c r="AP42" s="12"/>
      <c r="AQ42" s="12"/>
      <c r="AR42" s="12"/>
      <c r="AS42" s="12"/>
      <c r="AT42" s="12"/>
      <c r="AU42" s="12"/>
      <c r="AV42" s="12"/>
      <c r="AW42" s="12"/>
      <c r="AX42" s="12"/>
      <c r="AY42" s="12"/>
      <c r="AZ42" s="168"/>
      <c r="BA42" s="12"/>
      <c r="BB42" s="12"/>
      <c r="BC42" s="12"/>
      <c r="BD42" s="12"/>
      <c r="BE42" s="12"/>
      <c r="BF42" s="12"/>
      <c r="BG42" s="12"/>
      <c r="BH42" s="12"/>
      <c r="BI42" s="12"/>
      <c r="BJ42" s="12"/>
      <c r="BK42" s="12"/>
      <c r="BL42" s="12"/>
      <c r="BM42" s="168"/>
      <c r="BN42" s="12"/>
      <c r="BO42" s="12"/>
      <c r="BP42" s="12"/>
      <c r="BQ42" s="12"/>
      <c r="BR42" s="12"/>
      <c r="BS42" s="12"/>
    </row>
    <row r="43" spans="1:71" s="13" customFormat="1" ht="15.75" customHeight="1" x14ac:dyDescent="0.15">
      <c r="A43" s="141"/>
      <c r="B43" s="142"/>
      <c r="C43" s="143"/>
      <c r="D43" s="144"/>
      <c r="E43" s="145"/>
      <c r="F43" s="179"/>
      <c r="G43" s="140"/>
      <c r="H43" s="3"/>
      <c r="I43" s="3"/>
      <c r="J43" s="3"/>
      <c r="K43" s="3"/>
      <c r="L43" s="3"/>
      <c r="M43" s="3"/>
      <c r="N43" s="3"/>
      <c r="O43" s="3"/>
      <c r="P43" s="167"/>
      <c r="Q43" s="3"/>
      <c r="R43" s="3"/>
      <c r="S43" s="3"/>
      <c r="T43" s="3"/>
      <c r="U43" s="3"/>
      <c r="V43" s="3"/>
      <c r="W43" s="3"/>
      <c r="AB43" s="3"/>
      <c r="AC43" s="3"/>
      <c r="AD43" s="3"/>
      <c r="AE43" s="3"/>
      <c r="AF43" s="12"/>
      <c r="AG43" s="12"/>
      <c r="AH43" s="12"/>
      <c r="AI43" s="12"/>
      <c r="AJ43" s="12"/>
      <c r="AK43" s="12"/>
      <c r="AL43" s="12"/>
      <c r="AM43" s="12"/>
      <c r="AN43" s="12"/>
      <c r="AO43" s="12"/>
      <c r="AP43" s="12"/>
      <c r="AQ43" s="12"/>
      <c r="AR43" s="12"/>
      <c r="AS43" s="12"/>
      <c r="AT43" s="12"/>
      <c r="AU43" s="12"/>
      <c r="AV43" s="12"/>
      <c r="AW43" s="12"/>
      <c r="AX43" s="12"/>
      <c r="AY43" s="12"/>
      <c r="AZ43" s="168"/>
      <c r="BA43" s="12"/>
      <c r="BB43" s="12"/>
      <c r="BC43" s="12"/>
      <c r="BD43" s="12"/>
      <c r="BE43" s="12"/>
      <c r="BF43" s="12"/>
      <c r="BG43" s="12"/>
      <c r="BH43" s="12"/>
      <c r="BI43" s="12"/>
      <c r="BJ43" s="12"/>
      <c r="BK43" s="12"/>
      <c r="BL43" s="12"/>
      <c r="BM43" s="168"/>
      <c r="BN43" s="12"/>
      <c r="BO43" s="12"/>
      <c r="BP43" s="12"/>
      <c r="BQ43" s="12"/>
      <c r="BR43" s="12"/>
      <c r="BS43" s="12"/>
    </row>
    <row r="44" spans="1:71" s="3" customFormat="1" ht="30" customHeight="1" x14ac:dyDescent="0.2">
      <c r="A44" s="146"/>
      <c r="B44" s="147"/>
      <c r="C44" s="147"/>
      <c r="D44" s="148"/>
      <c r="E44" s="147"/>
      <c r="P44" s="167"/>
      <c r="AZ44" s="168"/>
      <c r="BM44" s="168"/>
    </row>
    <row r="45" spans="1:71" s="13" customFormat="1" ht="38.25" customHeight="1" x14ac:dyDescent="0.2">
      <c r="A45" s="149"/>
      <c r="B45" s="150"/>
      <c r="C45" s="150"/>
      <c r="D45" s="147"/>
      <c r="E45" s="147"/>
      <c r="F45" s="3"/>
      <c r="G45" s="3"/>
      <c r="H45" s="3"/>
      <c r="I45" s="3"/>
      <c r="J45" s="3"/>
      <c r="K45" s="3"/>
      <c r="L45" s="3"/>
      <c r="M45" s="3"/>
      <c r="N45" s="3"/>
      <c r="O45" s="3"/>
      <c r="P45" s="167"/>
      <c r="Q45" s="3"/>
      <c r="R45" s="3"/>
      <c r="S45" s="3"/>
      <c r="T45" s="3"/>
      <c r="U45" s="3"/>
      <c r="V45" s="3"/>
      <c r="W45" s="3"/>
      <c r="AB45" s="3"/>
      <c r="AC45" s="3"/>
      <c r="AD45" s="3"/>
      <c r="AE45" s="3"/>
      <c r="AF45" s="12"/>
      <c r="AG45" s="12"/>
      <c r="AH45" s="12"/>
      <c r="AI45" s="12"/>
      <c r="AJ45" s="12"/>
      <c r="AK45" s="12"/>
      <c r="AL45" s="12"/>
      <c r="AM45" s="12"/>
      <c r="AN45" s="12"/>
      <c r="AO45" s="12"/>
      <c r="AP45" s="12"/>
      <c r="AQ45" s="12"/>
      <c r="AR45" s="12"/>
      <c r="AS45" s="12"/>
      <c r="AT45" s="12"/>
      <c r="AU45" s="12"/>
      <c r="AV45" s="12"/>
      <c r="AW45" s="12"/>
      <c r="AX45" s="12"/>
      <c r="AY45" s="12"/>
      <c r="AZ45" s="168"/>
      <c r="BA45" s="3"/>
      <c r="BB45" s="3"/>
      <c r="BC45" s="3"/>
      <c r="BD45" s="3"/>
      <c r="BE45" s="3"/>
      <c r="BF45" s="12"/>
      <c r="BG45" s="12"/>
      <c r="BH45" s="12"/>
      <c r="BI45" s="12"/>
      <c r="BJ45" s="12"/>
      <c r="BK45" s="12"/>
      <c r="BL45" s="12"/>
      <c r="BM45" s="168"/>
      <c r="BN45" s="12"/>
      <c r="BO45" s="12"/>
      <c r="BP45" s="12"/>
      <c r="BQ45" s="12"/>
      <c r="BR45" s="12"/>
      <c r="BS45" s="12"/>
    </row>
    <row r="46" spans="1:71" s="13" customFormat="1" ht="15" customHeight="1" x14ac:dyDescent="0.2">
      <c r="A46" s="151"/>
      <c r="B46" s="101"/>
      <c r="C46" s="152"/>
      <c r="D46" s="180"/>
      <c r="E46" s="147"/>
      <c r="F46" s="3"/>
      <c r="G46" s="3"/>
      <c r="H46" s="3"/>
      <c r="I46" s="3"/>
      <c r="J46" s="3"/>
      <c r="K46" s="3"/>
      <c r="L46" s="3"/>
      <c r="M46" s="3"/>
      <c r="N46" s="3"/>
      <c r="O46" s="3"/>
      <c r="P46" s="167"/>
      <c r="Q46" s="3"/>
      <c r="R46" s="3"/>
      <c r="S46" s="3"/>
      <c r="T46" s="3"/>
      <c r="U46" s="3"/>
      <c r="V46" s="3"/>
      <c r="W46" s="3"/>
      <c r="AB46" s="3"/>
      <c r="AC46" s="3"/>
      <c r="AD46" s="3"/>
      <c r="AE46" s="3"/>
      <c r="AF46" s="12"/>
      <c r="AG46" s="12"/>
      <c r="AH46" s="12"/>
      <c r="AI46" s="12"/>
      <c r="AJ46" s="12"/>
      <c r="AK46" s="12"/>
      <c r="AL46" s="12"/>
      <c r="AM46" s="12"/>
      <c r="AN46" s="12"/>
      <c r="AO46" s="12"/>
      <c r="AP46" s="12"/>
      <c r="AQ46" s="12"/>
      <c r="AR46" s="12"/>
      <c r="AS46" s="12"/>
      <c r="AT46" s="12"/>
      <c r="AU46" s="12"/>
      <c r="AV46" s="12"/>
      <c r="AW46" s="12"/>
      <c r="AX46" s="12"/>
      <c r="AY46" s="12"/>
      <c r="AZ46" s="168"/>
      <c r="BA46" s="3"/>
      <c r="BB46" s="3"/>
      <c r="BC46" s="3"/>
      <c r="BD46" s="3"/>
      <c r="BE46" s="3"/>
      <c r="BF46" s="12"/>
      <c r="BG46" s="12"/>
      <c r="BH46" s="12"/>
      <c r="BI46" s="12"/>
      <c r="BJ46" s="12"/>
      <c r="BK46" s="12"/>
      <c r="BL46" s="12"/>
      <c r="BM46" s="168"/>
      <c r="BN46" s="12"/>
      <c r="BO46" s="12"/>
      <c r="BP46" s="12"/>
      <c r="BQ46" s="12"/>
      <c r="BR46" s="12"/>
      <c r="BS46" s="12"/>
    </row>
    <row r="47" spans="1:71" s="13" customFormat="1" ht="23.25" customHeight="1" x14ac:dyDescent="0.2">
      <c r="A47" s="153"/>
      <c r="B47" s="154"/>
      <c r="C47" s="155"/>
      <c r="D47" s="173"/>
      <c r="E47" s="147"/>
      <c r="F47" s="156"/>
      <c r="G47" s="156"/>
      <c r="H47" s="156"/>
      <c r="I47" s="156"/>
      <c r="J47" s="156"/>
      <c r="K47" s="156"/>
      <c r="L47" s="156"/>
      <c r="M47" s="3"/>
      <c r="N47" s="3"/>
      <c r="O47" s="3"/>
      <c r="P47" s="167"/>
      <c r="Q47" s="3"/>
      <c r="R47" s="3"/>
      <c r="S47" s="3"/>
      <c r="T47" s="3"/>
      <c r="U47" s="3"/>
      <c r="V47" s="3"/>
      <c r="W47" s="3"/>
      <c r="AB47" s="3"/>
      <c r="AC47" s="3"/>
      <c r="AD47" s="3"/>
      <c r="AE47" s="3"/>
      <c r="AZ47" s="168"/>
      <c r="BA47" s="37"/>
      <c r="BB47" s="37"/>
      <c r="BD47" s="3"/>
      <c r="BE47" s="38"/>
      <c r="BF47" s="12"/>
      <c r="BM47" s="168"/>
    </row>
    <row r="48" spans="1:71" s="159" customFormat="1" x14ac:dyDescent="0.2">
      <c r="A48" s="157"/>
      <c r="B48" s="123"/>
      <c r="C48" s="158"/>
      <c r="D48" s="181"/>
      <c r="F48" s="160"/>
      <c r="G48" s="160"/>
      <c r="H48" s="160"/>
      <c r="I48" s="160"/>
      <c r="J48" s="160"/>
      <c r="K48" s="160"/>
      <c r="L48" s="160"/>
      <c r="P48" s="181"/>
      <c r="AZ48" s="182"/>
      <c r="BM48" s="182"/>
    </row>
    <row r="49" spans="1:5" x14ac:dyDescent="0.2">
      <c r="A49" s="159"/>
      <c r="B49" s="159"/>
      <c r="C49" s="159"/>
      <c r="D49" s="159"/>
      <c r="E49" s="159"/>
    </row>
    <row r="50" spans="1:5" x14ac:dyDescent="0.2">
      <c r="A50" s="159"/>
      <c r="B50" s="159"/>
      <c r="C50" s="159"/>
      <c r="D50" s="159"/>
      <c r="E50" s="159"/>
    </row>
    <row r="51" spans="1:5" x14ac:dyDescent="0.2">
      <c r="A51" s="159"/>
      <c r="B51" s="159"/>
      <c r="C51" s="159"/>
      <c r="D51" s="159"/>
      <c r="E51" s="159"/>
    </row>
    <row r="52" spans="1:5" x14ac:dyDescent="0.2">
      <c r="A52" s="159"/>
      <c r="B52" s="159"/>
      <c r="C52" s="159"/>
      <c r="D52" s="159"/>
      <c r="E52" s="159"/>
    </row>
    <row r="53" spans="1:5" x14ac:dyDescent="0.2">
      <c r="A53" s="159"/>
      <c r="B53" s="159"/>
      <c r="C53" s="159"/>
      <c r="D53" s="159"/>
      <c r="E53" s="159"/>
    </row>
    <row r="54" spans="1:5" x14ac:dyDescent="0.2">
      <c r="A54" s="159"/>
      <c r="B54" s="159"/>
      <c r="C54" s="159"/>
      <c r="D54" s="159"/>
      <c r="E54" s="159"/>
    </row>
    <row r="55" spans="1:5" x14ac:dyDescent="0.2">
      <c r="A55" s="159"/>
      <c r="B55" s="159"/>
      <c r="C55" s="159"/>
      <c r="D55" s="159"/>
      <c r="E55" s="159"/>
    </row>
    <row r="201" spans="1:57" ht="15.75" customHeight="1" x14ac:dyDescent="0.2"/>
    <row r="202" spans="1:57" ht="15.75" customHeight="1" x14ac:dyDescent="0.2">
      <c r="A202" s="163"/>
      <c r="BE202" s="164"/>
    </row>
    <row r="203" spans="1:57" ht="15.75" customHeight="1" x14ac:dyDescent="0.2"/>
  </sheetData>
  <mergeCells count="19">
    <mergeCell ref="N8:O8"/>
    <mergeCell ref="A25:J25"/>
    <mergeCell ref="A26:J26"/>
    <mergeCell ref="A27:A28"/>
    <mergeCell ref="B27:B28"/>
    <mergeCell ref="C27:I27"/>
    <mergeCell ref="J27:K27"/>
    <mergeCell ref="B40:B41"/>
    <mergeCell ref="C40:E40"/>
    <mergeCell ref="F40:F41"/>
    <mergeCell ref="A6:L6"/>
    <mergeCell ref="A8:A9"/>
    <mergeCell ref="B8:C8"/>
    <mergeCell ref="D8:E8"/>
    <mergeCell ref="F8:J8"/>
    <mergeCell ref="K8:M8"/>
    <mergeCell ref="A32:A33"/>
    <mergeCell ref="B32:B33"/>
    <mergeCell ref="A40:A41"/>
  </mergeCells>
  <dataValidations count="1">
    <dataValidation allowBlank="1" showInputMessage="1" showErrorMessage="1" errorTitle="Error" error="Por favor ingrese números enteros" sqref="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71 IY65571 SU65571 ACQ65571 AMM65571 AWI65571 BGE65571 BQA65571 BZW65571 CJS65571 CTO65571 DDK65571 DNG65571 DXC65571 EGY65571 EQU65571 FAQ65571 FKM65571 FUI65571 GEE65571 GOA65571 GXW65571 HHS65571 HRO65571 IBK65571 ILG65571 IVC65571 JEY65571 JOU65571 JYQ65571 KIM65571 KSI65571 LCE65571 LMA65571 LVW65571 MFS65571 MPO65571 MZK65571 NJG65571 NTC65571 OCY65571 OMU65571 OWQ65571 PGM65571 PQI65571 QAE65571 QKA65571 QTW65571 RDS65571 RNO65571 RXK65571 SHG65571 SRC65571 TAY65571 TKU65571 TUQ65571 UEM65571 UOI65571 UYE65571 VIA65571 VRW65571 WBS65571 WLO65571 WVK65571 C131107 IY131107 SU131107 ACQ131107 AMM131107 AWI131107 BGE131107 BQA131107 BZW131107 CJS131107 CTO131107 DDK131107 DNG131107 DXC131107 EGY131107 EQU131107 FAQ131107 FKM131107 FUI131107 GEE131107 GOA131107 GXW131107 HHS131107 HRO131107 IBK131107 ILG131107 IVC131107 JEY131107 JOU131107 JYQ131107 KIM131107 KSI131107 LCE131107 LMA131107 LVW131107 MFS131107 MPO131107 MZK131107 NJG131107 NTC131107 OCY131107 OMU131107 OWQ131107 PGM131107 PQI131107 QAE131107 QKA131107 QTW131107 RDS131107 RNO131107 RXK131107 SHG131107 SRC131107 TAY131107 TKU131107 TUQ131107 UEM131107 UOI131107 UYE131107 VIA131107 VRW131107 WBS131107 WLO131107 WVK131107 C196643 IY196643 SU196643 ACQ196643 AMM196643 AWI196643 BGE196643 BQA196643 BZW196643 CJS196643 CTO196643 DDK196643 DNG196643 DXC196643 EGY196643 EQU196643 FAQ196643 FKM196643 FUI196643 GEE196643 GOA196643 GXW196643 HHS196643 HRO196643 IBK196643 ILG196643 IVC196643 JEY196643 JOU196643 JYQ196643 KIM196643 KSI196643 LCE196643 LMA196643 LVW196643 MFS196643 MPO196643 MZK196643 NJG196643 NTC196643 OCY196643 OMU196643 OWQ196643 PGM196643 PQI196643 QAE196643 QKA196643 QTW196643 RDS196643 RNO196643 RXK196643 SHG196643 SRC196643 TAY196643 TKU196643 TUQ196643 UEM196643 UOI196643 UYE196643 VIA196643 VRW196643 WBS196643 WLO196643 WVK196643 C262179 IY262179 SU262179 ACQ262179 AMM262179 AWI262179 BGE262179 BQA262179 BZW262179 CJS262179 CTO262179 DDK262179 DNG262179 DXC262179 EGY262179 EQU262179 FAQ262179 FKM262179 FUI262179 GEE262179 GOA262179 GXW262179 HHS262179 HRO262179 IBK262179 ILG262179 IVC262179 JEY262179 JOU262179 JYQ262179 KIM262179 KSI262179 LCE262179 LMA262179 LVW262179 MFS262179 MPO262179 MZK262179 NJG262179 NTC262179 OCY262179 OMU262179 OWQ262179 PGM262179 PQI262179 QAE262179 QKA262179 QTW262179 RDS262179 RNO262179 RXK262179 SHG262179 SRC262179 TAY262179 TKU262179 TUQ262179 UEM262179 UOI262179 UYE262179 VIA262179 VRW262179 WBS262179 WLO262179 WVK262179 C327715 IY327715 SU327715 ACQ327715 AMM327715 AWI327715 BGE327715 BQA327715 BZW327715 CJS327715 CTO327715 DDK327715 DNG327715 DXC327715 EGY327715 EQU327715 FAQ327715 FKM327715 FUI327715 GEE327715 GOA327715 GXW327715 HHS327715 HRO327715 IBK327715 ILG327715 IVC327715 JEY327715 JOU327715 JYQ327715 KIM327715 KSI327715 LCE327715 LMA327715 LVW327715 MFS327715 MPO327715 MZK327715 NJG327715 NTC327715 OCY327715 OMU327715 OWQ327715 PGM327715 PQI327715 QAE327715 QKA327715 QTW327715 RDS327715 RNO327715 RXK327715 SHG327715 SRC327715 TAY327715 TKU327715 TUQ327715 UEM327715 UOI327715 UYE327715 VIA327715 VRW327715 WBS327715 WLO327715 WVK327715 C393251 IY393251 SU393251 ACQ393251 AMM393251 AWI393251 BGE393251 BQA393251 BZW393251 CJS393251 CTO393251 DDK393251 DNG393251 DXC393251 EGY393251 EQU393251 FAQ393251 FKM393251 FUI393251 GEE393251 GOA393251 GXW393251 HHS393251 HRO393251 IBK393251 ILG393251 IVC393251 JEY393251 JOU393251 JYQ393251 KIM393251 KSI393251 LCE393251 LMA393251 LVW393251 MFS393251 MPO393251 MZK393251 NJG393251 NTC393251 OCY393251 OMU393251 OWQ393251 PGM393251 PQI393251 QAE393251 QKA393251 QTW393251 RDS393251 RNO393251 RXK393251 SHG393251 SRC393251 TAY393251 TKU393251 TUQ393251 UEM393251 UOI393251 UYE393251 VIA393251 VRW393251 WBS393251 WLO393251 WVK393251 C458787 IY458787 SU458787 ACQ458787 AMM458787 AWI458787 BGE458787 BQA458787 BZW458787 CJS458787 CTO458787 DDK458787 DNG458787 DXC458787 EGY458787 EQU458787 FAQ458787 FKM458787 FUI458787 GEE458787 GOA458787 GXW458787 HHS458787 HRO458787 IBK458787 ILG458787 IVC458787 JEY458787 JOU458787 JYQ458787 KIM458787 KSI458787 LCE458787 LMA458787 LVW458787 MFS458787 MPO458787 MZK458787 NJG458787 NTC458787 OCY458787 OMU458787 OWQ458787 PGM458787 PQI458787 QAE458787 QKA458787 QTW458787 RDS458787 RNO458787 RXK458787 SHG458787 SRC458787 TAY458787 TKU458787 TUQ458787 UEM458787 UOI458787 UYE458787 VIA458787 VRW458787 WBS458787 WLO458787 WVK458787 C524323 IY524323 SU524323 ACQ524323 AMM524323 AWI524323 BGE524323 BQA524323 BZW524323 CJS524323 CTO524323 DDK524323 DNG524323 DXC524323 EGY524323 EQU524323 FAQ524323 FKM524323 FUI524323 GEE524323 GOA524323 GXW524323 HHS524323 HRO524323 IBK524323 ILG524323 IVC524323 JEY524323 JOU524323 JYQ524323 KIM524323 KSI524323 LCE524323 LMA524323 LVW524323 MFS524323 MPO524323 MZK524323 NJG524323 NTC524323 OCY524323 OMU524323 OWQ524323 PGM524323 PQI524323 QAE524323 QKA524323 QTW524323 RDS524323 RNO524323 RXK524323 SHG524323 SRC524323 TAY524323 TKU524323 TUQ524323 UEM524323 UOI524323 UYE524323 VIA524323 VRW524323 WBS524323 WLO524323 WVK524323 C589859 IY589859 SU589859 ACQ589859 AMM589859 AWI589859 BGE589859 BQA589859 BZW589859 CJS589859 CTO589859 DDK589859 DNG589859 DXC589859 EGY589859 EQU589859 FAQ589859 FKM589859 FUI589859 GEE589859 GOA589859 GXW589859 HHS589859 HRO589859 IBK589859 ILG589859 IVC589859 JEY589859 JOU589859 JYQ589859 KIM589859 KSI589859 LCE589859 LMA589859 LVW589859 MFS589859 MPO589859 MZK589859 NJG589859 NTC589859 OCY589859 OMU589859 OWQ589859 PGM589859 PQI589859 QAE589859 QKA589859 QTW589859 RDS589859 RNO589859 RXK589859 SHG589859 SRC589859 TAY589859 TKU589859 TUQ589859 UEM589859 UOI589859 UYE589859 VIA589859 VRW589859 WBS589859 WLO589859 WVK589859 C655395 IY655395 SU655395 ACQ655395 AMM655395 AWI655395 BGE655395 BQA655395 BZW655395 CJS655395 CTO655395 DDK655395 DNG655395 DXC655395 EGY655395 EQU655395 FAQ655395 FKM655395 FUI655395 GEE655395 GOA655395 GXW655395 HHS655395 HRO655395 IBK655395 ILG655395 IVC655395 JEY655395 JOU655395 JYQ655395 KIM655395 KSI655395 LCE655395 LMA655395 LVW655395 MFS655395 MPO655395 MZK655395 NJG655395 NTC655395 OCY655395 OMU655395 OWQ655395 PGM655395 PQI655395 QAE655395 QKA655395 QTW655395 RDS655395 RNO655395 RXK655395 SHG655395 SRC655395 TAY655395 TKU655395 TUQ655395 UEM655395 UOI655395 UYE655395 VIA655395 VRW655395 WBS655395 WLO655395 WVK655395 C720931 IY720931 SU720931 ACQ720931 AMM720931 AWI720931 BGE720931 BQA720931 BZW720931 CJS720931 CTO720931 DDK720931 DNG720931 DXC720931 EGY720931 EQU720931 FAQ720931 FKM720931 FUI720931 GEE720931 GOA720931 GXW720931 HHS720931 HRO720931 IBK720931 ILG720931 IVC720931 JEY720931 JOU720931 JYQ720931 KIM720931 KSI720931 LCE720931 LMA720931 LVW720931 MFS720931 MPO720931 MZK720931 NJG720931 NTC720931 OCY720931 OMU720931 OWQ720931 PGM720931 PQI720931 QAE720931 QKA720931 QTW720931 RDS720931 RNO720931 RXK720931 SHG720931 SRC720931 TAY720931 TKU720931 TUQ720931 UEM720931 UOI720931 UYE720931 VIA720931 VRW720931 WBS720931 WLO720931 WVK720931 C786467 IY786467 SU786467 ACQ786467 AMM786467 AWI786467 BGE786467 BQA786467 BZW786467 CJS786467 CTO786467 DDK786467 DNG786467 DXC786467 EGY786467 EQU786467 FAQ786467 FKM786467 FUI786467 GEE786467 GOA786467 GXW786467 HHS786467 HRO786467 IBK786467 ILG786467 IVC786467 JEY786467 JOU786467 JYQ786467 KIM786467 KSI786467 LCE786467 LMA786467 LVW786467 MFS786467 MPO786467 MZK786467 NJG786467 NTC786467 OCY786467 OMU786467 OWQ786467 PGM786467 PQI786467 QAE786467 QKA786467 QTW786467 RDS786467 RNO786467 RXK786467 SHG786467 SRC786467 TAY786467 TKU786467 TUQ786467 UEM786467 UOI786467 UYE786467 VIA786467 VRW786467 WBS786467 WLO786467 WVK786467 C852003 IY852003 SU852003 ACQ852003 AMM852003 AWI852003 BGE852003 BQA852003 BZW852003 CJS852003 CTO852003 DDK852003 DNG852003 DXC852003 EGY852003 EQU852003 FAQ852003 FKM852003 FUI852003 GEE852003 GOA852003 GXW852003 HHS852003 HRO852003 IBK852003 ILG852003 IVC852003 JEY852003 JOU852003 JYQ852003 KIM852003 KSI852003 LCE852003 LMA852003 LVW852003 MFS852003 MPO852003 MZK852003 NJG852003 NTC852003 OCY852003 OMU852003 OWQ852003 PGM852003 PQI852003 QAE852003 QKA852003 QTW852003 RDS852003 RNO852003 RXK852003 SHG852003 SRC852003 TAY852003 TKU852003 TUQ852003 UEM852003 UOI852003 UYE852003 VIA852003 VRW852003 WBS852003 WLO852003 WVK852003 C917539 IY917539 SU917539 ACQ917539 AMM917539 AWI917539 BGE917539 BQA917539 BZW917539 CJS917539 CTO917539 DDK917539 DNG917539 DXC917539 EGY917539 EQU917539 FAQ917539 FKM917539 FUI917539 GEE917539 GOA917539 GXW917539 HHS917539 HRO917539 IBK917539 ILG917539 IVC917539 JEY917539 JOU917539 JYQ917539 KIM917539 KSI917539 LCE917539 LMA917539 LVW917539 MFS917539 MPO917539 MZK917539 NJG917539 NTC917539 OCY917539 OMU917539 OWQ917539 PGM917539 PQI917539 QAE917539 QKA917539 QTW917539 RDS917539 RNO917539 RXK917539 SHG917539 SRC917539 TAY917539 TKU917539 TUQ917539 UEM917539 UOI917539 UYE917539 VIA917539 VRW917539 WBS917539 WLO917539 WVK917539 C983075 IY983075 SU983075 ACQ983075 AMM983075 AWI983075 BGE983075 BQA983075 BZW983075 CJS983075 CTO983075 DDK983075 DNG983075 DXC983075 EGY983075 EQU983075 FAQ983075 FKM983075 FUI983075 GEE983075 GOA983075 GXW983075 HHS983075 HRO983075 IBK983075 ILG983075 IVC983075 JEY983075 JOU983075 JYQ983075 KIM983075 KSI983075 LCE983075 LMA983075 LVW983075 MFS983075 MPO983075 MZK983075 NJG983075 NTC983075 OCY983075 OMU983075 OWQ983075 PGM983075 PQI983075 QAE983075 QKA983075 QTW983075 RDS983075 RNO983075 RXK983075 SHG983075 SRC983075 TAY983075 TKU983075 TUQ983075 UEM983075 UOI983075 UYE983075 VIA983075 VRW983075 WBS983075 WLO983075 WVK983075 B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A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L29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L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L131101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L196637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L262173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L327709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L393245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L458781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L524317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L589853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L655389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L720925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L786461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L851997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L917533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L983069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whole" allowBlank="1" showInputMessage="1" showErrorMessage="1" errorTitle="Error" error="Por favor ingrese números enteros">
          <x14:formula1>
            <xm:f>0</xm:f>
          </x14:formula1>
          <x14:formula2>
            <xm:f>10000000000</xm:f>
          </x14:formula2>
          <xm:sqref>C36:C48 IY36:IY48 SU36:SU48 ACQ36:ACQ48 AMM36:AMM48 AWI36:AWI48 BGE36:BGE48 BQA36:BQA48 BZW36:BZW48 CJS36:CJS48 CTO36:CTO48 DDK36:DDK48 DNG36:DNG48 DXC36:DXC48 EGY36:EGY48 EQU36:EQU48 FAQ36:FAQ48 FKM36:FKM48 FUI36:FUI48 GEE36:GEE48 GOA36:GOA48 GXW36:GXW48 HHS36:HHS48 HRO36:HRO48 IBK36:IBK48 ILG36:ILG48 IVC36:IVC48 JEY36:JEY48 JOU36:JOU48 JYQ36:JYQ48 KIM36:KIM48 KSI36:KSI48 LCE36:LCE48 LMA36:LMA48 LVW36:LVW48 MFS36:MFS48 MPO36:MPO48 MZK36:MZK48 NJG36:NJG48 NTC36:NTC48 OCY36:OCY48 OMU36:OMU48 OWQ36:OWQ48 PGM36:PGM48 PQI36:PQI48 QAE36:QAE48 QKA36:QKA48 QTW36:QTW48 RDS36:RDS48 RNO36:RNO48 RXK36:RXK48 SHG36:SHG48 SRC36:SRC48 TAY36:TAY48 TKU36:TKU48 TUQ36:TUQ48 UEM36:UEM48 UOI36:UOI48 UYE36:UYE48 VIA36:VIA48 VRW36:VRW48 WBS36:WBS48 WLO36:WLO48 WVK36:WVK48 C65572:C65584 IY65572:IY65584 SU65572:SU65584 ACQ65572:ACQ65584 AMM65572:AMM65584 AWI65572:AWI65584 BGE65572:BGE65584 BQA65572:BQA65584 BZW65572:BZW65584 CJS65572:CJS65584 CTO65572:CTO65584 DDK65572:DDK65584 DNG65572:DNG65584 DXC65572:DXC65584 EGY65572:EGY65584 EQU65572:EQU65584 FAQ65572:FAQ65584 FKM65572:FKM65584 FUI65572:FUI65584 GEE65572:GEE65584 GOA65572:GOA65584 GXW65572:GXW65584 HHS65572:HHS65584 HRO65572:HRO65584 IBK65572:IBK65584 ILG65572:ILG65584 IVC65572:IVC65584 JEY65572:JEY65584 JOU65572:JOU65584 JYQ65572:JYQ65584 KIM65572:KIM65584 KSI65572:KSI65584 LCE65572:LCE65584 LMA65572:LMA65584 LVW65572:LVW65584 MFS65572:MFS65584 MPO65572:MPO65584 MZK65572:MZK65584 NJG65572:NJG65584 NTC65572:NTC65584 OCY65572:OCY65584 OMU65572:OMU65584 OWQ65572:OWQ65584 PGM65572:PGM65584 PQI65572:PQI65584 QAE65572:QAE65584 QKA65572:QKA65584 QTW65572:QTW65584 RDS65572:RDS65584 RNO65572:RNO65584 RXK65572:RXK65584 SHG65572:SHG65584 SRC65572:SRC65584 TAY65572:TAY65584 TKU65572:TKU65584 TUQ65572:TUQ65584 UEM65572:UEM65584 UOI65572:UOI65584 UYE65572:UYE65584 VIA65572:VIA65584 VRW65572:VRW65584 WBS65572:WBS65584 WLO65572:WLO65584 WVK65572:WVK65584 C131108:C131120 IY131108:IY131120 SU131108:SU131120 ACQ131108:ACQ131120 AMM131108:AMM131120 AWI131108:AWI131120 BGE131108:BGE131120 BQA131108:BQA131120 BZW131108:BZW131120 CJS131108:CJS131120 CTO131108:CTO131120 DDK131108:DDK131120 DNG131108:DNG131120 DXC131108:DXC131120 EGY131108:EGY131120 EQU131108:EQU131120 FAQ131108:FAQ131120 FKM131108:FKM131120 FUI131108:FUI131120 GEE131108:GEE131120 GOA131108:GOA131120 GXW131108:GXW131120 HHS131108:HHS131120 HRO131108:HRO131120 IBK131108:IBK131120 ILG131108:ILG131120 IVC131108:IVC131120 JEY131108:JEY131120 JOU131108:JOU131120 JYQ131108:JYQ131120 KIM131108:KIM131120 KSI131108:KSI131120 LCE131108:LCE131120 LMA131108:LMA131120 LVW131108:LVW131120 MFS131108:MFS131120 MPO131108:MPO131120 MZK131108:MZK131120 NJG131108:NJG131120 NTC131108:NTC131120 OCY131108:OCY131120 OMU131108:OMU131120 OWQ131108:OWQ131120 PGM131108:PGM131120 PQI131108:PQI131120 QAE131108:QAE131120 QKA131108:QKA131120 QTW131108:QTW131120 RDS131108:RDS131120 RNO131108:RNO131120 RXK131108:RXK131120 SHG131108:SHG131120 SRC131108:SRC131120 TAY131108:TAY131120 TKU131108:TKU131120 TUQ131108:TUQ131120 UEM131108:UEM131120 UOI131108:UOI131120 UYE131108:UYE131120 VIA131108:VIA131120 VRW131108:VRW131120 WBS131108:WBS131120 WLO131108:WLO131120 WVK131108:WVK131120 C196644:C196656 IY196644:IY196656 SU196644:SU196656 ACQ196644:ACQ196656 AMM196644:AMM196656 AWI196644:AWI196656 BGE196644:BGE196656 BQA196644:BQA196656 BZW196644:BZW196656 CJS196644:CJS196656 CTO196644:CTO196656 DDK196644:DDK196656 DNG196644:DNG196656 DXC196644:DXC196656 EGY196644:EGY196656 EQU196644:EQU196656 FAQ196644:FAQ196656 FKM196644:FKM196656 FUI196644:FUI196656 GEE196644:GEE196656 GOA196644:GOA196656 GXW196644:GXW196656 HHS196644:HHS196656 HRO196644:HRO196656 IBK196644:IBK196656 ILG196644:ILG196656 IVC196644:IVC196656 JEY196644:JEY196656 JOU196644:JOU196656 JYQ196644:JYQ196656 KIM196644:KIM196656 KSI196644:KSI196656 LCE196644:LCE196656 LMA196644:LMA196656 LVW196644:LVW196656 MFS196644:MFS196656 MPO196644:MPO196656 MZK196644:MZK196656 NJG196644:NJG196656 NTC196644:NTC196656 OCY196644:OCY196656 OMU196644:OMU196656 OWQ196644:OWQ196656 PGM196644:PGM196656 PQI196644:PQI196656 QAE196644:QAE196656 QKA196644:QKA196656 QTW196644:QTW196656 RDS196644:RDS196656 RNO196644:RNO196656 RXK196644:RXK196656 SHG196644:SHG196656 SRC196644:SRC196656 TAY196644:TAY196656 TKU196644:TKU196656 TUQ196644:TUQ196656 UEM196644:UEM196656 UOI196644:UOI196656 UYE196644:UYE196656 VIA196644:VIA196656 VRW196644:VRW196656 WBS196644:WBS196656 WLO196644:WLO196656 WVK196644:WVK196656 C262180:C262192 IY262180:IY262192 SU262180:SU262192 ACQ262180:ACQ262192 AMM262180:AMM262192 AWI262180:AWI262192 BGE262180:BGE262192 BQA262180:BQA262192 BZW262180:BZW262192 CJS262180:CJS262192 CTO262180:CTO262192 DDK262180:DDK262192 DNG262180:DNG262192 DXC262180:DXC262192 EGY262180:EGY262192 EQU262180:EQU262192 FAQ262180:FAQ262192 FKM262180:FKM262192 FUI262180:FUI262192 GEE262180:GEE262192 GOA262180:GOA262192 GXW262180:GXW262192 HHS262180:HHS262192 HRO262180:HRO262192 IBK262180:IBK262192 ILG262180:ILG262192 IVC262180:IVC262192 JEY262180:JEY262192 JOU262180:JOU262192 JYQ262180:JYQ262192 KIM262180:KIM262192 KSI262180:KSI262192 LCE262180:LCE262192 LMA262180:LMA262192 LVW262180:LVW262192 MFS262180:MFS262192 MPO262180:MPO262192 MZK262180:MZK262192 NJG262180:NJG262192 NTC262180:NTC262192 OCY262180:OCY262192 OMU262180:OMU262192 OWQ262180:OWQ262192 PGM262180:PGM262192 PQI262180:PQI262192 QAE262180:QAE262192 QKA262180:QKA262192 QTW262180:QTW262192 RDS262180:RDS262192 RNO262180:RNO262192 RXK262180:RXK262192 SHG262180:SHG262192 SRC262180:SRC262192 TAY262180:TAY262192 TKU262180:TKU262192 TUQ262180:TUQ262192 UEM262180:UEM262192 UOI262180:UOI262192 UYE262180:UYE262192 VIA262180:VIA262192 VRW262180:VRW262192 WBS262180:WBS262192 WLO262180:WLO262192 WVK262180:WVK262192 C327716:C327728 IY327716:IY327728 SU327716:SU327728 ACQ327716:ACQ327728 AMM327716:AMM327728 AWI327716:AWI327728 BGE327716:BGE327728 BQA327716:BQA327728 BZW327716:BZW327728 CJS327716:CJS327728 CTO327716:CTO327728 DDK327716:DDK327728 DNG327716:DNG327728 DXC327716:DXC327728 EGY327716:EGY327728 EQU327716:EQU327728 FAQ327716:FAQ327728 FKM327716:FKM327728 FUI327716:FUI327728 GEE327716:GEE327728 GOA327716:GOA327728 GXW327716:GXW327728 HHS327716:HHS327728 HRO327716:HRO327728 IBK327716:IBK327728 ILG327716:ILG327728 IVC327716:IVC327728 JEY327716:JEY327728 JOU327716:JOU327728 JYQ327716:JYQ327728 KIM327716:KIM327728 KSI327716:KSI327728 LCE327716:LCE327728 LMA327716:LMA327728 LVW327716:LVW327728 MFS327716:MFS327728 MPO327716:MPO327728 MZK327716:MZK327728 NJG327716:NJG327728 NTC327716:NTC327728 OCY327716:OCY327728 OMU327716:OMU327728 OWQ327716:OWQ327728 PGM327716:PGM327728 PQI327716:PQI327728 QAE327716:QAE327728 QKA327716:QKA327728 QTW327716:QTW327728 RDS327716:RDS327728 RNO327716:RNO327728 RXK327716:RXK327728 SHG327716:SHG327728 SRC327716:SRC327728 TAY327716:TAY327728 TKU327716:TKU327728 TUQ327716:TUQ327728 UEM327716:UEM327728 UOI327716:UOI327728 UYE327716:UYE327728 VIA327716:VIA327728 VRW327716:VRW327728 WBS327716:WBS327728 WLO327716:WLO327728 WVK327716:WVK327728 C393252:C393264 IY393252:IY393264 SU393252:SU393264 ACQ393252:ACQ393264 AMM393252:AMM393264 AWI393252:AWI393264 BGE393252:BGE393264 BQA393252:BQA393264 BZW393252:BZW393264 CJS393252:CJS393264 CTO393252:CTO393264 DDK393252:DDK393264 DNG393252:DNG393264 DXC393252:DXC393264 EGY393252:EGY393264 EQU393252:EQU393264 FAQ393252:FAQ393264 FKM393252:FKM393264 FUI393252:FUI393264 GEE393252:GEE393264 GOA393252:GOA393264 GXW393252:GXW393264 HHS393252:HHS393264 HRO393252:HRO393264 IBK393252:IBK393264 ILG393252:ILG393264 IVC393252:IVC393264 JEY393252:JEY393264 JOU393252:JOU393264 JYQ393252:JYQ393264 KIM393252:KIM393264 KSI393252:KSI393264 LCE393252:LCE393264 LMA393252:LMA393264 LVW393252:LVW393264 MFS393252:MFS393264 MPO393252:MPO393264 MZK393252:MZK393264 NJG393252:NJG393264 NTC393252:NTC393264 OCY393252:OCY393264 OMU393252:OMU393264 OWQ393252:OWQ393264 PGM393252:PGM393264 PQI393252:PQI393264 QAE393252:QAE393264 QKA393252:QKA393264 QTW393252:QTW393264 RDS393252:RDS393264 RNO393252:RNO393264 RXK393252:RXK393264 SHG393252:SHG393264 SRC393252:SRC393264 TAY393252:TAY393264 TKU393252:TKU393264 TUQ393252:TUQ393264 UEM393252:UEM393264 UOI393252:UOI393264 UYE393252:UYE393264 VIA393252:VIA393264 VRW393252:VRW393264 WBS393252:WBS393264 WLO393252:WLO393264 WVK393252:WVK393264 C458788:C458800 IY458788:IY458800 SU458788:SU458800 ACQ458788:ACQ458800 AMM458788:AMM458800 AWI458788:AWI458800 BGE458788:BGE458800 BQA458788:BQA458800 BZW458788:BZW458800 CJS458788:CJS458800 CTO458788:CTO458800 DDK458788:DDK458800 DNG458788:DNG458800 DXC458788:DXC458800 EGY458788:EGY458800 EQU458788:EQU458800 FAQ458788:FAQ458800 FKM458788:FKM458800 FUI458788:FUI458800 GEE458788:GEE458800 GOA458788:GOA458800 GXW458788:GXW458800 HHS458788:HHS458800 HRO458788:HRO458800 IBK458788:IBK458800 ILG458788:ILG458800 IVC458788:IVC458800 JEY458788:JEY458800 JOU458788:JOU458800 JYQ458788:JYQ458800 KIM458788:KIM458800 KSI458788:KSI458800 LCE458788:LCE458800 LMA458788:LMA458800 LVW458788:LVW458800 MFS458788:MFS458800 MPO458788:MPO458800 MZK458788:MZK458800 NJG458788:NJG458800 NTC458788:NTC458800 OCY458788:OCY458800 OMU458788:OMU458800 OWQ458788:OWQ458800 PGM458788:PGM458800 PQI458788:PQI458800 QAE458788:QAE458800 QKA458788:QKA458800 QTW458788:QTW458800 RDS458788:RDS458800 RNO458788:RNO458800 RXK458788:RXK458800 SHG458788:SHG458800 SRC458788:SRC458800 TAY458788:TAY458800 TKU458788:TKU458800 TUQ458788:TUQ458800 UEM458788:UEM458800 UOI458788:UOI458800 UYE458788:UYE458800 VIA458788:VIA458800 VRW458788:VRW458800 WBS458788:WBS458800 WLO458788:WLO458800 WVK458788:WVK458800 C524324:C524336 IY524324:IY524336 SU524324:SU524336 ACQ524324:ACQ524336 AMM524324:AMM524336 AWI524324:AWI524336 BGE524324:BGE524336 BQA524324:BQA524336 BZW524324:BZW524336 CJS524324:CJS524336 CTO524324:CTO524336 DDK524324:DDK524336 DNG524324:DNG524336 DXC524324:DXC524336 EGY524324:EGY524336 EQU524324:EQU524336 FAQ524324:FAQ524336 FKM524324:FKM524336 FUI524324:FUI524336 GEE524324:GEE524336 GOA524324:GOA524336 GXW524324:GXW524336 HHS524324:HHS524336 HRO524324:HRO524336 IBK524324:IBK524336 ILG524324:ILG524336 IVC524324:IVC524336 JEY524324:JEY524336 JOU524324:JOU524336 JYQ524324:JYQ524336 KIM524324:KIM524336 KSI524324:KSI524336 LCE524324:LCE524336 LMA524324:LMA524336 LVW524324:LVW524336 MFS524324:MFS524336 MPO524324:MPO524336 MZK524324:MZK524336 NJG524324:NJG524336 NTC524324:NTC524336 OCY524324:OCY524336 OMU524324:OMU524336 OWQ524324:OWQ524336 PGM524324:PGM524336 PQI524324:PQI524336 QAE524324:QAE524336 QKA524324:QKA524336 QTW524324:QTW524336 RDS524324:RDS524336 RNO524324:RNO524336 RXK524324:RXK524336 SHG524324:SHG524336 SRC524324:SRC524336 TAY524324:TAY524336 TKU524324:TKU524336 TUQ524324:TUQ524336 UEM524324:UEM524336 UOI524324:UOI524336 UYE524324:UYE524336 VIA524324:VIA524336 VRW524324:VRW524336 WBS524324:WBS524336 WLO524324:WLO524336 WVK524324:WVK524336 C589860:C589872 IY589860:IY589872 SU589860:SU589872 ACQ589860:ACQ589872 AMM589860:AMM589872 AWI589860:AWI589872 BGE589860:BGE589872 BQA589860:BQA589872 BZW589860:BZW589872 CJS589860:CJS589872 CTO589860:CTO589872 DDK589860:DDK589872 DNG589860:DNG589872 DXC589860:DXC589872 EGY589860:EGY589872 EQU589860:EQU589872 FAQ589860:FAQ589872 FKM589860:FKM589872 FUI589860:FUI589872 GEE589860:GEE589872 GOA589860:GOA589872 GXW589860:GXW589872 HHS589860:HHS589872 HRO589860:HRO589872 IBK589860:IBK589872 ILG589860:ILG589872 IVC589860:IVC589872 JEY589860:JEY589872 JOU589860:JOU589872 JYQ589860:JYQ589872 KIM589860:KIM589872 KSI589860:KSI589872 LCE589860:LCE589872 LMA589860:LMA589872 LVW589860:LVW589872 MFS589860:MFS589872 MPO589860:MPO589872 MZK589860:MZK589872 NJG589860:NJG589872 NTC589860:NTC589872 OCY589860:OCY589872 OMU589860:OMU589872 OWQ589860:OWQ589872 PGM589860:PGM589872 PQI589860:PQI589872 QAE589860:QAE589872 QKA589860:QKA589872 QTW589860:QTW589872 RDS589860:RDS589872 RNO589860:RNO589872 RXK589860:RXK589872 SHG589860:SHG589872 SRC589860:SRC589872 TAY589860:TAY589872 TKU589860:TKU589872 TUQ589860:TUQ589872 UEM589860:UEM589872 UOI589860:UOI589872 UYE589860:UYE589872 VIA589860:VIA589872 VRW589860:VRW589872 WBS589860:WBS589872 WLO589860:WLO589872 WVK589860:WVK589872 C655396:C655408 IY655396:IY655408 SU655396:SU655408 ACQ655396:ACQ655408 AMM655396:AMM655408 AWI655396:AWI655408 BGE655396:BGE655408 BQA655396:BQA655408 BZW655396:BZW655408 CJS655396:CJS655408 CTO655396:CTO655408 DDK655396:DDK655408 DNG655396:DNG655408 DXC655396:DXC655408 EGY655396:EGY655408 EQU655396:EQU655408 FAQ655396:FAQ655408 FKM655396:FKM655408 FUI655396:FUI655408 GEE655396:GEE655408 GOA655396:GOA655408 GXW655396:GXW655408 HHS655396:HHS655408 HRO655396:HRO655408 IBK655396:IBK655408 ILG655396:ILG655408 IVC655396:IVC655408 JEY655396:JEY655408 JOU655396:JOU655408 JYQ655396:JYQ655408 KIM655396:KIM655408 KSI655396:KSI655408 LCE655396:LCE655408 LMA655396:LMA655408 LVW655396:LVW655408 MFS655396:MFS655408 MPO655396:MPO655408 MZK655396:MZK655408 NJG655396:NJG655408 NTC655396:NTC655408 OCY655396:OCY655408 OMU655396:OMU655408 OWQ655396:OWQ655408 PGM655396:PGM655408 PQI655396:PQI655408 QAE655396:QAE655408 QKA655396:QKA655408 QTW655396:QTW655408 RDS655396:RDS655408 RNO655396:RNO655408 RXK655396:RXK655408 SHG655396:SHG655408 SRC655396:SRC655408 TAY655396:TAY655408 TKU655396:TKU655408 TUQ655396:TUQ655408 UEM655396:UEM655408 UOI655396:UOI655408 UYE655396:UYE655408 VIA655396:VIA655408 VRW655396:VRW655408 WBS655396:WBS655408 WLO655396:WLO655408 WVK655396:WVK655408 C720932:C720944 IY720932:IY720944 SU720932:SU720944 ACQ720932:ACQ720944 AMM720932:AMM720944 AWI720932:AWI720944 BGE720932:BGE720944 BQA720932:BQA720944 BZW720932:BZW720944 CJS720932:CJS720944 CTO720932:CTO720944 DDK720932:DDK720944 DNG720932:DNG720944 DXC720932:DXC720944 EGY720932:EGY720944 EQU720932:EQU720944 FAQ720932:FAQ720944 FKM720932:FKM720944 FUI720932:FUI720944 GEE720932:GEE720944 GOA720932:GOA720944 GXW720932:GXW720944 HHS720932:HHS720944 HRO720932:HRO720944 IBK720932:IBK720944 ILG720932:ILG720944 IVC720932:IVC720944 JEY720932:JEY720944 JOU720932:JOU720944 JYQ720932:JYQ720944 KIM720932:KIM720944 KSI720932:KSI720944 LCE720932:LCE720944 LMA720932:LMA720944 LVW720932:LVW720944 MFS720932:MFS720944 MPO720932:MPO720944 MZK720932:MZK720944 NJG720932:NJG720944 NTC720932:NTC720944 OCY720932:OCY720944 OMU720932:OMU720944 OWQ720932:OWQ720944 PGM720932:PGM720944 PQI720932:PQI720944 QAE720932:QAE720944 QKA720932:QKA720944 QTW720932:QTW720944 RDS720932:RDS720944 RNO720932:RNO720944 RXK720932:RXK720944 SHG720932:SHG720944 SRC720932:SRC720944 TAY720932:TAY720944 TKU720932:TKU720944 TUQ720932:TUQ720944 UEM720932:UEM720944 UOI720932:UOI720944 UYE720932:UYE720944 VIA720932:VIA720944 VRW720932:VRW720944 WBS720932:WBS720944 WLO720932:WLO720944 WVK720932:WVK720944 C786468:C786480 IY786468:IY786480 SU786468:SU786480 ACQ786468:ACQ786480 AMM786468:AMM786480 AWI786468:AWI786480 BGE786468:BGE786480 BQA786468:BQA786480 BZW786468:BZW786480 CJS786468:CJS786480 CTO786468:CTO786480 DDK786468:DDK786480 DNG786468:DNG786480 DXC786468:DXC786480 EGY786468:EGY786480 EQU786468:EQU786480 FAQ786468:FAQ786480 FKM786468:FKM786480 FUI786468:FUI786480 GEE786468:GEE786480 GOA786468:GOA786480 GXW786468:GXW786480 HHS786468:HHS786480 HRO786468:HRO786480 IBK786468:IBK786480 ILG786468:ILG786480 IVC786468:IVC786480 JEY786468:JEY786480 JOU786468:JOU786480 JYQ786468:JYQ786480 KIM786468:KIM786480 KSI786468:KSI786480 LCE786468:LCE786480 LMA786468:LMA786480 LVW786468:LVW786480 MFS786468:MFS786480 MPO786468:MPO786480 MZK786468:MZK786480 NJG786468:NJG786480 NTC786468:NTC786480 OCY786468:OCY786480 OMU786468:OMU786480 OWQ786468:OWQ786480 PGM786468:PGM786480 PQI786468:PQI786480 QAE786468:QAE786480 QKA786468:QKA786480 QTW786468:QTW786480 RDS786468:RDS786480 RNO786468:RNO786480 RXK786468:RXK786480 SHG786468:SHG786480 SRC786468:SRC786480 TAY786468:TAY786480 TKU786468:TKU786480 TUQ786468:TUQ786480 UEM786468:UEM786480 UOI786468:UOI786480 UYE786468:UYE786480 VIA786468:VIA786480 VRW786468:VRW786480 WBS786468:WBS786480 WLO786468:WLO786480 WVK786468:WVK786480 C852004:C852016 IY852004:IY852016 SU852004:SU852016 ACQ852004:ACQ852016 AMM852004:AMM852016 AWI852004:AWI852016 BGE852004:BGE852016 BQA852004:BQA852016 BZW852004:BZW852016 CJS852004:CJS852016 CTO852004:CTO852016 DDK852004:DDK852016 DNG852004:DNG852016 DXC852004:DXC852016 EGY852004:EGY852016 EQU852004:EQU852016 FAQ852004:FAQ852016 FKM852004:FKM852016 FUI852004:FUI852016 GEE852004:GEE852016 GOA852004:GOA852016 GXW852004:GXW852016 HHS852004:HHS852016 HRO852004:HRO852016 IBK852004:IBK852016 ILG852004:ILG852016 IVC852004:IVC852016 JEY852004:JEY852016 JOU852004:JOU852016 JYQ852004:JYQ852016 KIM852004:KIM852016 KSI852004:KSI852016 LCE852004:LCE852016 LMA852004:LMA852016 LVW852004:LVW852016 MFS852004:MFS852016 MPO852004:MPO852016 MZK852004:MZK852016 NJG852004:NJG852016 NTC852004:NTC852016 OCY852004:OCY852016 OMU852004:OMU852016 OWQ852004:OWQ852016 PGM852004:PGM852016 PQI852004:PQI852016 QAE852004:QAE852016 QKA852004:QKA852016 QTW852004:QTW852016 RDS852004:RDS852016 RNO852004:RNO852016 RXK852004:RXK852016 SHG852004:SHG852016 SRC852004:SRC852016 TAY852004:TAY852016 TKU852004:TKU852016 TUQ852004:TUQ852016 UEM852004:UEM852016 UOI852004:UOI852016 UYE852004:UYE852016 VIA852004:VIA852016 VRW852004:VRW852016 WBS852004:WBS852016 WLO852004:WLO852016 WVK852004:WVK852016 C917540:C917552 IY917540:IY917552 SU917540:SU917552 ACQ917540:ACQ917552 AMM917540:AMM917552 AWI917540:AWI917552 BGE917540:BGE917552 BQA917540:BQA917552 BZW917540:BZW917552 CJS917540:CJS917552 CTO917540:CTO917552 DDK917540:DDK917552 DNG917540:DNG917552 DXC917540:DXC917552 EGY917540:EGY917552 EQU917540:EQU917552 FAQ917540:FAQ917552 FKM917540:FKM917552 FUI917540:FUI917552 GEE917540:GEE917552 GOA917540:GOA917552 GXW917540:GXW917552 HHS917540:HHS917552 HRO917540:HRO917552 IBK917540:IBK917552 ILG917540:ILG917552 IVC917540:IVC917552 JEY917540:JEY917552 JOU917540:JOU917552 JYQ917540:JYQ917552 KIM917540:KIM917552 KSI917540:KSI917552 LCE917540:LCE917552 LMA917540:LMA917552 LVW917540:LVW917552 MFS917540:MFS917552 MPO917540:MPO917552 MZK917540:MZK917552 NJG917540:NJG917552 NTC917540:NTC917552 OCY917540:OCY917552 OMU917540:OMU917552 OWQ917540:OWQ917552 PGM917540:PGM917552 PQI917540:PQI917552 QAE917540:QAE917552 QKA917540:QKA917552 QTW917540:QTW917552 RDS917540:RDS917552 RNO917540:RNO917552 RXK917540:RXK917552 SHG917540:SHG917552 SRC917540:SRC917552 TAY917540:TAY917552 TKU917540:TKU917552 TUQ917540:TUQ917552 UEM917540:UEM917552 UOI917540:UOI917552 UYE917540:UYE917552 VIA917540:VIA917552 VRW917540:VRW917552 WBS917540:WBS917552 WLO917540:WLO917552 WVK917540:WVK917552 C983076:C983088 IY983076:IY983088 SU983076:SU983088 ACQ983076:ACQ983088 AMM983076:AMM983088 AWI983076:AWI983088 BGE983076:BGE983088 BQA983076:BQA983088 BZW983076:BZW983088 CJS983076:CJS983088 CTO983076:CTO983088 DDK983076:DDK983088 DNG983076:DNG983088 DXC983076:DXC983088 EGY983076:EGY983088 EQU983076:EQU983088 FAQ983076:FAQ983088 FKM983076:FKM983088 FUI983076:FUI983088 GEE983076:GEE983088 GOA983076:GOA983088 GXW983076:GXW983088 HHS983076:HHS983088 HRO983076:HRO983088 IBK983076:IBK983088 ILG983076:ILG983088 IVC983076:IVC983088 JEY983076:JEY983088 JOU983076:JOU983088 JYQ983076:JYQ983088 KIM983076:KIM983088 KSI983076:KSI983088 LCE983076:LCE983088 LMA983076:LMA983088 LVW983076:LVW983088 MFS983076:MFS983088 MPO983076:MPO983088 MZK983076:MZK983088 NJG983076:NJG983088 NTC983076:NTC983088 OCY983076:OCY983088 OMU983076:OMU983088 OWQ983076:OWQ983088 PGM983076:PGM983088 PQI983076:PQI983088 QAE983076:QAE983088 QKA983076:QKA983088 QTW983076:QTW983088 RDS983076:RDS983088 RNO983076:RNO983088 RXK983076:RXK983088 SHG983076:SHG983088 SRC983076:SRC983088 TAY983076:TAY983088 TKU983076:TKU983088 TUQ983076:TUQ983088 UEM983076:UEM983088 UOI983076:UOI983088 UYE983076:UYE983088 VIA983076:VIA983088 VRW983076:VRW983088 WBS983076:WBS983088 WLO983076:WLO983088 WVK983076:WVK983088 A12:A48 IW12:IW48 SS12:SS48 ACO12:ACO48 AMK12:AMK48 AWG12:AWG48 BGC12:BGC48 BPY12:BPY48 BZU12:BZU48 CJQ12:CJQ48 CTM12:CTM48 DDI12:DDI48 DNE12:DNE48 DXA12:DXA48 EGW12:EGW48 EQS12:EQS48 FAO12:FAO48 FKK12:FKK48 FUG12:FUG48 GEC12:GEC48 GNY12:GNY48 GXU12:GXU48 HHQ12:HHQ48 HRM12:HRM48 IBI12:IBI48 ILE12:ILE48 IVA12:IVA48 JEW12:JEW48 JOS12:JOS48 JYO12:JYO48 KIK12:KIK48 KSG12:KSG48 LCC12:LCC48 LLY12:LLY48 LVU12:LVU48 MFQ12:MFQ48 MPM12:MPM48 MZI12:MZI48 NJE12:NJE48 NTA12:NTA48 OCW12:OCW48 OMS12:OMS48 OWO12:OWO48 PGK12:PGK48 PQG12:PQG48 QAC12:QAC48 QJY12:QJY48 QTU12:QTU48 RDQ12:RDQ48 RNM12:RNM48 RXI12:RXI48 SHE12:SHE48 SRA12:SRA48 TAW12:TAW48 TKS12:TKS48 TUO12:TUO48 UEK12:UEK48 UOG12:UOG48 UYC12:UYC48 VHY12:VHY48 VRU12:VRU48 WBQ12:WBQ48 WLM12:WLM48 WVI12:WVI48 A65548:A65584 IW65548:IW65584 SS65548:SS65584 ACO65548:ACO65584 AMK65548:AMK65584 AWG65548:AWG65584 BGC65548:BGC65584 BPY65548:BPY65584 BZU65548:BZU65584 CJQ65548:CJQ65584 CTM65548:CTM65584 DDI65548:DDI65584 DNE65548:DNE65584 DXA65548:DXA65584 EGW65548:EGW65584 EQS65548:EQS65584 FAO65548:FAO65584 FKK65548:FKK65584 FUG65548:FUG65584 GEC65548:GEC65584 GNY65548:GNY65584 GXU65548:GXU65584 HHQ65548:HHQ65584 HRM65548:HRM65584 IBI65548:IBI65584 ILE65548:ILE65584 IVA65548:IVA65584 JEW65548:JEW65584 JOS65548:JOS65584 JYO65548:JYO65584 KIK65548:KIK65584 KSG65548:KSG65584 LCC65548:LCC65584 LLY65548:LLY65584 LVU65548:LVU65584 MFQ65548:MFQ65584 MPM65548:MPM65584 MZI65548:MZI65584 NJE65548:NJE65584 NTA65548:NTA65584 OCW65548:OCW65584 OMS65548:OMS65584 OWO65548:OWO65584 PGK65548:PGK65584 PQG65548:PQG65584 QAC65548:QAC65584 QJY65548:QJY65584 QTU65548:QTU65584 RDQ65548:RDQ65584 RNM65548:RNM65584 RXI65548:RXI65584 SHE65548:SHE65584 SRA65548:SRA65584 TAW65548:TAW65584 TKS65548:TKS65584 TUO65548:TUO65584 UEK65548:UEK65584 UOG65548:UOG65584 UYC65548:UYC65584 VHY65548:VHY65584 VRU65548:VRU65584 WBQ65548:WBQ65584 WLM65548:WLM65584 WVI65548:WVI65584 A131084:A131120 IW131084:IW131120 SS131084:SS131120 ACO131084:ACO131120 AMK131084:AMK131120 AWG131084:AWG131120 BGC131084:BGC131120 BPY131084:BPY131120 BZU131084:BZU131120 CJQ131084:CJQ131120 CTM131084:CTM131120 DDI131084:DDI131120 DNE131084:DNE131120 DXA131084:DXA131120 EGW131084:EGW131120 EQS131084:EQS131120 FAO131084:FAO131120 FKK131084:FKK131120 FUG131084:FUG131120 GEC131084:GEC131120 GNY131084:GNY131120 GXU131084:GXU131120 HHQ131084:HHQ131120 HRM131084:HRM131120 IBI131084:IBI131120 ILE131084:ILE131120 IVA131084:IVA131120 JEW131084:JEW131120 JOS131084:JOS131120 JYO131084:JYO131120 KIK131084:KIK131120 KSG131084:KSG131120 LCC131084:LCC131120 LLY131084:LLY131120 LVU131084:LVU131120 MFQ131084:MFQ131120 MPM131084:MPM131120 MZI131084:MZI131120 NJE131084:NJE131120 NTA131084:NTA131120 OCW131084:OCW131120 OMS131084:OMS131120 OWO131084:OWO131120 PGK131084:PGK131120 PQG131084:PQG131120 QAC131084:QAC131120 QJY131084:QJY131120 QTU131084:QTU131120 RDQ131084:RDQ131120 RNM131084:RNM131120 RXI131084:RXI131120 SHE131084:SHE131120 SRA131084:SRA131120 TAW131084:TAW131120 TKS131084:TKS131120 TUO131084:TUO131120 UEK131084:UEK131120 UOG131084:UOG131120 UYC131084:UYC131120 VHY131084:VHY131120 VRU131084:VRU131120 WBQ131084:WBQ131120 WLM131084:WLM131120 WVI131084:WVI131120 A196620:A196656 IW196620:IW196656 SS196620:SS196656 ACO196620:ACO196656 AMK196620:AMK196656 AWG196620:AWG196656 BGC196620:BGC196656 BPY196620:BPY196656 BZU196620:BZU196656 CJQ196620:CJQ196656 CTM196620:CTM196656 DDI196620:DDI196656 DNE196620:DNE196656 DXA196620:DXA196656 EGW196620:EGW196656 EQS196620:EQS196656 FAO196620:FAO196656 FKK196620:FKK196656 FUG196620:FUG196656 GEC196620:GEC196656 GNY196620:GNY196656 GXU196620:GXU196656 HHQ196620:HHQ196656 HRM196620:HRM196656 IBI196620:IBI196656 ILE196620:ILE196656 IVA196620:IVA196656 JEW196620:JEW196656 JOS196620:JOS196656 JYO196620:JYO196656 KIK196620:KIK196656 KSG196620:KSG196656 LCC196620:LCC196656 LLY196620:LLY196656 LVU196620:LVU196656 MFQ196620:MFQ196656 MPM196620:MPM196656 MZI196620:MZI196656 NJE196620:NJE196656 NTA196620:NTA196656 OCW196620:OCW196656 OMS196620:OMS196656 OWO196620:OWO196656 PGK196620:PGK196656 PQG196620:PQG196656 QAC196620:QAC196656 QJY196620:QJY196656 QTU196620:QTU196656 RDQ196620:RDQ196656 RNM196620:RNM196656 RXI196620:RXI196656 SHE196620:SHE196656 SRA196620:SRA196656 TAW196620:TAW196656 TKS196620:TKS196656 TUO196620:TUO196656 UEK196620:UEK196656 UOG196620:UOG196656 UYC196620:UYC196656 VHY196620:VHY196656 VRU196620:VRU196656 WBQ196620:WBQ196656 WLM196620:WLM196656 WVI196620:WVI196656 A262156:A262192 IW262156:IW262192 SS262156:SS262192 ACO262156:ACO262192 AMK262156:AMK262192 AWG262156:AWG262192 BGC262156:BGC262192 BPY262156:BPY262192 BZU262156:BZU262192 CJQ262156:CJQ262192 CTM262156:CTM262192 DDI262156:DDI262192 DNE262156:DNE262192 DXA262156:DXA262192 EGW262156:EGW262192 EQS262156:EQS262192 FAO262156:FAO262192 FKK262156:FKK262192 FUG262156:FUG262192 GEC262156:GEC262192 GNY262156:GNY262192 GXU262156:GXU262192 HHQ262156:HHQ262192 HRM262156:HRM262192 IBI262156:IBI262192 ILE262156:ILE262192 IVA262156:IVA262192 JEW262156:JEW262192 JOS262156:JOS262192 JYO262156:JYO262192 KIK262156:KIK262192 KSG262156:KSG262192 LCC262156:LCC262192 LLY262156:LLY262192 LVU262156:LVU262192 MFQ262156:MFQ262192 MPM262156:MPM262192 MZI262156:MZI262192 NJE262156:NJE262192 NTA262156:NTA262192 OCW262156:OCW262192 OMS262156:OMS262192 OWO262156:OWO262192 PGK262156:PGK262192 PQG262156:PQG262192 QAC262156:QAC262192 QJY262156:QJY262192 QTU262156:QTU262192 RDQ262156:RDQ262192 RNM262156:RNM262192 RXI262156:RXI262192 SHE262156:SHE262192 SRA262156:SRA262192 TAW262156:TAW262192 TKS262156:TKS262192 TUO262156:TUO262192 UEK262156:UEK262192 UOG262156:UOG262192 UYC262156:UYC262192 VHY262156:VHY262192 VRU262156:VRU262192 WBQ262156:WBQ262192 WLM262156:WLM262192 WVI262156:WVI262192 A327692:A327728 IW327692:IW327728 SS327692:SS327728 ACO327692:ACO327728 AMK327692:AMK327728 AWG327692:AWG327728 BGC327692:BGC327728 BPY327692:BPY327728 BZU327692:BZU327728 CJQ327692:CJQ327728 CTM327692:CTM327728 DDI327692:DDI327728 DNE327692:DNE327728 DXA327692:DXA327728 EGW327692:EGW327728 EQS327692:EQS327728 FAO327692:FAO327728 FKK327692:FKK327728 FUG327692:FUG327728 GEC327692:GEC327728 GNY327692:GNY327728 GXU327692:GXU327728 HHQ327692:HHQ327728 HRM327692:HRM327728 IBI327692:IBI327728 ILE327692:ILE327728 IVA327692:IVA327728 JEW327692:JEW327728 JOS327692:JOS327728 JYO327692:JYO327728 KIK327692:KIK327728 KSG327692:KSG327728 LCC327692:LCC327728 LLY327692:LLY327728 LVU327692:LVU327728 MFQ327692:MFQ327728 MPM327692:MPM327728 MZI327692:MZI327728 NJE327692:NJE327728 NTA327692:NTA327728 OCW327692:OCW327728 OMS327692:OMS327728 OWO327692:OWO327728 PGK327692:PGK327728 PQG327692:PQG327728 QAC327692:QAC327728 QJY327692:QJY327728 QTU327692:QTU327728 RDQ327692:RDQ327728 RNM327692:RNM327728 RXI327692:RXI327728 SHE327692:SHE327728 SRA327692:SRA327728 TAW327692:TAW327728 TKS327692:TKS327728 TUO327692:TUO327728 UEK327692:UEK327728 UOG327692:UOG327728 UYC327692:UYC327728 VHY327692:VHY327728 VRU327692:VRU327728 WBQ327692:WBQ327728 WLM327692:WLM327728 WVI327692:WVI327728 A393228:A393264 IW393228:IW393264 SS393228:SS393264 ACO393228:ACO393264 AMK393228:AMK393264 AWG393228:AWG393264 BGC393228:BGC393264 BPY393228:BPY393264 BZU393228:BZU393264 CJQ393228:CJQ393264 CTM393228:CTM393264 DDI393228:DDI393264 DNE393228:DNE393264 DXA393228:DXA393264 EGW393228:EGW393264 EQS393228:EQS393264 FAO393228:FAO393264 FKK393228:FKK393264 FUG393228:FUG393264 GEC393228:GEC393264 GNY393228:GNY393264 GXU393228:GXU393264 HHQ393228:HHQ393264 HRM393228:HRM393264 IBI393228:IBI393264 ILE393228:ILE393264 IVA393228:IVA393264 JEW393228:JEW393264 JOS393228:JOS393264 JYO393228:JYO393264 KIK393228:KIK393264 KSG393228:KSG393264 LCC393228:LCC393264 LLY393228:LLY393264 LVU393228:LVU393264 MFQ393228:MFQ393264 MPM393228:MPM393264 MZI393228:MZI393264 NJE393228:NJE393264 NTA393228:NTA393264 OCW393228:OCW393264 OMS393228:OMS393264 OWO393228:OWO393264 PGK393228:PGK393264 PQG393228:PQG393264 QAC393228:QAC393264 QJY393228:QJY393264 QTU393228:QTU393264 RDQ393228:RDQ393264 RNM393228:RNM393264 RXI393228:RXI393264 SHE393228:SHE393264 SRA393228:SRA393264 TAW393228:TAW393264 TKS393228:TKS393264 TUO393228:TUO393264 UEK393228:UEK393264 UOG393228:UOG393264 UYC393228:UYC393264 VHY393228:VHY393264 VRU393228:VRU393264 WBQ393228:WBQ393264 WLM393228:WLM393264 WVI393228:WVI393264 A458764:A458800 IW458764:IW458800 SS458764:SS458800 ACO458764:ACO458800 AMK458764:AMK458800 AWG458764:AWG458800 BGC458764:BGC458800 BPY458764:BPY458800 BZU458764:BZU458800 CJQ458764:CJQ458800 CTM458764:CTM458800 DDI458764:DDI458800 DNE458764:DNE458800 DXA458764:DXA458800 EGW458764:EGW458800 EQS458764:EQS458800 FAO458764:FAO458800 FKK458764:FKK458800 FUG458764:FUG458800 GEC458764:GEC458800 GNY458764:GNY458800 GXU458764:GXU458800 HHQ458764:HHQ458800 HRM458764:HRM458800 IBI458764:IBI458800 ILE458764:ILE458800 IVA458764:IVA458800 JEW458764:JEW458800 JOS458764:JOS458800 JYO458764:JYO458800 KIK458764:KIK458800 KSG458764:KSG458800 LCC458764:LCC458800 LLY458764:LLY458800 LVU458764:LVU458800 MFQ458764:MFQ458800 MPM458764:MPM458800 MZI458764:MZI458800 NJE458764:NJE458800 NTA458764:NTA458800 OCW458764:OCW458800 OMS458764:OMS458800 OWO458764:OWO458800 PGK458764:PGK458800 PQG458764:PQG458800 QAC458764:QAC458800 QJY458764:QJY458800 QTU458764:QTU458800 RDQ458764:RDQ458800 RNM458764:RNM458800 RXI458764:RXI458800 SHE458764:SHE458800 SRA458764:SRA458800 TAW458764:TAW458800 TKS458764:TKS458800 TUO458764:TUO458800 UEK458764:UEK458800 UOG458764:UOG458800 UYC458764:UYC458800 VHY458764:VHY458800 VRU458764:VRU458800 WBQ458764:WBQ458800 WLM458764:WLM458800 WVI458764:WVI458800 A524300:A524336 IW524300:IW524336 SS524300:SS524336 ACO524300:ACO524336 AMK524300:AMK524336 AWG524300:AWG524336 BGC524300:BGC524336 BPY524300:BPY524336 BZU524300:BZU524336 CJQ524300:CJQ524336 CTM524300:CTM524336 DDI524300:DDI524336 DNE524300:DNE524336 DXA524300:DXA524336 EGW524300:EGW524336 EQS524300:EQS524336 FAO524300:FAO524336 FKK524300:FKK524336 FUG524300:FUG524336 GEC524300:GEC524336 GNY524300:GNY524336 GXU524300:GXU524336 HHQ524300:HHQ524336 HRM524300:HRM524336 IBI524300:IBI524336 ILE524300:ILE524336 IVA524300:IVA524336 JEW524300:JEW524336 JOS524300:JOS524336 JYO524300:JYO524336 KIK524300:KIK524336 KSG524300:KSG524336 LCC524300:LCC524336 LLY524300:LLY524336 LVU524300:LVU524336 MFQ524300:MFQ524336 MPM524300:MPM524336 MZI524300:MZI524336 NJE524300:NJE524336 NTA524300:NTA524336 OCW524300:OCW524336 OMS524300:OMS524336 OWO524300:OWO524336 PGK524300:PGK524336 PQG524300:PQG524336 QAC524300:QAC524336 QJY524300:QJY524336 QTU524300:QTU524336 RDQ524300:RDQ524336 RNM524300:RNM524336 RXI524300:RXI524336 SHE524300:SHE524336 SRA524300:SRA524336 TAW524300:TAW524336 TKS524300:TKS524336 TUO524300:TUO524336 UEK524300:UEK524336 UOG524300:UOG524336 UYC524300:UYC524336 VHY524300:VHY524336 VRU524300:VRU524336 WBQ524300:WBQ524336 WLM524300:WLM524336 WVI524300:WVI524336 A589836:A589872 IW589836:IW589872 SS589836:SS589872 ACO589836:ACO589872 AMK589836:AMK589872 AWG589836:AWG589872 BGC589836:BGC589872 BPY589836:BPY589872 BZU589836:BZU589872 CJQ589836:CJQ589872 CTM589836:CTM589872 DDI589836:DDI589872 DNE589836:DNE589872 DXA589836:DXA589872 EGW589836:EGW589872 EQS589836:EQS589872 FAO589836:FAO589872 FKK589836:FKK589872 FUG589836:FUG589872 GEC589836:GEC589872 GNY589836:GNY589872 GXU589836:GXU589872 HHQ589836:HHQ589872 HRM589836:HRM589872 IBI589836:IBI589872 ILE589836:ILE589872 IVA589836:IVA589872 JEW589836:JEW589872 JOS589836:JOS589872 JYO589836:JYO589872 KIK589836:KIK589872 KSG589836:KSG589872 LCC589836:LCC589872 LLY589836:LLY589872 LVU589836:LVU589872 MFQ589836:MFQ589872 MPM589836:MPM589872 MZI589836:MZI589872 NJE589836:NJE589872 NTA589836:NTA589872 OCW589836:OCW589872 OMS589836:OMS589872 OWO589836:OWO589872 PGK589836:PGK589872 PQG589836:PQG589872 QAC589836:QAC589872 QJY589836:QJY589872 QTU589836:QTU589872 RDQ589836:RDQ589872 RNM589836:RNM589872 RXI589836:RXI589872 SHE589836:SHE589872 SRA589836:SRA589872 TAW589836:TAW589872 TKS589836:TKS589872 TUO589836:TUO589872 UEK589836:UEK589872 UOG589836:UOG589872 UYC589836:UYC589872 VHY589836:VHY589872 VRU589836:VRU589872 WBQ589836:WBQ589872 WLM589836:WLM589872 WVI589836:WVI589872 A655372:A655408 IW655372:IW655408 SS655372:SS655408 ACO655372:ACO655408 AMK655372:AMK655408 AWG655372:AWG655408 BGC655372:BGC655408 BPY655372:BPY655408 BZU655372:BZU655408 CJQ655372:CJQ655408 CTM655372:CTM655408 DDI655372:DDI655408 DNE655372:DNE655408 DXA655372:DXA655408 EGW655372:EGW655408 EQS655372:EQS655408 FAO655372:FAO655408 FKK655372:FKK655408 FUG655372:FUG655408 GEC655372:GEC655408 GNY655372:GNY655408 GXU655372:GXU655408 HHQ655372:HHQ655408 HRM655372:HRM655408 IBI655372:IBI655408 ILE655372:ILE655408 IVA655372:IVA655408 JEW655372:JEW655408 JOS655372:JOS655408 JYO655372:JYO655408 KIK655372:KIK655408 KSG655372:KSG655408 LCC655372:LCC655408 LLY655372:LLY655408 LVU655372:LVU655408 MFQ655372:MFQ655408 MPM655372:MPM655408 MZI655372:MZI655408 NJE655372:NJE655408 NTA655372:NTA655408 OCW655372:OCW655408 OMS655372:OMS655408 OWO655372:OWO655408 PGK655372:PGK655408 PQG655372:PQG655408 QAC655372:QAC655408 QJY655372:QJY655408 QTU655372:QTU655408 RDQ655372:RDQ655408 RNM655372:RNM655408 RXI655372:RXI655408 SHE655372:SHE655408 SRA655372:SRA655408 TAW655372:TAW655408 TKS655372:TKS655408 TUO655372:TUO655408 UEK655372:UEK655408 UOG655372:UOG655408 UYC655372:UYC655408 VHY655372:VHY655408 VRU655372:VRU655408 WBQ655372:WBQ655408 WLM655372:WLM655408 WVI655372:WVI655408 A720908:A720944 IW720908:IW720944 SS720908:SS720944 ACO720908:ACO720944 AMK720908:AMK720944 AWG720908:AWG720944 BGC720908:BGC720944 BPY720908:BPY720944 BZU720908:BZU720944 CJQ720908:CJQ720944 CTM720908:CTM720944 DDI720908:DDI720944 DNE720908:DNE720944 DXA720908:DXA720944 EGW720908:EGW720944 EQS720908:EQS720944 FAO720908:FAO720944 FKK720908:FKK720944 FUG720908:FUG720944 GEC720908:GEC720944 GNY720908:GNY720944 GXU720908:GXU720944 HHQ720908:HHQ720944 HRM720908:HRM720944 IBI720908:IBI720944 ILE720908:ILE720944 IVA720908:IVA720944 JEW720908:JEW720944 JOS720908:JOS720944 JYO720908:JYO720944 KIK720908:KIK720944 KSG720908:KSG720944 LCC720908:LCC720944 LLY720908:LLY720944 LVU720908:LVU720944 MFQ720908:MFQ720944 MPM720908:MPM720944 MZI720908:MZI720944 NJE720908:NJE720944 NTA720908:NTA720944 OCW720908:OCW720944 OMS720908:OMS720944 OWO720908:OWO720944 PGK720908:PGK720944 PQG720908:PQG720944 QAC720908:QAC720944 QJY720908:QJY720944 QTU720908:QTU720944 RDQ720908:RDQ720944 RNM720908:RNM720944 RXI720908:RXI720944 SHE720908:SHE720944 SRA720908:SRA720944 TAW720908:TAW720944 TKS720908:TKS720944 TUO720908:TUO720944 UEK720908:UEK720944 UOG720908:UOG720944 UYC720908:UYC720944 VHY720908:VHY720944 VRU720908:VRU720944 WBQ720908:WBQ720944 WLM720908:WLM720944 WVI720908:WVI720944 A786444:A786480 IW786444:IW786480 SS786444:SS786480 ACO786444:ACO786480 AMK786444:AMK786480 AWG786444:AWG786480 BGC786444:BGC786480 BPY786444:BPY786480 BZU786444:BZU786480 CJQ786444:CJQ786480 CTM786444:CTM786480 DDI786444:DDI786480 DNE786444:DNE786480 DXA786444:DXA786480 EGW786444:EGW786480 EQS786444:EQS786480 FAO786444:FAO786480 FKK786444:FKK786480 FUG786444:FUG786480 GEC786444:GEC786480 GNY786444:GNY786480 GXU786444:GXU786480 HHQ786444:HHQ786480 HRM786444:HRM786480 IBI786444:IBI786480 ILE786444:ILE786480 IVA786444:IVA786480 JEW786444:JEW786480 JOS786444:JOS786480 JYO786444:JYO786480 KIK786444:KIK786480 KSG786444:KSG786480 LCC786444:LCC786480 LLY786444:LLY786480 LVU786444:LVU786480 MFQ786444:MFQ786480 MPM786444:MPM786480 MZI786444:MZI786480 NJE786444:NJE786480 NTA786444:NTA786480 OCW786444:OCW786480 OMS786444:OMS786480 OWO786444:OWO786480 PGK786444:PGK786480 PQG786444:PQG786480 QAC786444:QAC786480 QJY786444:QJY786480 QTU786444:QTU786480 RDQ786444:RDQ786480 RNM786444:RNM786480 RXI786444:RXI786480 SHE786444:SHE786480 SRA786444:SRA786480 TAW786444:TAW786480 TKS786444:TKS786480 TUO786444:TUO786480 UEK786444:UEK786480 UOG786444:UOG786480 UYC786444:UYC786480 VHY786444:VHY786480 VRU786444:VRU786480 WBQ786444:WBQ786480 WLM786444:WLM786480 WVI786444:WVI786480 A851980:A852016 IW851980:IW852016 SS851980:SS852016 ACO851980:ACO852016 AMK851980:AMK852016 AWG851980:AWG852016 BGC851980:BGC852016 BPY851980:BPY852016 BZU851980:BZU852016 CJQ851980:CJQ852016 CTM851980:CTM852016 DDI851980:DDI852016 DNE851980:DNE852016 DXA851980:DXA852016 EGW851980:EGW852016 EQS851980:EQS852016 FAO851980:FAO852016 FKK851980:FKK852016 FUG851980:FUG852016 GEC851980:GEC852016 GNY851980:GNY852016 GXU851980:GXU852016 HHQ851980:HHQ852016 HRM851980:HRM852016 IBI851980:IBI852016 ILE851980:ILE852016 IVA851980:IVA852016 JEW851980:JEW852016 JOS851980:JOS852016 JYO851980:JYO852016 KIK851980:KIK852016 KSG851980:KSG852016 LCC851980:LCC852016 LLY851980:LLY852016 LVU851980:LVU852016 MFQ851980:MFQ852016 MPM851980:MPM852016 MZI851980:MZI852016 NJE851980:NJE852016 NTA851980:NTA852016 OCW851980:OCW852016 OMS851980:OMS852016 OWO851980:OWO852016 PGK851980:PGK852016 PQG851980:PQG852016 QAC851980:QAC852016 QJY851980:QJY852016 QTU851980:QTU852016 RDQ851980:RDQ852016 RNM851980:RNM852016 RXI851980:RXI852016 SHE851980:SHE852016 SRA851980:SRA852016 TAW851980:TAW852016 TKS851980:TKS852016 TUO851980:TUO852016 UEK851980:UEK852016 UOG851980:UOG852016 UYC851980:UYC852016 VHY851980:VHY852016 VRU851980:VRU852016 WBQ851980:WBQ852016 WLM851980:WLM852016 WVI851980:WVI852016 A917516:A917552 IW917516:IW917552 SS917516:SS917552 ACO917516:ACO917552 AMK917516:AMK917552 AWG917516:AWG917552 BGC917516:BGC917552 BPY917516:BPY917552 BZU917516:BZU917552 CJQ917516:CJQ917552 CTM917516:CTM917552 DDI917516:DDI917552 DNE917516:DNE917552 DXA917516:DXA917552 EGW917516:EGW917552 EQS917516:EQS917552 FAO917516:FAO917552 FKK917516:FKK917552 FUG917516:FUG917552 GEC917516:GEC917552 GNY917516:GNY917552 GXU917516:GXU917552 HHQ917516:HHQ917552 HRM917516:HRM917552 IBI917516:IBI917552 ILE917516:ILE917552 IVA917516:IVA917552 JEW917516:JEW917552 JOS917516:JOS917552 JYO917516:JYO917552 KIK917516:KIK917552 KSG917516:KSG917552 LCC917516:LCC917552 LLY917516:LLY917552 LVU917516:LVU917552 MFQ917516:MFQ917552 MPM917516:MPM917552 MZI917516:MZI917552 NJE917516:NJE917552 NTA917516:NTA917552 OCW917516:OCW917552 OMS917516:OMS917552 OWO917516:OWO917552 PGK917516:PGK917552 PQG917516:PQG917552 QAC917516:QAC917552 QJY917516:QJY917552 QTU917516:QTU917552 RDQ917516:RDQ917552 RNM917516:RNM917552 RXI917516:RXI917552 SHE917516:SHE917552 SRA917516:SRA917552 TAW917516:TAW917552 TKS917516:TKS917552 TUO917516:TUO917552 UEK917516:UEK917552 UOG917516:UOG917552 UYC917516:UYC917552 VHY917516:VHY917552 VRU917516:VRU917552 WBQ917516:WBQ917552 WLM917516:WLM917552 WVI917516:WVI917552 A983052:A983088 IW983052:IW983088 SS983052:SS983088 ACO983052:ACO983088 AMK983052:AMK983088 AWG983052:AWG983088 BGC983052:BGC983088 BPY983052:BPY983088 BZU983052:BZU983088 CJQ983052:CJQ983088 CTM983052:CTM983088 DDI983052:DDI983088 DNE983052:DNE983088 DXA983052:DXA983088 EGW983052:EGW983088 EQS983052:EQS983088 FAO983052:FAO983088 FKK983052:FKK983088 FUG983052:FUG983088 GEC983052:GEC983088 GNY983052:GNY983088 GXU983052:GXU983088 HHQ983052:HHQ983088 HRM983052:HRM983088 IBI983052:IBI983088 ILE983052:ILE983088 IVA983052:IVA983088 JEW983052:JEW983088 JOS983052:JOS983088 JYO983052:JYO983088 KIK983052:KIK983088 KSG983052:KSG983088 LCC983052:LCC983088 LLY983052:LLY983088 LVU983052:LVU983088 MFQ983052:MFQ983088 MPM983052:MPM983088 MZI983052:MZI983088 NJE983052:NJE983088 NTA983052:NTA983088 OCW983052:OCW983088 OMS983052:OMS983088 OWO983052:OWO983088 PGK983052:PGK983088 PQG983052:PQG983088 QAC983052:QAC983088 QJY983052:QJY983088 QTU983052:QTU983088 RDQ983052:RDQ983088 RNM983052:RNM983088 RXI983052:RXI983088 SHE983052:SHE983088 SRA983052:SRA983088 TAW983052:TAW983088 TKS983052:TKS983088 TUO983052:TUO983088 UEK983052:UEK983088 UOG983052:UOG983088 UYC983052:UYC983088 VHY983052:VHY983088 VRU983052:VRU983088 WBQ983052:WBQ983088 WLM983052:WLM983088 WVI983052:WVI983088 C11:C34 IY11:IY34 SU11:SU34 ACQ11:ACQ34 AMM11:AMM34 AWI11:AWI34 BGE11:BGE34 BQA11:BQA34 BZW11:BZW34 CJS11:CJS34 CTO11:CTO34 DDK11:DDK34 DNG11:DNG34 DXC11:DXC34 EGY11:EGY34 EQU11:EQU34 FAQ11:FAQ34 FKM11:FKM34 FUI11:FUI34 GEE11:GEE34 GOA11:GOA34 GXW11:GXW34 HHS11:HHS34 HRO11:HRO34 IBK11:IBK34 ILG11:ILG34 IVC11:IVC34 JEY11:JEY34 JOU11:JOU34 JYQ11:JYQ34 KIM11:KIM34 KSI11:KSI34 LCE11:LCE34 LMA11:LMA34 LVW11:LVW34 MFS11:MFS34 MPO11:MPO34 MZK11:MZK34 NJG11:NJG34 NTC11:NTC34 OCY11:OCY34 OMU11:OMU34 OWQ11:OWQ34 PGM11:PGM34 PQI11:PQI34 QAE11:QAE34 QKA11:QKA34 QTW11:QTW34 RDS11:RDS34 RNO11:RNO34 RXK11:RXK34 SHG11:SHG34 SRC11:SRC34 TAY11:TAY34 TKU11:TKU34 TUQ11:TUQ34 UEM11:UEM34 UOI11:UOI34 UYE11:UYE34 VIA11:VIA34 VRW11:VRW34 WBS11:WBS34 WLO11:WLO34 WVK11:WVK34 C65547:C65570 IY65547:IY65570 SU65547:SU65570 ACQ65547:ACQ65570 AMM65547:AMM65570 AWI65547:AWI65570 BGE65547:BGE65570 BQA65547:BQA65570 BZW65547:BZW65570 CJS65547:CJS65570 CTO65547:CTO65570 DDK65547:DDK65570 DNG65547:DNG65570 DXC65547:DXC65570 EGY65547:EGY65570 EQU65547:EQU65570 FAQ65547:FAQ65570 FKM65547:FKM65570 FUI65547:FUI65570 GEE65547:GEE65570 GOA65547:GOA65570 GXW65547:GXW65570 HHS65547:HHS65570 HRO65547:HRO65570 IBK65547:IBK65570 ILG65547:ILG65570 IVC65547:IVC65570 JEY65547:JEY65570 JOU65547:JOU65570 JYQ65547:JYQ65570 KIM65547:KIM65570 KSI65547:KSI65570 LCE65547:LCE65570 LMA65547:LMA65570 LVW65547:LVW65570 MFS65547:MFS65570 MPO65547:MPO65570 MZK65547:MZK65570 NJG65547:NJG65570 NTC65547:NTC65570 OCY65547:OCY65570 OMU65547:OMU65570 OWQ65547:OWQ65570 PGM65547:PGM65570 PQI65547:PQI65570 QAE65547:QAE65570 QKA65547:QKA65570 QTW65547:QTW65570 RDS65547:RDS65570 RNO65547:RNO65570 RXK65547:RXK65570 SHG65547:SHG65570 SRC65547:SRC65570 TAY65547:TAY65570 TKU65547:TKU65570 TUQ65547:TUQ65570 UEM65547:UEM65570 UOI65547:UOI65570 UYE65547:UYE65570 VIA65547:VIA65570 VRW65547:VRW65570 WBS65547:WBS65570 WLO65547:WLO65570 WVK65547:WVK65570 C131083:C131106 IY131083:IY131106 SU131083:SU131106 ACQ131083:ACQ131106 AMM131083:AMM131106 AWI131083:AWI131106 BGE131083:BGE131106 BQA131083:BQA131106 BZW131083:BZW131106 CJS131083:CJS131106 CTO131083:CTO131106 DDK131083:DDK131106 DNG131083:DNG131106 DXC131083:DXC131106 EGY131083:EGY131106 EQU131083:EQU131106 FAQ131083:FAQ131106 FKM131083:FKM131106 FUI131083:FUI131106 GEE131083:GEE131106 GOA131083:GOA131106 GXW131083:GXW131106 HHS131083:HHS131106 HRO131083:HRO131106 IBK131083:IBK131106 ILG131083:ILG131106 IVC131083:IVC131106 JEY131083:JEY131106 JOU131083:JOU131106 JYQ131083:JYQ131106 KIM131083:KIM131106 KSI131083:KSI131106 LCE131083:LCE131106 LMA131083:LMA131106 LVW131083:LVW131106 MFS131083:MFS131106 MPO131083:MPO131106 MZK131083:MZK131106 NJG131083:NJG131106 NTC131083:NTC131106 OCY131083:OCY131106 OMU131083:OMU131106 OWQ131083:OWQ131106 PGM131083:PGM131106 PQI131083:PQI131106 QAE131083:QAE131106 QKA131083:QKA131106 QTW131083:QTW131106 RDS131083:RDS131106 RNO131083:RNO131106 RXK131083:RXK131106 SHG131083:SHG131106 SRC131083:SRC131106 TAY131083:TAY131106 TKU131083:TKU131106 TUQ131083:TUQ131106 UEM131083:UEM131106 UOI131083:UOI131106 UYE131083:UYE131106 VIA131083:VIA131106 VRW131083:VRW131106 WBS131083:WBS131106 WLO131083:WLO131106 WVK131083:WVK131106 C196619:C196642 IY196619:IY196642 SU196619:SU196642 ACQ196619:ACQ196642 AMM196619:AMM196642 AWI196619:AWI196642 BGE196619:BGE196642 BQA196619:BQA196642 BZW196619:BZW196642 CJS196619:CJS196642 CTO196619:CTO196642 DDK196619:DDK196642 DNG196619:DNG196642 DXC196619:DXC196642 EGY196619:EGY196642 EQU196619:EQU196642 FAQ196619:FAQ196642 FKM196619:FKM196642 FUI196619:FUI196642 GEE196619:GEE196642 GOA196619:GOA196642 GXW196619:GXW196642 HHS196619:HHS196642 HRO196619:HRO196642 IBK196619:IBK196642 ILG196619:ILG196642 IVC196619:IVC196642 JEY196619:JEY196642 JOU196619:JOU196642 JYQ196619:JYQ196642 KIM196619:KIM196642 KSI196619:KSI196642 LCE196619:LCE196642 LMA196619:LMA196642 LVW196619:LVW196642 MFS196619:MFS196642 MPO196619:MPO196642 MZK196619:MZK196642 NJG196619:NJG196642 NTC196619:NTC196642 OCY196619:OCY196642 OMU196619:OMU196642 OWQ196619:OWQ196642 PGM196619:PGM196642 PQI196619:PQI196642 QAE196619:QAE196642 QKA196619:QKA196642 QTW196619:QTW196642 RDS196619:RDS196642 RNO196619:RNO196642 RXK196619:RXK196642 SHG196619:SHG196642 SRC196619:SRC196642 TAY196619:TAY196642 TKU196619:TKU196642 TUQ196619:TUQ196642 UEM196619:UEM196642 UOI196619:UOI196642 UYE196619:UYE196642 VIA196619:VIA196642 VRW196619:VRW196642 WBS196619:WBS196642 WLO196619:WLO196642 WVK196619:WVK196642 C262155:C262178 IY262155:IY262178 SU262155:SU262178 ACQ262155:ACQ262178 AMM262155:AMM262178 AWI262155:AWI262178 BGE262155:BGE262178 BQA262155:BQA262178 BZW262155:BZW262178 CJS262155:CJS262178 CTO262155:CTO262178 DDK262155:DDK262178 DNG262155:DNG262178 DXC262155:DXC262178 EGY262155:EGY262178 EQU262155:EQU262178 FAQ262155:FAQ262178 FKM262155:FKM262178 FUI262155:FUI262178 GEE262155:GEE262178 GOA262155:GOA262178 GXW262155:GXW262178 HHS262155:HHS262178 HRO262155:HRO262178 IBK262155:IBK262178 ILG262155:ILG262178 IVC262155:IVC262178 JEY262155:JEY262178 JOU262155:JOU262178 JYQ262155:JYQ262178 KIM262155:KIM262178 KSI262155:KSI262178 LCE262155:LCE262178 LMA262155:LMA262178 LVW262155:LVW262178 MFS262155:MFS262178 MPO262155:MPO262178 MZK262155:MZK262178 NJG262155:NJG262178 NTC262155:NTC262178 OCY262155:OCY262178 OMU262155:OMU262178 OWQ262155:OWQ262178 PGM262155:PGM262178 PQI262155:PQI262178 QAE262155:QAE262178 QKA262155:QKA262178 QTW262155:QTW262178 RDS262155:RDS262178 RNO262155:RNO262178 RXK262155:RXK262178 SHG262155:SHG262178 SRC262155:SRC262178 TAY262155:TAY262178 TKU262155:TKU262178 TUQ262155:TUQ262178 UEM262155:UEM262178 UOI262155:UOI262178 UYE262155:UYE262178 VIA262155:VIA262178 VRW262155:VRW262178 WBS262155:WBS262178 WLO262155:WLO262178 WVK262155:WVK262178 C327691:C327714 IY327691:IY327714 SU327691:SU327714 ACQ327691:ACQ327714 AMM327691:AMM327714 AWI327691:AWI327714 BGE327691:BGE327714 BQA327691:BQA327714 BZW327691:BZW327714 CJS327691:CJS327714 CTO327691:CTO327714 DDK327691:DDK327714 DNG327691:DNG327714 DXC327691:DXC327714 EGY327691:EGY327714 EQU327691:EQU327714 FAQ327691:FAQ327714 FKM327691:FKM327714 FUI327691:FUI327714 GEE327691:GEE327714 GOA327691:GOA327714 GXW327691:GXW327714 HHS327691:HHS327714 HRO327691:HRO327714 IBK327691:IBK327714 ILG327691:ILG327714 IVC327691:IVC327714 JEY327691:JEY327714 JOU327691:JOU327714 JYQ327691:JYQ327714 KIM327691:KIM327714 KSI327691:KSI327714 LCE327691:LCE327714 LMA327691:LMA327714 LVW327691:LVW327714 MFS327691:MFS327714 MPO327691:MPO327714 MZK327691:MZK327714 NJG327691:NJG327714 NTC327691:NTC327714 OCY327691:OCY327714 OMU327691:OMU327714 OWQ327691:OWQ327714 PGM327691:PGM327714 PQI327691:PQI327714 QAE327691:QAE327714 QKA327691:QKA327714 QTW327691:QTW327714 RDS327691:RDS327714 RNO327691:RNO327714 RXK327691:RXK327714 SHG327691:SHG327714 SRC327691:SRC327714 TAY327691:TAY327714 TKU327691:TKU327714 TUQ327691:TUQ327714 UEM327691:UEM327714 UOI327691:UOI327714 UYE327691:UYE327714 VIA327691:VIA327714 VRW327691:VRW327714 WBS327691:WBS327714 WLO327691:WLO327714 WVK327691:WVK327714 C393227:C393250 IY393227:IY393250 SU393227:SU393250 ACQ393227:ACQ393250 AMM393227:AMM393250 AWI393227:AWI393250 BGE393227:BGE393250 BQA393227:BQA393250 BZW393227:BZW393250 CJS393227:CJS393250 CTO393227:CTO393250 DDK393227:DDK393250 DNG393227:DNG393250 DXC393227:DXC393250 EGY393227:EGY393250 EQU393227:EQU393250 FAQ393227:FAQ393250 FKM393227:FKM393250 FUI393227:FUI393250 GEE393227:GEE393250 GOA393227:GOA393250 GXW393227:GXW393250 HHS393227:HHS393250 HRO393227:HRO393250 IBK393227:IBK393250 ILG393227:ILG393250 IVC393227:IVC393250 JEY393227:JEY393250 JOU393227:JOU393250 JYQ393227:JYQ393250 KIM393227:KIM393250 KSI393227:KSI393250 LCE393227:LCE393250 LMA393227:LMA393250 LVW393227:LVW393250 MFS393227:MFS393250 MPO393227:MPO393250 MZK393227:MZK393250 NJG393227:NJG393250 NTC393227:NTC393250 OCY393227:OCY393250 OMU393227:OMU393250 OWQ393227:OWQ393250 PGM393227:PGM393250 PQI393227:PQI393250 QAE393227:QAE393250 QKA393227:QKA393250 QTW393227:QTW393250 RDS393227:RDS393250 RNO393227:RNO393250 RXK393227:RXK393250 SHG393227:SHG393250 SRC393227:SRC393250 TAY393227:TAY393250 TKU393227:TKU393250 TUQ393227:TUQ393250 UEM393227:UEM393250 UOI393227:UOI393250 UYE393227:UYE393250 VIA393227:VIA393250 VRW393227:VRW393250 WBS393227:WBS393250 WLO393227:WLO393250 WVK393227:WVK393250 C458763:C458786 IY458763:IY458786 SU458763:SU458786 ACQ458763:ACQ458786 AMM458763:AMM458786 AWI458763:AWI458786 BGE458763:BGE458786 BQA458763:BQA458786 BZW458763:BZW458786 CJS458763:CJS458786 CTO458763:CTO458786 DDK458763:DDK458786 DNG458763:DNG458786 DXC458763:DXC458786 EGY458763:EGY458786 EQU458763:EQU458786 FAQ458763:FAQ458786 FKM458763:FKM458786 FUI458763:FUI458786 GEE458763:GEE458786 GOA458763:GOA458786 GXW458763:GXW458786 HHS458763:HHS458786 HRO458763:HRO458786 IBK458763:IBK458786 ILG458763:ILG458786 IVC458763:IVC458786 JEY458763:JEY458786 JOU458763:JOU458786 JYQ458763:JYQ458786 KIM458763:KIM458786 KSI458763:KSI458786 LCE458763:LCE458786 LMA458763:LMA458786 LVW458763:LVW458786 MFS458763:MFS458786 MPO458763:MPO458786 MZK458763:MZK458786 NJG458763:NJG458786 NTC458763:NTC458786 OCY458763:OCY458786 OMU458763:OMU458786 OWQ458763:OWQ458786 PGM458763:PGM458786 PQI458763:PQI458786 QAE458763:QAE458786 QKA458763:QKA458786 QTW458763:QTW458786 RDS458763:RDS458786 RNO458763:RNO458786 RXK458763:RXK458786 SHG458763:SHG458786 SRC458763:SRC458786 TAY458763:TAY458786 TKU458763:TKU458786 TUQ458763:TUQ458786 UEM458763:UEM458786 UOI458763:UOI458786 UYE458763:UYE458786 VIA458763:VIA458786 VRW458763:VRW458786 WBS458763:WBS458786 WLO458763:WLO458786 WVK458763:WVK458786 C524299:C524322 IY524299:IY524322 SU524299:SU524322 ACQ524299:ACQ524322 AMM524299:AMM524322 AWI524299:AWI524322 BGE524299:BGE524322 BQA524299:BQA524322 BZW524299:BZW524322 CJS524299:CJS524322 CTO524299:CTO524322 DDK524299:DDK524322 DNG524299:DNG524322 DXC524299:DXC524322 EGY524299:EGY524322 EQU524299:EQU524322 FAQ524299:FAQ524322 FKM524299:FKM524322 FUI524299:FUI524322 GEE524299:GEE524322 GOA524299:GOA524322 GXW524299:GXW524322 HHS524299:HHS524322 HRO524299:HRO524322 IBK524299:IBK524322 ILG524299:ILG524322 IVC524299:IVC524322 JEY524299:JEY524322 JOU524299:JOU524322 JYQ524299:JYQ524322 KIM524299:KIM524322 KSI524299:KSI524322 LCE524299:LCE524322 LMA524299:LMA524322 LVW524299:LVW524322 MFS524299:MFS524322 MPO524299:MPO524322 MZK524299:MZK524322 NJG524299:NJG524322 NTC524299:NTC524322 OCY524299:OCY524322 OMU524299:OMU524322 OWQ524299:OWQ524322 PGM524299:PGM524322 PQI524299:PQI524322 QAE524299:QAE524322 QKA524299:QKA524322 QTW524299:QTW524322 RDS524299:RDS524322 RNO524299:RNO524322 RXK524299:RXK524322 SHG524299:SHG524322 SRC524299:SRC524322 TAY524299:TAY524322 TKU524299:TKU524322 TUQ524299:TUQ524322 UEM524299:UEM524322 UOI524299:UOI524322 UYE524299:UYE524322 VIA524299:VIA524322 VRW524299:VRW524322 WBS524299:WBS524322 WLO524299:WLO524322 WVK524299:WVK524322 C589835:C589858 IY589835:IY589858 SU589835:SU589858 ACQ589835:ACQ589858 AMM589835:AMM589858 AWI589835:AWI589858 BGE589835:BGE589858 BQA589835:BQA589858 BZW589835:BZW589858 CJS589835:CJS589858 CTO589835:CTO589858 DDK589835:DDK589858 DNG589835:DNG589858 DXC589835:DXC589858 EGY589835:EGY589858 EQU589835:EQU589858 FAQ589835:FAQ589858 FKM589835:FKM589858 FUI589835:FUI589858 GEE589835:GEE589858 GOA589835:GOA589858 GXW589835:GXW589858 HHS589835:HHS589858 HRO589835:HRO589858 IBK589835:IBK589858 ILG589835:ILG589858 IVC589835:IVC589858 JEY589835:JEY589858 JOU589835:JOU589858 JYQ589835:JYQ589858 KIM589835:KIM589858 KSI589835:KSI589858 LCE589835:LCE589858 LMA589835:LMA589858 LVW589835:LVW589858 MFS589835:MFS589858 MPO589835:MPO589858 MZK589835:MZK589858 NJG589835:NJG589858 NTC589835:NTC589858 OCY589835:OCY589858 OMU589835:OMU589858 OWQ589835:OWQ589858 PGM589835:PGM589858 PQI589835:PQI589858 QAE589835:QAE589858 QKA589835:QKA589858 QTW589835:QTW589858 RDS589835:RDS589858 RNO589835:RNO589858 RXK589835:RXK589858 SHG589835:SHG589858 SRC589835:SRC589858 TAY589835:TAY589858 TKU589835:TKU589858 TUQ589835:TUQ589858 UEM589835:UEM589858 UOI589835:UOI589858 UYE589835:UYE589858 VIA589835:VIA589858 VRW589835:VRW589858 WBS589835:WBS589858 WLO589835:WLO589858 WVK589835:WVK589858 C655371:C655394 IY655371:IY655394 SU655371:SU655394 ACQ655371:ACQ655394 AMM655371:AMM655394 AWI655371:AWI655394 BGE655371:BGE655394 BQA655371:BQA655394 BZW655371:BZW655394 CJS655371:CJS655394 CTO655371:CTO655394 DDK655371:DDK655394 DNG655371:DNG655394 DXC655371:DXC655394 EGY655371:EGY655394 EQU655371:EQU655394 FAQ655371:FAQ655394 FKM655371:FKM655394 FUI655371:FUI655394 GEE655371:GEE655394 GOA655371:GOA655394 GXW655371:GXW655394 HHS655371:HHS655394 HRO655371:HRO655394 IBK655371:IBK655394 ILG655371:ILG655394 IVC655371:IVC655394 JEY655371:JEY655394 JOU655371:JOU655394 JYQ655371:JYQ655394 KIM655371:KIM655394 KSI655371:KSI655394 LCE655371:LCE655394 LMA655371:LMA655394 LVW655371:LVW655394 MFS655371:MFS655394 MPO655371:MPO655394 MZK655371:MZK655394 NJG655371:NJG655394 NTC655371:NTC655394 OCY655371:OCY655394 OMU655371:OMU655394 OWQ655371:OWQ655394 PGM655371:PGM655394 PQI655371:PQI655394 QAE655371:QAE655394 QKA655371:QKA655394 QTW655371:QTW655394 RDS655371:RDS655394 RNO655371:RNO655394 RXK655371:RXK655394 SHG655371:SHG655394 SRC655371:SRC655394 TAY655371:TAY655394 TKU655371:TKU655394 TUQ655371:TUQ655394 UEM655371:UEM655394 UOI655371:UOI655394 UYE655371:UYE655394 VIA655371:VIA655394 VRW655371:VRW655394 WBS655371:WBS655394 WLO655371:WLO655394 WVK655371:WVK655394 C720907:C720930 IY720907:IY720930 SU720907:SU720930 ACQ720907:ACQ720930 AMM720907:AMM720930 AWI720907:AWI720930 BGE720907:BGE720930 BQA720907:BQA720930 BZW720907:BZW720930 CJS720907:CJS720930 CTO720907:CTO720930 DDK720907:DDK720930 DNG720907:DNG720930 DXC720907:DXC720930 EGY720907:EGY720930 EQU720907:EQU720930 FAQ720907:FAQ720930 FKM720907:FKM720930 FUI720907:FUI720930 GEE720907:GEE720930 GOA720907:GOA720930 GXW720907:GXW720930 HHS720907:HHS720930 HRO720907:HRO720930 IBK720907:IBK720930 ILG720907:ILG720930 IVC720907:IVC720930 JEY720907:JEY720930 JOU720907:JOU720930 JYQ720907:JYQ720930 KIM720907:KIM720930 KSI720907:KSI720930 LCE720907:LCE720930 LMA720907:LMA720930 LVW720907:LVW720930 MFS720907:MFS720930 MPO720907:MPO720930 MZK720907:MZK720930 NJG720907:NJG720930 NTC720907:NTC720930 OCY720907:OCY720930 OMU720907:OMU720930 OWQ720907:OWQ720930 PGM720907:PGM720930 PQI720907:PQI720930 QAE720907:QAE720930 QKA720907:QKA720930 QTW720907:QTW720930 RDS720907:RDS720930 RNO720907:RNO720930 RXK720907:RXK720930 SHG720907:SHG720930 SRC720907:SRC720930 TAY720907:TAY720930 TKU720907:TKU720930 TUQ720907:TUQ720930 UEM720907:UEM720930 UOI720907:UOI720930 UYE720907:UYE720930 VIA720907:VIA720930 VRW720907:VRW720930 WBS720907:WBS720930 WLO720907:WLO720930 WVK720907:WVK720930 C786443:C786466 IY786443:IY786466 SU786443:SU786466 ACQ786443:ACQ786466 AMM786443:AMM786466 AWI786443:AWI786466 BGE786443:BGE786466 BQA786443:BQA786466 BZW786443:BZW786466 CJS786443:CJS786466 CTO786443:CTO786466 DDK786443:DDK786466 DNG786443:DNG786466 DXC786443:DXC786466 EGY786443:EGY786466 EQU786443:EQU786466 FAQ786443:FAQ786466 FKM786443:FKM786466 FUI786443:FUI786466 GEE786443:GEE786466 GOA786443:GOA786466 GXW786443:GXW786466 HHS786443:HHS786466 HRO786443:HRO786466 IBK786443:IBK786466 ILG786443:ILG786466 IVC786443:IVC786466 JEY786443:JEY786466 JOU786443:JOU786466 JYQ786443:JYQ786466 KIM786443:KIM786466 KSI786443:KSI786466 LCE786443:LCE786466 LMA786443:LMA786466 LVW786443:LVW786466 MFS786443:MFS786466 MPO786443:MPO786466 MZK786443:MZK786466 NJG786443:NJG786466 NTC786443:NTC786466 OCY786443:OCY786466 OMU786443:OMU786466 OWQ786443:OWQ786466 PGM786443:PGM786466 PQI786443:PQI786466 QAE786443:QAE786466 QKA786443:QKA786466 QTW786443:QTW786466 RDS786443:RDS786466 RNO786443:RNO786466 RXK786443:RXK786466 SHG786443:SHG786466 SRC786443:SRC786466 TAY786443:TAY786466 TKU786443:TKU786466 TUQ786443:TUQ786466 UEM786443:UEM786466 UOI786443:UOI786466 UYE786443:UYE786466 VIA786443:VIA786466 VRW786443:VRW786466 WBS786443:WBS786466 WLO786443:WLO786466 WVK786443:WVK786466 C851979:C852002 IY851979:IY852002 SU851979:SU852002 ACQ851979:ACQ852002 AMM851979:AMM852002 AWI851979:AWI852002 BGE851979:BGE852002 BQA851979:BQA852002 BZW851979:BZW852002 CJS851979:CJS852002 CTO851979:CTO852002 DDK851979:DDK852002 DNG851979:DNG852002 DXC851979:DXC852002 EGY851979:EGY852002 EQU851979:EQU852002 FAQ851979:FAQ852002 FKM851979:FKM852002 FUI851979:FUI852002 GEE851979:GEE852002 GOA851979:GOA852002 GXW851979:GXW852002 HHS851979:HHS852002 HRO851979:HRO852002 IBK851979:IBK852002 ILG851979:ILG852002 IVC851979:IVC852002 JEY851979:JEY852002 JOU851979:JOU852002 JYQ851979:JYQ852002 KIM851979:KIM852002 KSI851979:KSI852002 LCE851979:LCE852002 LMA851979:LMA852002 LVW851979:LVW852002 MFS851979:MFS852002 MPO851979:MPO852002 MZK851979:MZK852002 NJG851979:NJG852002 NTC851979:NTC852002 OCY851979:OCY852002 OMU851979:OMU852002 OWQ851979:OWQ852002 PGM851979:PGM852002 PQI851979:PQI852002 QAE851979:QAE852002 QKA851979:QKA852002 QTW851979:QTW852002 RDS851979:RDS852002 RNO851979:RNO852002 RXK851979:RXK852002 SHG851979:SHG852002 SRC851979:SRC852002 TAY851979:TAY852002 TKU851979:TKU852002 TUQ851979:TUQ852002 UEM851979:UEM852002 UOI851979:UOI852002 UYE851979:UYE852002 VIA851979:VIA852002 VRW851979:VRW852002 WBS851979:WBS852002 WLO851979:WLO852002 WVK851979:WVK852002 C917515:C917538 IY917515:IY917538 SU917515:SU917538 ACQ917515:ACQ917538 AMM917515:AMM917538 AWI917515:AWI917538 BGE917515:BGE917538 BQA917515:BQA917538 BZW917515:BZW917538 CJS917515:CJS917538 CTO917515:CTO917538 DDK917515:DDK917538 DNG917515:DNG917538 DXC917515:DXC917538 EGY917515:EGY917538 EQU917515:EQU917538 FAQ917515:FAQ917538 FKM917515:FKM917538 FUI917515:FUI917538 GEE917515:GEE917538 GOA917515:GOA917538 GXW917515:GXW917538 HHS917515:HHS917538 HRO917515:HRO917538 IBK917515:IBK917538 ILG917515:ILG917538 IVC917515:IVC917538 JEY917515:JEY917538 JOU917515:JOU917538 JYQ917515:JYQ917538 KIM917515:KIM917538 KSI917515:KSI917538 LCE917515:LCE917538 LMA917515:LMA917538 LVW917515:LVW917538 MFS917515:MFS917538 MPO917515:MPO917538 MZK917515:MZK917538 NJG917515:NJG917538 NTC917515:NTC917538 OCY917515:OCY917538 OMU917515:OMU917538 OWQ917515:OWQ917538 PGM917515:PGM917538 PQI917515:PQI917538 QAE917515:QAE917538 QKA917515:QKA917538 QTW917515:QTW917538 RDS917515:RDS917538 RNO917515:RNO917538 RXK917515:RXK917538 SHG917515:SHG917538 SRC917515:SRC917538 TAY917515:TAY917538 TKU917515:TKU917538 TUQ917515:TUQ917538 UEM917515:UEM917538 UOI917515:UOI917538 UYE917515:UYE917538 VIA917515:VIA917538 VRW917515:VRW917538 WBS917515:WBS917538 WLO917515:WLO917538 WVK917515:WVK917538 C983051:C983074 IY983051:IY983074 SU983051:SU983074 ACQ983051:ACQ983074 AMM983051:AMM983074 AWI983051:AWI983074 BGE983051:BGE983074 BQA983051:BQA983074 BZW983051:BZW983074 CJS983051:CJS983074 CTO983051:CTO983074 DDK983051:DDK983074 DNG983051:DNG983074 DXC983051:DXC983074 EGY983051:EGY983074 EQU983051:EQU983074 FAQ983051:FAQ983074 FKM983051:FKM983074 FUI983051:FUI983074 GEE983051:GEE983074 GOA983051:GOA983074 GXW983051:GXW983074 HHS983051:HHS983074 HRO983051:HRO983074 IBK983051:IBK983074 ILG983051:ILG983074 IVC983051:IVC983074 JEY983051:JEY983074 JOU983051:JOU983074 JYQ983051:JYQ983074 KIM983051:KIM983074 KSI983051:KSI983074 LCE983051:LCE983074 LMA983051:LMA983074 LVW983051:LVW983074 MFS983051:MFS983074 MPO983051:MPO983074 MZK983051:MZK983074 NJG983051:NJG983074 NTC983051:NTC983074 OCY983051:OCY983074 OMU983051:OMU983074 OWQ983051:OWQ983074 PGM983051:PGM983074 PQI983051:PQI983074 QAE983051:QAE983074 QKA983051:QKA983074 QTW983051:QTW983074 RDS983051:RDS983074 RNO983051:RNO983074 RXK983051:RXK983074 SHG983051:SHG983074 SRC983051:SRC983074 TAY983051:TAY983074 TKU983051:TKU983074 TUQ983051:TUQ983074 UEM983051:UEM983074 UOI983051:UOI983074 UYE983051:UYE983074 VIA983051:VIA983074 VRW983051:VRW983074 WBS983051:WBS983074 WLO983051:WLO983074 WVK983051:WVK983074 B21:B48 IX21:IX48 ST21:ST48 ACP21:ACP48 AML21:AML48 AWH21:AWH48 BGD21:BGD48 BPZ21:BPZ48 BZV21:BZV48 CJR21:CJR48 CTN21:CTN48 DDJ21:DDJ48 DNF21:DNF48 DXB21:DXB48 EGX21:EGX48 EQT21:EQT48 FAP21:FAP48 FKL21:FKL48 FUH21:FUH48 GED21:GED48 GNZ21:GNZ48 GXV21:GXV48 HHR21:HHR48 HRN21:HRN48 IBJ21:IBJ48 ILF21:ILF48 IVB21:IVB48 JEX21:JEX48 JOT21:JOT48 JYP21:JYP48 KIL21:KIL48 KSH21:KSH48 LCD21:LCD48 LLZ21:LLZ48 LVV21:LVV48 MFR21:MFR48 MPN21:MPN48 MZJ21:MZJ48 NJF21:NJF48 NTB21:NTB48 OCX21:OCX48 OMT21:OMT48 OWP21:OWP48 PGL21:PGL48 PQH21:PQH48 QAD21:QAD48 QJZ21:QJZ48 QTV21:QTV48 RDR21:RDR48 RNN21:RNN48 RXJ21:RXJ48 SHF21:SHF48 SRB21:SRB48 TAX21:TAX48 TKT21:TKT48 TUP21:TUP48 UEL21:UEL48 UOH21:UOH48 UYD21:UYD48 VHZ21:VHZ48 VRV21:VRV48 WBR21:WBR48 WLN21:WLN48 WVJ21:WVJ48 B65557:B65584 IX65557:IX65584 ST65557:ST65584 ACP65557:ACP65584 AML65557:AML65584 AWH65557:AWH65584 BGD65557:BGD65584 BPZ65557:BPZ65584 BZV65557:BZV65584 CJR65557:CJR65584 CTN65557:CTN65584 DDJ65557:DDJ65584 DNF65557:DNF65584 DXB65557:DXB65584 EGX65557:EGX65584 EQT65557:EQT65584 FAP65557:FAP65584 FKL65557:FKL65584 FUH65557:FUH65584 GED65557:GED65584 GNZ65557:GNZ65584 GXV65557:GXV65584 HHR65557:HHR65584 HRN65557:HRN65584 IBJ65557:IBJ65584 ILF65557:ILF65584 IVB65557:IVB65584 JEX65557:JEX65584 JOT65557:JOT65584 JYP65557:JYP65584 KIL65557:KIL65584 KSH65557:KSH65584 LCD65557:LCD65584 LLZ65557:LLZ65584 LVV65557:LVV65584 MFR65557:MFR65584 MPN65557:MPN65584 MZJ65557:MZJ65584 NJF65557:NJF65584 NTB65557:NTB65584 OCX65557:OCX65584 OMT65557:OMT65584 OWP65557:OWP65584 PGL65557:PGL65584 PQH65557:PQH65584 QAD65557:QAD65584 QJZ65557:QJZ65584 QTV65557:QTV65584 RDR65557:RDR65584 RNN65557:RNN65584 RXJ65557:RXJ65584 SHF65557:SHF65584 SRB65557:SRB65584 TAX65557:TAX65584 TKT65557:TKT65584 TUP65557:TUP65584 UEL65557:UEL65584 UOH65557:UOH65584 UYD65557:UYD65584 VHZ65557:VHZ65584 VRV65557:VRV65584 WBR65557:WBR65584 WLN65557:WLN65584 WVJ65557:WVJ65584 B131093:B131120 IX131093:IX131120 ST131093:ST131120 ACP131093:ACP131120 AML131093:AML131120 AWH131093:AWH131120 BGD131093:BGD131120 BPZ131093:BPZ131120 BZV131093:BZV131120 CJR131093:CJR131120 CTN131093:CTN131120 DDJ131093:DDJ131120 DNF131093:DNF131120 DXB131093:DXB131120 EGX131093:EGX131120 EQT131093:EQT131120 FAP131093:FAP131120 FKL131093:FKL131120 FUH131093:FUH131120 GED131093:GED131120 GNZ131093:GNZ131120 GXV131093:GXV131120 HHR131093:HHR131120 HRN131093:HRN131120 IBJ131093:IBJ131120 ILF131093:ILF131120 IVB131093:IVB131120 JEX131093:JEX131120 JOT131093:JOT131120 JYP131093:JYP131120 KIL131093:KIL131120 KSH131093:KSH131120 LCD131093:LCD131120 LLZ131093:LLZ131120 LVV131093:LVV131120 MFR131093:MFR131120 MPN131093:MPN131120 MZJ131093:MZJ131120 NJF131093:NJF131120 NTB131093:NTB131120 OCX131093:OCX131120 OMT131093:OMT131120 OWP131093:OWP131120 PGL131093:PGL131120 PQH131093:PQH131120 QAD131093:QAD131120 QJZ131093:QJZ131120 QTV131093:QTV131120 RDR131093:RDR131120 RNN131093:RNN131120 RXJ131093:RXJ131120 SHF131093:SHF131120 SRB131093:SRB131120 TAX131093:TAX131120 TKT131093:TKT131120 TUP131093:TUP131120 UEL131093:UEL131120 UOH131093:UOH131120 UYD131093:UYD131120 VHZ131093:VHZ131120 VRV131093:VRV131120 WBR131093:WBR131120 WLN131093:WLN131120 WVJ131093:WVJ131120 B196629:B196656 IX196629:IX196656 ST196629:ST196656 ACP196629:ACP196656 AML196629:AML196656 AWH196629:AWH196656 BGD196629:BGD196656 BPZ196629:BPZ196656 BZV196629:BZV196656 CJR196629:CJR196656 CTN196629:CTN196656 DDJ196629:DDJ196656 DNF196629:DNF196656 DXB196629:DXB196656 EGX196629:EGX196656 EQT196629:EQT196656 FAP196629:FAP196656 FKL196629:FKL196656 FUH196629:FUH196656 GED196629:GED196656 GNZ196629:GNZ196656 GXV196629:GXV196656 HHR196629:HHR196656 HRN196629:HRN196656 IBJ196629:IBJ196656 ILF196629:ILF196656 IVB196629:IVB196656 JEX196629:JEX196656 JOT196629:JOT196656 JYP196629:JYP196656 KIL196629:KIL196656 KSH196629:KSH196656 LCD196629:LCD196656 LLZ196629:LLZ196656 LVV196629:LVV196656 MFR196629:MFR196656 MPN196629:MPN196656 MZJ196629:MZJ196656 NJF196629:NJF196656 NTB196629:NTB196656 OCX196629:OCX196656 OMT196629:OMT196656 OWP196629:OWP196656 PGL196629:PGL196656 PQH196629:PQH196656 QAD196629:QAD196656 QJZ196629:QJZ196656 QTV196629:QTV196656 RDR196629:RDR196656 RNN196629:RNN196656 RXJ196629:RXJ196656 SHF196629:SHF196656 SRB196629:SRB196656 TAX196629:TAX196656 TKT196629:TKT196656 TUP196629:TUP196656 UEL196629:UEL196656 UOH196629:UOH196656 UYD196629:UYD196656 VHZ196629:VHZ196656 VRV196629:VRV196656 WBR196629:WBR196656 WLN196629:WLN196656 WVJ196629:WVJ196656 B262165:B262192 IX262165:IX262192 ST262165:ST262192 ACP262165:ACP262192 AML262165:AML262192 AWH262165:AWH262192 BGD262165:BGD262192 BPZ262165:BPZ262192 BZV262165:BZV262192 CJR262165:CJR262192 CTN262165:CTN262192 DDJ262165:DDJ262192 DNF262165:DNF262192 DXB262165:DXB262192 EGX262165:EGX262192 EQT262165:EQT262192 FAP262165:FAP262192 FKL262165:FKL262192 FUH262165:FUH262192 GED262165:GED262192 GNZ262165:GNZ262192 GXV262165:GXV262192 HHR262165:HHR262192 HRN262165:HRN262192 IBJ262165:IBJ262192 ILF262165:ILF262192 IVB262165:IVB262192 JEX262165:JEX262192 JOT262165:JOT262192 JYP262165:JYP262192 KIL262165:KIL262192 KSH262165:KSH262192 LCD262165:LCD262192 LLZ262165:LLZ262192 LVV262165:LVV262192 MFR262165:MFR262192 MPN262165:MPN262192 MZJ262165:MZJ262192 NJF262165:NJF262192 NTB262165:NTB262192 OCX262165:OCX262192 OMT262165:OMT262192 OWP262165:OWP262192 PGL262165:PGL262192 PQH262165:PQH262192 QAD262165:QAD262192 QJZ262165:QJZ262192 QTV262165:QTV262192 RDR262165:RDR262192 RNN262165:RNN262192 RXJ262165:RXJ262192 SHF262165:SHF262192 SRB262165:SRB262192 TAX262165:TAX262192 TKT262165:TKT262192 TUP262165:TUP262192 UEL262165:UEL262192 UOH262165:UOH262192 UYD262165:UYD262192 VHZ262165:VHZ262192 VRV262165:VRV262192 WBR262165:WBR262192 WLN262165:WLN262192 WVJ262165:WVJ262192 B327701:B327728 IX327701:IX327728 ST327701:ST327728 ACP327701:ACP327728 AML327701:AML327728 AWH327701:AWH327728 BGD327701:BGD327728 BPZ327701:BPZ327728 BZV327701:BZV327728 CJR327701:CJR327728 CTN327701:CTN327728 DDJ327701:DDJ327728 DNF327701:DNF327728 DXB327701:DXB327728 EGX327701:EGX327728 EQT327701:EQT327728 FAP327701:FAP327728 FKL327701:FKL327728 FUH327701:FUH327728 GED327701:GED327728 GNZ327701:GNZ327728 GXV327701:GXV327728 HHR327701:HHR327728 HRN327701:HRN327728 IBJ327701:IBJ327728 ILF327701:ILF327728 IVB327701:IVB327728 JEX327701:JEX327728 JOT327701:JOT327728 JYP327701:JYP327728 KIL327701:KIL327728 KSH327701:KSH327728 LCD327701:LCD327728 LLZ327701:LLZ327728 LVV327701:LVV327728 MFR327701:MFR327728 MPN327701:MPN327728 MZJ327701:MZJ327728 NJF327701:NJF327728 NTB327701:NTB327728 OCX327701:OCX327728 OMT327701:OMT327728 OWP327701:OWP327728 PGL327701:PGL327728 PQH327701:PQH327728 QAD327701:QAD327728 QJZ327701:QJZ327728 QTV327701:QTV327728 RDR327701:RDR327728 RNN327701:RNN327728 RXJ327701:RXJ327728 SHF327701:SHF327728 SRB327701:SRB327728 TAX327701:TAX327728 TKT327701:TKT327728 TUP327701:TUP327728 UEL327701:UEL327728 UOH327701:UOH327728 UYD327701:UYD327728 VHZ327701:VHZ327728 VRV327701:VRV327728 WBR327701:WBR327728 WLN327701:WLN327728 WVJ327701:WVJ327728 B393237:B393264 IX393237:IX393264 ST393237:ST393264 ACP393237:ACP393264 AML393237:AML393264 AWH393237:AWH393264 BGD393237:BGD393264 BPZ393237:BPZ393264 BZV393237:BZV393264 CJR393237:CJR393264 CTN393237:CTN393264 DDJ393237:DDJ393264 DNF393237:DNF393264 DXB393237:DXB393264 EGX393237:EGX393264 EQT393237:EQT393264 FAP393237:FAP393264 FKL393237:FKL393264 FUH393237:FUH393264 GED393237:GED393264 GNZ393237:GNZ393264 GXV393237:GXV393264 HHR393237:HHR393264 HRN393237:HRN393264 IBJ393237:IBJ393264 ILF393237:ILF393264 IVB393237:IVB393264 JEX393237:JEX393264 JOT393237:JOT393264 JYP393237:JYP393264 KIL393237:KIL393264 KSH393237:KSH393264 LCD393237:LCD393264 LLZ393237:LLZ393264 LVV393237:LVV393264 MFR393237:MFR393264 MPN393237:MPN393264 MZJ393237:MZJ393264 NJF393237:NJF393264 NTB393237:NTB393264 OCX393237:OCX393264 OMT393237:OMT393264 OWP393237:OWP393264 PGL393237:PGL393264 PQH393237:PQH393264 QAD393237:QAD393264 QJZ393237:QJZ393264 QTV393237:QTV393264 RDR393237:RDR393264 RNN393237:RNN393264 RXJ393237:RXJ393264 SHF393237:SHF393264 SRB393237:SRB393264 TAX393237:TAX393264 TKT393237:TKT393264 TUP393237:TUP393264 UEL393237:UEL393264 UOH393237:UOH393264 UYD393237:UYD393264 VHZ393237:VHZ393264 VRV393237:VRV393264 WBR393237:WBR393264 WLN393237:WLN393264 WVJ393237:WVJ393264 B458773:B458800 IX458773:IX458800 ST458773:ST458800 ACP458773:ACP458800 AML458773:AML458800 AWH458773:AWH458800 BGD458773:BGD458800 BPZ458773:BPZ458800 BZV458773:BZV458800 CJR458773:CJR458800 CTN458773:CTN458800 DDJ458773:DDJ458800 DNF458773:DNF458800 DXB458773:DXB458800 EGX458773:EGX458800 EQT458773:EQT458800 FAP458773:FAP458800 FKL458773:FKL458800 FUH458773:FUH458800 GED458773:GED458800 GNZ458773:GNZ458800 GXV458773:GXV458800 HHR458773:HHR458800 HRN458773:HRN458800 IBJ458773:IBJ458800 ILF458773:ILF458800 IVB458773:IVB458800 JEX458773:JEX458800 JOT458773:JOT458800 JYP458773:JYP458800 KIL458773:KIL458800 KSH458773:KSH458800 LCD458773:LCD458800 LLZ458773:LLZ458800 LVV458773:LVV458800 MFR458773:MFR458800 MPN458773:MPN458800 MZJ458773:MZJ458800 NJF458773:NJF458800 NTB458773:NTB458800 OCX458773:OCX458800 OMT458773:OMT458800 OWP458773:OWP458800 PGL458773:PGL458800 PQH458773:PQH458800 QAD458773:QAD458800 QJZ458773:QJZ458800 QTV458773:QTV458800 RDR458773:RDR458800 RNN458773:RNN458800 RXJ458773:RXJ458800 SHF458773:SHF458800 SRB458773:SRB458800 TAX458773:TAX458800 TKT458773:TKT458800 TUP458773:TUP458800 UEL458773:UEL458800 UOH458773:UOH458800 UYD458773:UYD458800 VHZ458773:VHZ458800 VRV458773:VRV458800 WBR458773:WBR458800 WLN458773:WLN458800 WVJ458773:WVJ458800 B524309:B524336 IX524309:IX524336 ST524309:ST524336 ACP524309:ACP524336 AML524309:AML524336 AWH524309:AWH524336 BGD524309:BGD524336 BPZ524309:BPZ524336 BZV524309:BZV524336 CJR524309:CJR524336 CTN524309:CTN524336 DDJ524309:DDJ524336 DNF524309:DNF524336 DXB524309:DXB524336 EGX524309:EGX524336 EQT524309:EQT524336 FAP524309:FAP524336 FKL524309:FKL524336 FUH524309:FUH524336 GED524309:GED524336 GNZ524309:GNZ524336 GXV524309:GXV524336 HHR524309:HHR524336 HRN524309:HRN524336 IBJ524309:IBJ524336 ILF524309:ILF524336 IVB524309:IVB524336 JEX524309:JEX524336 JOT524309:JOT524336 JYP524309:JYP524336 KIL524309:KIL524336 KSH524309:KSH524336 LCD524309:LCD524336 LLZ524309:LLZ524336 LVV524309:LVV524336 MFR524309:MFR524336 MPN524309:MPN524336 MZJ524309:MZJ524336 NJF524309:NJF524336 NTB524309:NTB524336 OCX524309:OCX524336 OMT524309:OMT524336 OWP524309:OWP524336 PGL524309:PGL524336 PQH524309:PQH524336 QAD524309:QAD524336 QJZ524309:QJZ524336 QTV524309:QTV524336 RDR524309:RDR524336 RNN524309:RNN524336 RXJ524309:RXJ524336 SHF524309:SHF524336 SRB524309:SRB524336 TAX524309:TAX524336 TKT524309:TKT524336 TUP524309:TUP524336 UEL524309:UEL524336 UOH524309:UOH524336 UYD524309:UYD524336 VHZ524309:VHZ524336 VRV524309:VRV524336 WBR524309:WBR524336 WLN524309:WLN524336 WVJ524309:WVJ524336 B589845:B589872 IX589845:IX589872 ST589845:ST589872 ACP589845:ACP589872 AML589845:AML589872 AWH589845:AWH589872 BGD589845:BGD589872 BPZ589845:BPZ589872 BZV589845:BZV589872 CJR589845:CJR589872 CTN589845:CTN589872 DDJ589845:DDJ589872 DNF589845:DNF589872 DXB589845:DXB589872 EGX589845:EGX589872 EQT589845:EQT589872 FAP589845:FAP589872 FKL589845:FKL589872 FUH589845:FUH589872 GED589845:GED589872 GNZ589845:GNZ589872 GXV589845:GXV589872 HHR589845:HHR589872 HRN589845:HRN589872 IBJ589845:IBJ589872 ILF589845:ILF589872 IVB589845:IVB589872 JEX589845:JEX589872 JOT589845:JOT589872 JYP589845:JYP589872 KIL589845:KIL589872 KSH589845:KSH589872 LCD589845:LCD589872 LLZ589845:LLZ589872 LVV589845:LVV589872 MFR589845:MFR589872 MPN589845:MPN589872 MZJ589845:MZJ589872 NJF589845:NJF589872 NTB589845:NTB589872 OCX589845:OCX589872 OMT589845:OMT589872 OWP589845:OWP589872 PGL589845:PGL589872 PQH589845:PQH589872 QAD589845:QAD589872 QJZ589845:QJZ589872 QTV589845:QTV589872 RDR589845:RDR589872 RNN589845:RNN589872 RXJ589845:RXJ589872 SHF589845:SHF589872 SRB589845:SRB589872 TAX589845:TAX589872 TKT589845:TKT589872 TUP589845:TUP589872 UEL589845:UEL589872 UOH589845:UOH589872 UYD589845:UYD589872 VHZ589845:VHZ589872 VRV589845:VRV589872 WBR589845:WBR589872 WLN589845:WLN589872 WVJ589845:WVJ589872 B655381:B655408 IX655381:IX655408 ST655381:ST655408 ACP655381:ACP655408 AML655381:AML655408 AWH655381:AWH655408 BGD655381:BGD655408 BPZ655381:BPZ655408 BZV655381:BZV655408 CJR655381:CJR655408 CTN655381:CTN655408 DDJ655381:DDJ655408 DNF655381:DNF655408 DXB655381:DXB655408 EGX655381:EGX655408 EQT655381:EQT655408 FAP655381:FAP655408 FKL655381:FKL655408 FUH655381:FUH655408 GED655381:GED655408 GNZ655381:GNZ655408 GXV655381:GXV655408 HHR655381:HHR655408 HRN655381:HRN655408 IBJ655381:IBJ655408 ILF655381:ILF655408 IVB655381:IVB655408 JEX655381:JEX655408 JOT655381:JOT655408 JYP655381:JYP655408 KIL655381:KIL655408 KSH655381:KSH655408 LCD655381:LCD655408 LLZ655381:LLZ655408 LVV655381:LVV655408 MFR655381:MFR655408 MPN655381:MPN655408 MZJ655381:MZJ655408 NJF655381:NJF655408 NTB655381:NTB655408 OCX655381:OCX655408 OMT655381:OMT655408 OWP655381:OWP655408 PGL655381:PGL655408 PQH655381:PQH655408 QAD655381:QAD655408 QJZ655381:QJZ655408 QTV655381:QTV655408 RDR655381:RDR655408 RNN655381:RNN655408 RXJ655381:RXJ655408 SHF655381:SHF655408 SRB655381:SRB655408 TAX655381:TAX655408 TKT655381:TKT655408 TUP655381:TUP655408 UEL655381:UEL655408 UOH655381:UOH655408 UYD655381:UYD655408 VHZ655381:VHZ655408 VRV655381:VRV655408 WBR655381:WBR655408 WLN655381:WLN655408 WVJ655381:WVJ655408 B720917:B720944 IX720917:IX720944 ST720917:ST720944 ACP720917:ACP720944 AML720917:AML720944 AWH720917:AWH720944 BGD720917:BGD720944 BPZ720917:BPZ720944 BZV720917:BZV720944 CJR720917:CJR720944 CTN720917:CTN720944 DDJ720917:DDJ720944 DNF720917:DNF720944 DXB720917:DXB720944 EGX720917:EGX720944 EQT720917:EQT720944 FAP720917:FAP720944 FKL720917:FKL720944 FUH720917:FUH720944 GED720917:GED720944 GNZ720917:GNZ720944 GXV720917:GXV720944 HHR720917:HHR720944 HRN720917:HRN720944 IBJ720917:IBJ720944 ILF720917:ILF720944 IVB720917:IVB720944 JEX720917:JEX720944 JOT720917:JOT720944 JYP720917:JYP720944 KIL720917:KIL720944 KSH720917:KSH720944 LCD720917:LCD720944 LLZ720917:LLZ720944 LVV720917:LVV720944 MFR720917:MFR720944 MPN720917:MPN720944 MZJ720917:MZJ720944 NJF720917:NJF720944 NTB720917:NTB720944 OCX720917:OCX720944 OMT720917:OMT720944 OWP720917:OWP720944 PGL720917:PGL720944 PQH720917:PQH720944 QAD720917:QAD720944 QJZ720917:QJZ720944 QTV720917:QTV720944 RDR720917:RDR720944 RNN720917:RNN720944 RXJ720917:RXJ720944 SHF720917:SHF720944 SRB720917:SRB720944 TAX720917:TAX720944 TKT720917:TKT720944 TUP720917:TUP720944 UEL720917:UEL720944 UOH720917:UOH720944 UYD720917:UYD720944 VHZ720917:VHZ720944 VRV720917:VRV720944 WBR720917:WBR720944 WLN720917:WLN720944 WVJ720917:WVJ720944 B786453:B786480 IX786453:IX786480 ST786453:ST786480 ACP786453:ACP786480 AML786453:AML786480 AWH786453:AWH786480 BGD786453:BGD786480 BPZ786453:BPZ786480 BZV786453:BZV786480 CJR786453:CJR786480 CTN786453:CTN786480 DDJ786453:DDJ786480 DNF786453:DNF786480 DXB786453:DXB786480 EGX786453:EGX786480 EQT786453:EQT786480 FAP786453:FAP786480 FKL786453:FKL786480 FUH786453:FUH786480 GED786453:GED786480 GNZ786453:GNZ786480 GXV786453:GXV786480 HHR786453:HHR786480 HRN786453:HRN786480 IBJ786453:IBJ786480 ILF786453:ILF786480 IVB786453:IVB786480 JEX786453:JEX786480 JOT786453:JOT786480 JYP786453:JYP786480 KIL786453:KIL786480 KSH786453:KSH786480 LCD786453:LCD786480 LLZ786453:LLZ786480 LVV786453:LVV786480 MFR786453:MFR786480 MPN786453:MPN786480 MZJ786453:MZJ786480 NJF786453:NJF786480 NTB786453:NTB786480 OCX786453:OCX786480 OMT786453:OMT786480 OWP786453:OWP786480 PGL786453:PGL786480 PQH786453:PQH786480 QAD786453:QAD786480 QJZ786453:QJZ786480 QTV786453:QTV786480 RDR786453:RDR786480 RNN786453:RNN786480 RXJ786453:RXJ786480 SHF786453:SHF786480 SRB786453:SRB786480 TAX786453:TAX786480 TKT786453:TKT786480 TUP786453:TUP786480 UEL786453:UEL786480 UOH786453:UOH786480 UYD786453:UYD786480 VHZ786453:VHZ786480 VRV786453:VRV786480 WBR786453:WBR786480 WLN786453:WLN786480 WVJ786453:WVJ786480 B851989:B852016 IX851989:IX852016 ST851989:ST852016 ACP851989:ACP852016 AML851989:AML852016 AWH851989:AWH852016 BGD851989:BGD852016 BPZ851989:BPZ852016 BZV851989:BZV852016 CJR851989:CJR852016 CTN851989:CTN852016 DDJ851989:DDJ852016 DNF851989:DNF852016 DXB851989:DXB852016 EGX851989:EGX852016 EQT851989:EQT852016 FAP851989:FAP852016 FKL851989:FKL852016 FUH851989:FUH852016 GED851989:GED852016 GNZ851989:GNZ852016 GXV851989:GXV852016 HHR851989:HHR852016 HRN851989:HRN852016 IBJ851989:IBJ852016 ILF851989:ILF852016 IVB851989:IVB852016 JEX851989:JEX852016 JOT851989:JOT852016 JYP851989:JYP852016 KIL851989:KIL852016 KSH851989:KSH852016 LCD851989:LCD852016 LLZ851989:LLZ852016 LVV851989:LVV852016 MFR851989:MFR852016 MPN851989:MPN852016 MZJ851989:MZJ852016 NJF851989:NJF852016 NTB851989:NTB852016 OCX851989:OCX852016 OMT851989:OMT852016 OWP851989:OWP852016 PGL851989:PGL852016 PQH851989:PQH852016 QAD851989:QAD852016 QJZ851989:QJZ852016 QTV851989:QTV852016 RDR851989:RDR852016 RNN851989:RNN852016 RXJ851989:RXJ852016 SHF851989:SHF852016 SRB851989:SRB852016 TAX851989:TAX852016 TKT851989:TKT852016 TUP851989:TUP852016 UEL851989:UEL852016 UOH851989:UOH852016 UYD851989:UYD852016 VHZ851989:VHZ852016 VRV851989:VRV852016 WBR851989:WBR852016 WLN851989:WLN852016 WVJ851989:WVJ852016 B917525:B917552 IX917525:IX917552 ST917525:ST917552 ACP917525:ACP917552 AML917525:AML917552 AWH917525:AWH917552 BGD917525:BGD917552 BPZ917525:BPZ917552 BZV917525:BZV917552 CJR917525:CJR917552 CTN917525:CTN917552 DDJ917525:DDJ917552 DNF917525:DNF917552 DXB917525:DXB917552 EGX917525:EGX917552 EQT917525:EQT917552 FAP917525:FAP917552 FKL917525:FKL917552 FUH917525:FUH917552 GED917525:GED917552 GNZ917525:GNZ917552 GXV917525:GXV917552 HHR917525:HHR917552 HRN917525:HRN917552 IBJ917525:IBJ917552 ILF917525:ILF917552 IVB917525:IVB917552 JEX917525:JEX917552 JOT917525:JOT917552 JYP917525:JYP917552 KIL917525:KIL917552 KSH917525:KSH917552 LCD917525:LCD917552 LLZ917525:LLZ917552 LVV917525:LVV917552 MFR917525:MFR917552 MPN917525:MPN917552 MZJ917525:MZJ917552 NJF917525:NJF917552 NTB917525:NTB917552 OCX917525:OCX917552 OMT917525:OMT917552 OWP917525:OWP917552 PGL917525:PGL917552 PQH917525:PQH917552 QAD917525:QAD917552 QJZ917525:QJZ917552 QTV917525:QTV917552 RDR917525:RDR917552 RNN917525:RNN917552 RXJ917525:RXJ917552 SHF917525:SHF917552 SRB917525:SRB917552 TAX917525:TAX917552 TKT917525:TKT917552 TUP917525:TUP917552 UEL917525:UEL917552 UOH917525:UOH917552 UYD917525:UYD917552 VHZ917525:VHZ917552 VRV917525:VRV917552 WBR917525:WBR917552 WLN917525:WLN917552 WVJ917525:WVJ917552 B983061:B983088 IX983061:IX983088 ST983061:ST983088 ACP983061:ACP983088 AML983061:AML983088 AWH983061:AWH983088 BGD983061:BGD983088 BPZ983061:BPZ983088 BZV983061:BZV983088 CJR983061:CJR983088 CTN983061:CTN983088 DDJ983061:DDJ983088 DNF983061:DNF983088 DXB983061:DXB983088 EGX983061:EGX983088 EQT983061:EQT983088 FAP983061:FAP983088 FKL983061:FKL983088 FUH983061:FUH983088 GED983061:GED983088 GNZ983061:GNZ983088 GXV983061:GXV983088 HHR983061:HHR983088 HRN983061:HRN983088 IBJ983061:IBJ983088 ILF983061:ILF983088 IVB983061:IVB983088 JEX983061:JEX983088 JOT983061:JOT983088 JYP983061:JYP983088 KIL983061:KIL983088 KSH983061:KSH983088 LCD983061:LCD983088 LLZ983061:LLZ983088 LVV983061:LVV983088 MFR983061:MFR983088 MPN983061:MPN983088 MZJ983061:MZJ983088 NJF983061:NJF983088 NTB983061:NTB983088 OCX983061:OCX983088 OMT983061:OMT983088 OWP983061:OWP983088 PGL983061:PGL983088 PQH983061:PQH983088 QAD983061:QAD983088 QJZ983061:QJZ983088 QTV983061:QTV983088 RDR983061:RDR983088 RNN983061:RNN983088 RXJ983061:RXJ983088 SHF983061:SHF983088 SRB983061:SRB983088 TAX983061:TAX983088 TKT983061:TKT983088 TUP983061:TUP983088 UEL983061:UEL983088 UOH983061:UOH983088 UYD983061:UYD983088 VHZ983061:VHZ983088 VRV983061:VRV983088 WBR983061:WBR983088 WLN983061:WLN983088 WVJ983061:WVJ983088 B11:B19 IX11:IX19 ST11:ST19 ACP11:ACP19 AML11:AML19 AWH11:AWH19 BGD11:BGD19 BPZ11:BPZ19 BZV11:BZV19 CJR11:CJR19 CTN11:CTN19 DDJ11:DDJ19 DNF11:DNF19 DXB11:DXB19 EGX11:EGX19 EQT11:EQT19 FAP11:FAP19 FKL11:FKL19 FUH11:FUH19 GED11:GED19 GNZ11:GNZ19 GXV11:GXV19 HHR11:HHR19 HRN11:HRN19 IBJ11:IBJ19 ILF11:ILF19 IVB11:IVB19 JEX11:JEX19 JOT11:JOT19 JYP11:JYP19 KIL11:KIL19 KSH11:KSH19 LCD11:LCD19 LLZ11:LLZ19 LVV11:LVV19 MFR11:MFR19 MPN11:MPN19 MZJ11:MZJ19 NJF11:NJF19 NTB11:NTB19 OCX11:OCX19 OMT11:OMT19 OWP11:OWP19 PGL11:PGL19 PQH11:PQH19 QAD11:QAD19 QJZ11:QJZ19 QTV11:QTV19 RDR11:RDR19 RNN11:RNN19 RXJ11:RXJ19 SHF11:SHF19 SRB11:SRB19 TAX11:TAX19 TKT11:TKT19 TUP11:TUP19 UEL11:UEL19 UOH11:UOH19 UYD11:UYD19 VHZ11:VHZ19 VRV11:VRV19 WBR11:WBR19 WLN11:WLN19 WVJ11:WVJ19 B65547:B65555 IX65547:IX65555 ST65547:ST65555 ACP65547:ACP65555 AML65547:AML65555 AWH65547:AWH65555 BGD65547:BGD65555 BPZ65547:BPZ65555 BZV65547:BZV65555 CJR65547:CJR65555 CTN65547:CTN65555 DDJ65547:DDJ65555 DNF65547:DNF65555 DXB65547:DXB65555 EGX65547:EGX65555 EQT65547:EQT65555 FAP65547:FAP65555 FKL65547:FKL65555 FUH65547:FUH65555 GED65547:GED65555 GNZ65547:GNZ65555 GXV65547:GXV65555 HHR65547:HHR65555 HRN65547:HRN65555 IBJ65547:IBJ65555 ILF65547:ILF65555 IVB65547:IVB65555 JEX65547:JEX65555 JOT65547:JOT65555 JYP65547:JYP65555 KIL65547:KIL65555 KSH65547:KSH65555 LCD65547:LCD65555 LLZ65547:LLZ65555 LVV65547:LVV65555 MFR65547:MFR65555 MPN65547:MPN65555 MZJ65547:MZJ65555 NJF65547:NJF65555 NTB65547:NTB65555 OCX65547:OCX65555 OMT65547:OMT65555 OWP65547:OWP65555 PGL65547:PGL65555 PQH65547:PQH65555 QAD65547:QAD65555 QJZ65547:QJZ65555 QTV65547:QTV65555 RDR65547:RDR65555 RNN65547:RNN65555 RXJ65547:RXJ65555 SHF65547:SHF65555 SRB65547:SRB65555 TAX65547:TAX65555 TKT65547:TKT65555 TUP65547:TUP65555 UEL65547:UEL65555 UOH65547:UOH65555 UYD65547:UYD65555 VHZ65547:VHZ65555 VRV65547:VRV65555 WBR65547:WBR65555 WLN65547:WLN65555 WVJ65547:WVJ65555 B131083:B131091 IX131083:IX131091 ST131083:ST131091 ACP131083:ACP131091 AML131083:AML131091 AWH131083:AWH131091 BGD131083:BGD131091 BPZ131083:BPZ131091 BZV131083:BZV131091 CJR131083:CJR131091 CTN131083:CTN131091 DDJ131083:DDJ131091 DNF131083:DNF131091 DXB131083:DXB131091 EGX131083:EGX131091 EQT131083:EQT131091 FAP131083:FAP131091 FKL131083:FKL131091 FUH131083:FUH131091 GED131083:GED131091 GNZ131083:GNZ131091 GXV131083:GXV131091 HHR131083:HHR131091 HRN131083:HRN131091 IBJ131083:IBJ131091 ILF131083:ILF131091 IVB131083:IVB131091 JEX131083:JEX131091 JOT131083:JOT131091 JYP131083:JYP131091 KIL131083:KIL131091 KSH131083:KSH131091 LCD131083:LCD131091 LLZ131083:LLZ131091 LVV131083:LVV131091 MFR131083:MFR131091 MPN131083:MPN131091 MZJ131083:MZJ131091 NJF131083:NJF131091 NTB131083:NTB131091 OCX131083:OCX131091 OMT131083:OMT131091 OWP131083:OWP131091 PGL131083:PGL131091 PQH131083:PQH131091 QAD131083:QAD131091 QJZ131083:QJZ131091 QTV131083:QTV131091 RDR131083:RDR131091 RNN131083:RNN131091 RXJ131083:RXJ131091 SHF131083:SHF131091 SRB131083:SRB131091 TAX131083:TAX131091 TKT131083:TKT131091 TUP131083:TUP131091 UEL131083:UEL131091 UOH131083:UOH131091 UYD131083:UYD131091 VHZ131083:VHZ131091 VRV131083:VRV131091 WBR131083:WBR131091 WLN131083:WLN131091 WVJ131083:WVJ131091 B196619:B196627 IX196619:IX196627 ST196619:ST196627 ACP196619:ACP196627 AML196619:AML196627 AWH196619:AWH196627 BGD196619:BGD196627 BPZ196619:BPZ196627 BZV196619:BZV196627 CJR196619:CJR196627 CTN196619:CTN196627 DDJ196619:DDJ196627 DNF196619:DNF196627 DXB196619:DXB196627 EGX196619:EGX196627 EQT196619:EQT196627 FAP196619:FAP196627 FKL196619:FKL196627 FUH196619:FUH196627 GED196619:GED196627 GNZ196619:GNZ196627 GXV196619:GXV196627 HHR196619:HHR196627 HRN196619:HRN196627 IBJ196619:IBJ196627 ILF196619:ILF196627 IVB196619:IVB196627 JEX196619:JEX196627 JOT196619:JOT196627 JYP196619:JYP196627 KIL196619:KIL196627 KSH196619:KSH196627 LCD196619:LCD196627 LLZ196619:LLZ196627 LVV196619:LVV196627 MFR196619:MFR196627 MPN196619:MPN196627 MZJ196619:MZJ196627 NJF196619:NJF196627 NTB196619:NTB196627 OCX196619:OCX196627 OMT196619:OMT196627 OWP196619:OWP196627 PGL196619:PGL196627 PQH196619:PQH196627 QAD196619:QAD196627 QJZ196619:QJZ196627 QTV196619:QTV196627 RDR196619:RDR196627 RNN196619:RNN196627 RXJ196619:RXJ196627 SHF196619:SHF196627 SRB196619:SRB196627 TAX196619:TAX196627 TKT196619:TKT196627 TUP196619:TUP196627 UEL196619:UEL196627 UOH196619:UOH196627 UYD196619:UYD196627 VHZ196619:VHZ196627 VRV196619:VRV196627 WBR196619:WBR196627 WLN196619:WLN196627 WVJ196619:WVJ196627 B262155:B262163 IX262155:IX262163 ST262155:ST262163 ACP262155:ACP262163 AML262155:AML262163 AWH262155:AWH262163 BGD262155:BGD262163 BPZ262155:BPZ262163 BZV262155:BZV262163 CJR262155:CJR262163 CTN262155:CTN262163 DDJ262155:DDJ262163 DNF262155:DNF262163 DXB262155:DXB262163 EGX262155:EGX262163 EQT262155:EQT262163 FAP262155:FAP262163 FKL262155:FKL262163 FUH262155:FUH262163 GED262155:GED262163 GNZ262155:GNZ262163 GXV262155:GXV262163 HHR262155:HHR262163 HRN262155:HRN262163 IBJ262155:IBJ262163 ILF262155:ILF262163 IVB262155:IVB262163 JEX262155:JEX262163 JOT262155:JOT262163 JYP262155:JYP262163 KIL262155:KIL262163 KSH262155:KSH262163 LCD262155:LCD262163 LLZ262155:LLZ262163 LVV262155:LVV262163 MFR262155:MFR262163 MPN262155:MPN262163 MZJ262155:MZJ262163 NJF262155:NJF262163 NTB262155:NTB262163 OCX262155:OCX262163 OMT262155:OMT262163 OWP262155:OWP262163 PGL262155:PGL262163 PQH262155:PQH262163 QAD262155:QAD262163 QJZ262155:QJZ262163 QTV262155:QTV262163 RDR262155:RDR262163 RNN262155:RNN262163 RXJ262155:RXJ262163 SHF262155:SHF262163 SRB262155:SRB262163 TAX262155:TAX262163 TKT262155:TKT262163 TUP262155:TUP262163 UEL262155:UEL262163 UOH262155:UOH262163 UYD262155:UYD262163 VHZ262155:VHZ262163 VRV262155:VRV262163 WBR262155:WBR262163 WLN262155:WLN262163 WVJ262155:WVJ262163 B327691:B327699 IX327691:IX327699 ST327691:ST327699 ACP327691:ACP327699 AML327691:AML327699 AWH327691:AWH327699 BGD327691:BGD327699 BPZ327691:BPZ327699 BZV327691:BZV327699 CJR327691:CJR327699 CTN327691:CTN327699 DDJ327691:DDJ327699 DNF327691:DNF327699 DXB327691:DXB327699 EGX327691:EGX327699 EQT327691:EQT327699 FAP327691:FAP327699 FKL327691:FKL327699 FUH327691:FUH327699 GED327691:GED327699 GNZ327691:GNZ327699 GXV327691:GXV327699 HHR327691:HHR327699 HRN327691:HRN327699 IBJ327691:IBJ327699 ILF327691:ILF327699 IVB327691:IVB327699 JEX327691:JEX327699 JOT327691:JOT327699 JYP327691:JYP327699 KIL327691:KIL327699 KSH327691:KSH327699 LCD327691:LCD327699 LLZ327691:LLZ327699 LVV327691:LVV327699 MFR327691:MFR327699 MPN327691:MPN327699 MZJ327691:MZJ327699 NJF327691:NJF327699 NTB327691:NTB327699 OCX327691:OCX327699 OMT327691:OMT327699 OWP327691:OWP327699 PGL327691:PGL327699 PQH327691:PQH327699 QAD327691:QAD327699 QJZ327691:QJZ327699 QTV327691:QTV327699 RDR327691:RDR327699 RNN327691:RNN327699 RXJ327691:RXJ327699 SHF327691:SHF327699 SRB327691:SRB327699 TAX327691:TAX327699 TKT327691:TKT327699 TUP327691:TUP327699 UEL327691:UEL327699 UOH327691:UOH327699 UYD327691:UYD327699 VHZ327691:VHZ327699 VRV327691:VRV327699 WBR327691:WBR327699 WLN327691:WLN327699 WVJ327691:WVJ327699 B393227:B393235 IX393227:IX393235 ST393227:ST393235 ACP393227:ACP393235 AML393227:AML393235 AWH393227:AWH393235 BGD393227:BGD393235 BPZ393227:BPZ393235 BZV393227:BZV393235 CJR393227:CJR393235 CTN393227:CTN393235 DDJ393227:DDJ393235 DNF393227:DNF393235 DXB393227:DXB393235 EGX393227:EGX393235 EQT393227:EQT393235 FAP393227:FAP393235 FKL393227:FKL393235 FUH393227:FUH393235 GED393227:GED393235 GNZ393227:GNZ393235 GXV393227:GXV393235 HHR393227:HHR393235 HRN393227:HRN393235 IBJ393227:IBJ393235 ILF393227:ILF393235 IVB393227:IVB393235 JEX393227:JEX393235 JOT393227:JOT393235 JYP393227:JYP393235 KIL393227:KIL393235 KSH393227:KSH393235 LCD393227:LCD393235 LLZ393227:LLZ393235 LVV393227:LVV393235 MFR393227:MFR393235 MPN393227:MPN393235 MZJ393227:MZJ393235 NJF393227:NJF393235 NTB393227:NTB393235 OCX393227:OCX393235 OMT393227:OMT393235 OWP393227:OWP393235 PGL393227:PGL393235 PQH393227:PQH393235 QAD393227:QAD393235 QJZ393227:QJZ393235 QTV393227:QTV393235 RDR393227:RDR393235 RNN393227:RNN393235 RXJ393227:RXJ393235 SHF393227:SHF393235 SRB393227:SRB393235 TAX393227:TAX393235 TKT393227:TKT393235 TUP393227:TUP393235 UEL393227:UEL393235 UOH393227:UOH393235 UYD393227:UYD393235 VHZ393227:VHZ393235 VRV393227:VRV393235 WBR393227:WBR393235 WLN393227:WLN393235 WVJ393227:WVJ393235 B458763:B458771 IX458763:IX458771 ST458763:ST458771 ACP458763:ACP458771 AML458763:AML458771 AWH458763:AWH458771 BGD458763:BGD458771 BPZ458763:BPZ458771 BZV458763:BZV458771 CJR458763:CJR458771 CTN458763:CTN458771 DDJ458763:DDJ458771 DNF458763:DNF458771 DXB458763:DXB458771 EGX458763:EGX458771 EQT458763:EQT458771 FAP458763:FAP458771 FKL458763:FKL458771 FUH458763:FUH458771 GED458763:GED458771 GNZ458763:GNZ458771 GXV458763:GXV458771 HHR458763:HHR458771 HRN458763:HRN458771 IBJ458763:IBJ458771 ILF458763:ILF458771 IVB458763:IVB458771 JEX458763:JEX458771 JOT458763:JOT458771 JYP458763:JYP458771 KIL458763:KIL458771 KSH458763:KSH458771 LCD458763:LCD458771 LLZ458763:LLZ458771 LVV458763:LVV458771 MFR458763:MFR458771 MPN458763:MPN458771 MZJ458763:MZJ458771 NJF458763:NJF458771 NTB458763:NTB458771 OCX458763:OCX458771 OMT458763:OMT458771 OWP458763:OWP458771 PGL458763:PGL458771 PQH458763:PQH458771 QAD458763:QAD458771 QJZ458763:QJZ458771 QTV458763:QTV458771 RDR458763:RDR458771 RNN458763:RNN458771 RXJ458763:RXJ458771 SHF458763:SHF458771 SRB458763:SRB458771 TAX458763:TAX458771 TKT458763:TKT458771 TUP458763:TUP458771 UEL458763:UEL458771 UOH458763:UOH458771 UYD458763:UYD458771 VHZ458763:VHZ458771 VRV458763:VRV458771 WBR458763:WBR458771 WLN458763:WLN458771 WVJ458763:WVJ458771 B524299:B524307 IX524299:IX524307 ST524299:ST524307 ACP524299:ACP524307 AML524299:AML524307 AWH524299:AWH524307 BGD524299:BGD524307 BPZ524299:BPZ524307 BZV524299:BZV524307 CJR524299:CJR524307 CTN524299:CTN524307 DDJ524299:DDJ524307 DNF524299:DNF524307 DXB524299:DXB524307 EGX524299:EGX524307 EQT524299:EQT524307 FAP524299:FAP524307 FKL524299:FKL524307 FUH524299:FUH524307 GED524299:GED524307 GNZ524299:GNZ524307 GXV524299:GXV524307 HHR524299:HHR524307 HRN524299:HRN524307 IBJ524299:IBJ524307 ILF524299:ILF524307 IVB524299:IVB524307 JEX524299:JEX524307 JOT524299:JOT524307 JYP524299:JYP524307 KIL524299:KIL524307 KSH524299:KSH524307 LCD524299:LCD524307 LLZ524299:LLZ524307 LVV524299:LVV524307 MFR524299:MFR524307 MPN524299:MPN524307 MZJ524299:MZJ524307 NJF524299:NJF524307 NTB524299:NTB524307 OCX524299:OCX524307 OMT524299:OMT524307 OWP524299:OWP524307 PGL524299:PGL524307 PQH524299:PQH524307 QAD524299:QAD524307 QJZ524299:QJZ524307 QTV524299:QTV524307 RDR524299:RDR524307 RNN524299:RNN524307 RXJ524299:RXJ524307 SHF524299:SHF524307 SRB524299:SRB524307 TAX524299:TAX524307 TKT524299:TKT524307 TUP524299:TUP524307 UEL524299:UEL524307 UOH524299:UOH524307 UYD524299:UYD524307 VHZ524299:VHZ524307 VRV524299:VRV524307 WBR524299:WBR524307 WLN524299:WLN524307 WVJ524299:WVJ524307 B589835:B589843 IX589835:IX589843 ST589835:ST589843 ACP589835:ACP589843 AML589835:AML589843 AWH589835:AWH589843 BGD589835:BGD589843 BPZ589835:BPZ589843 BZV589835:BZV589843 CJR589835:CJR589843 CTN589835:CTN589843 DDJ589835:DDJ589843 DNF589835:DNF589843 DXB589835:DXB589843 EGX589835:EGX589843 EQT589835:EQT589843 FAP589835:FAP589843 FKL589835:FKL589843 FUH589835:FUH589843 GED589835:GED589843 GNZ589835:GNZ589843 GXV589835:GXV589843 HHR589835:HHR589843 HRN589835:HRN589843 IBJ589835:IBJ589843 ILF589835:ILF589843 IVB589835:IVB589843 JEX589835:JEX589843 JOT589835:JOT589843 JYP589835:JYP589843 KIL589835:KIL589843 KSH589835:KSH589843 LCD589835:LCD589843 LLZ589835:LLZ589843 LVV589835:LVV589843 MFR589835:MFR589843 MPN589835:MPN589843 MZJ589835:MZJ589843 NJF589835:NJF589843 NTB589835:NTB589843 OCX589835:OCX589843 OMT589835:OMT589843 OWP589835:OWP589843 PGL589835:PGL589843 PQH589835:PQH589843 QAD589835:QAD589843 QJZ589835:QJZ589843 QTV589835:QTV589843 RDR589835:RDR589843 RNN589835:RNN589843 RXJ589835:RXJ589843 SHF589835:SHF589843 SRB589835:SRB589843 TAX589835:TAX589843 TKT589835:TKT589843 TUP589835:TUP589843 UEL589835:UEL589843 UOH589835:UOH589843 UYD589835:UYD589843 VHZ589835:VHZ589843 VRV589835:VRV589843 WBR589835:WBR589843 WLN589835:WLN589843 WVJ589835:WVJ589843 B655371:B655379 IX655371:IX655379 ST655371:ST655379 ACP655371:ACP655379 AML655371:AML655379 AWH655371:AWH655379 BGD655371:BGD655379 BPZ655371:BPZ655379 BZV655371:BZV655379 CJR655371:CJR655379 CTN655371:CTN655379 DDJ655371:DDJ655379 DNF655371:DNF655379 DXB655371:DXB655379 EGX655371:EGX655379 EQT655371:EQT655379 FAP655371:FAP655379 FKL655371:FKL655379 FUH655371:FUH655379 GED655371:GED655379 GNZ655371:GNZ655379 GXV655371:GXV655379 HHR655371:HHR655379 HRN655371:HRN655379 IBJ655371:IBJ655379 ILF655371:ILF655379 IVB655371:IVB655379 JEX655371:JEX655379 JOT655371:JOT655379 JYP655371:JYP655379 KIL655371:KIL655379 KSH655371:KSH655379 LCD655371:LCD655379 LLZ655371:LLZ655379 LVV655371:LVV655379 MFR655371:MFR655379 MPN655371:MPN655379 MZJ655371:MZJ655379 NJF655371:NJF655379 NTB655371:NTB655379 OCX655371:OCX655379 OMT655371:OMT655379 OWP655371:OWP655379 PGL655371:PGL655379 PQH655371:PQH655379 QAD655371:QAD655379 QJZ655371:QJZ655379 QTV655371:QTV655379 RDR655371:RDR655379 RNN655371:RNN655379 RXJ655371:RXJ655379 SHF655371:SHF655379 SRB655371:SRB655379 TAX655371:TAX655379 TKT655371:TKT655379 TUP655371:TUP655379 UEL655371:UEL655379 UOH655371:UOH655379 UYD655371:UYD655379 VHZ655371:VHZ655379 VRV655371:VRV655379 WBR655371:WBR655379 WLN655371:WLN655379 WVJ655371:WVJ655379 B720907:B720915 IX720907:IX720915 ST720907:ST720915 ACP720907:ACP720915 AML720907:AML720915 AWH720907:AWH720915 BGD720907:BGD720915 BPZ720907:BPZ720915 BZV720907:BZV720915 CJR720907:CJR720915 CTN720907:CTN720915 DDJ720907:DDJ720915 DNF720907:DNF720915 DXB720907:DXB720915 EGX720907:EGX720915 EQT720907:EQT720915 FAP720907:FAP720915 FKL720907:FKL720915 FUH720907:FUH720915 GED720907:GED720915 GNZ720907:GNZ720915 GXV720907:GXV720915 HHR720907:HHR720915 HRN720907:HRN720915 IBJ720907:IBJ720915 ILF720907:ILF720915 IVB720907:IVB720915 JEX720907:JEX720915 JOT720907:JOT720915 JYP720907:JYP720915 KIL720907:KIL720915 KSH720907:KSH720915 LCD720907:LCD720915 LLZ720907:LLZ720915 LVV720907:LVV720915 MFR720907:MFR720915 MPN720907:MPN720915 MZJ720907:MZJ720915 NJF720907:NJF720915 NTB720907:NTB720915 OCX720907:OCX720915 OMT720907:OMT720915 OWP720907:OWP720915 PGL720907:PGL720915 PQH720907:PQH720915 QAD720907:QAD720915 QJZ720907:QJZ720915 QTV720907:QTV720915 RDR720907:RDR720915 RNN720907:RNN720915 RXJ720907:RXJ720915 SHF720907:SHF720915 SRB720907:SRB720915 TAX720907:TAX720915 TKT720907:TKT720915 TUP720907:TUP720915 UEL720907:UEL720915 UOH720907:UOH720915 UYD720907:UYD720915 VHZ720907:VHZ720915 VRV720907:VRV720915 WBR720907:WBR720915 WLN720907:WLN720915 WVJ720907:WVJ720915 B786443:B786451 IX786443:IX786451 ST786443:ST786451 ACP786443:ACP786451 AML786443:AML786451 AWH786443:AWH786451 BGD786443:BGD786451 BPZ786443:BPZ786451 BZV786443:BZV786451 CJR786443:CJR786451 CTN786443:CTN786451 DDJ786443:DDJ786451 DNF786443:DNF786451 DXB786443:DXB786451 EGX786443:EGX786451 EQT786443:EQT786451 FAP786443:FAP786451 FKL786443:FKL786451 FUH786443:FUH786451 GED786443:GED786451 GNZ786443:GNZ786451 GXV786443:GXV786451 HHR786443:HHR786451 HRN786443:HRN786451 IBJ786443:IBJ786451 ILF786443:ILF786451 IVB786443:IVB786451 JEX786443:JEX786451 JOT786443:JOT786451 JYP786443:JYP786451 KIL786443:KIL786451 KSH786443:KSH786451 LCD786443:LCD786451 LLZ786443:LLZ786451 LVV786443:LVV786451 MFR786443:MFR786451 MPN786443:MPN786451 MZJ786443:MZJ786451 NJF786443:NJF786451 NTB786443:NTB786451 OCX786443:OCX786451 OMT786443:OMT786451 OWP786443:OWP786451 PGL786443:PGL786451 PQH786443:PQH786451 QAD786443:QAD786451 QJZ786443:QJZ786451 QTV786443:QTV786451 RDR786443:RDR786451 RNN786443:RNN786451 RXJ786443:RXJ786451 SHF786443:SHF786451 SRB786443:SRB786451 TAX786443:TAX786451 TKT786443:TKT786451 TUP786443:TUP786451 UEL786443:UEL786451 UOH786443:UOH786451 UYD786443:UYD786451 VHZ786443:VHZ786451 VRV786443:VRV786451 WBR786443:WBR786451 WLN786443:WLN786451 WVJ786443:WVJ786451 B851979:B851987 IX851979:IX851987 ST851979:ST851987 ACP851979:ACP851987 AML851979:AML851987 AWH851979:AWH851987 BGD851979:BGD851987 BPZ851979:BPZ851987 BZV851979:BZV851987 CJR851979:CJR851987 CTN851979:CTN851987 DDJ851979:DDJ851987 DNF851979:DNF851987 DXB851979:DXB851987 EGX851979:EGX851987 EQT851979:EQT851987 FAP851979:FAP851987 FKL851979:FKL851987 FUH851979:FUH851987 GED851979:GED851987 GNZ851979:GNZ851987 GXV851979:GXV851987 HHR851979:HHR851987 HRN851979:HRN851987 IBJ851979:IBJ851987 ILF851979:ILF851987 IVB851979:IVB851987 JEX851979:JEX851987 JOT851979:JOT851987 JYP851979:JYP851987 KIL851979:KIL851987 KSH851979:KSH851987 LCD851979:LCD851987 LLZ851979:LLZ851987 LVV851979:LVV851987 MFR851979:MFR851987 MPN851979:MPN851987 MZJ851979:MZJ851987 NJF851979:NJF851987 NTB851979:NTB851987 OCX851979:OCX851987 OMT851979:OMT851987 OWP851979:OWP851987 PGL851979:PGL851987 PQH851979:PQH851987 QAD851979:QAD851987 QJZ851979:QJZ851987 QTV851979:QTV851987 RDR851979:RDR851987 RNN851979:RNN851987 RXJ851979:RXJ851987 SHF851979:SHF851987 SRB851979:SRB851987 TAX851979:TAX851987 TKT851979:TKT851987 TUP851979:TUP851987 UEL851979:UEL851987 UOH851979:UOH851987 UYD851979:UYD851987 VHZ851979:VHZ851987 VRV851979:VRV851987 WBR851979:WBR851987 WLN851979:WLN851987 WVJ851979:WVJ851987 B917515:B917523 IX917515:IX917523 ST917515:ST917523 ACP917515:ACP917523 AML917515:AML917523 AWH917515:AWH917523 BGD917515:BGD917523 BPZ917515:BPZ917523 BZV917515:BZV917523 CJR917515:CJR917523 CTN917515:CTN917523 DDJ917515:DDJ917523 DNF917515:DNF917523 DXB917515:DXB917523 EGX917515:EGX917523 EQT917515:EQT917523 FAP917515:FAP917523 FKL917515:FKL917523 FUH917515:FUH917523 GED917515:GED917523 GNZ917515:GNZ917523 GXV917515:GXV917523 HHR917515:HHR917523 HRN917515:HRN917523 IBJ917515:IBJ917523 ILF917515:ILF917523 IVB917515:IVB917523 JEX917515:JEX917523 JOT917515:JOT917523 JYP917515:JYP917523 KIL917515:KIL917523 KSH917515:KSH917523 LCD917515:LCD917523 LLZ917515:LLZ917523 LVV917515:LVV917523 MFR917515:MFR917523 MPN917515:MPN917523 MZJ917515:MZJ917523 NJF917515:NJF917523 NTB917515:NTB917523 OCX917515:OCX917523 OMT917515:OMT917523 OWP917515:OWP917523 PGL917515:PGL917523 PQH917515:PQH917523 QAD917515:QAD917523 QJZ917515:QJZ917523 QTV917515:QTV917523 RDR917515:RDR917523 RNN917515:RNN917523 RXJ917515:RXJ917523 SHF917515:SHF917523 SRB917515:SRB917523 TAX917515:TAX917523 TKT917515:TKT917523 TUP917515:TUP917523 UEL917515:UEL917523 UOH917515:UOH917523 UYD917515:UYD917523 VHZ917515:VHZ917523 VRV917515:VRV917523 WBR917515:WBR917523 WLN917515:WLN917523 WVJ917515:WVJ917523 B983051:B983059 IX983051:IX983059 ST983051:ST983059 ACP983051:ACP983059 AML983051:AML983059 AWH983051:AWH983059 BGD983051:BGD983059 BPZ983051:BPZ983059 BZV983051:BZV983059 CJR983051:CJR983059 CTN983051:CTN983059 DDJ983051:DDJ983059 DNF983051:DNF983059 DXB983051:DXB983059 EGX983051:EGX983059 EQT983051:EQT983059 FAP983051:FAP983059 FKL983051:FKL983059 FUH983051:FUH983059 GED983051:GED983059 GNZ983051:GNZ983059 GXV983051:GXV983059 HHR983051:HHR983059 HRN983051:HRN983059 IBJ983051:IBJ983059 ILF983051:ILF983059 IVB983051:IVB983059 JEX983051:JEX983059 JOT983051:JOT983059 JYP983051:JYP983059 KIL983051:KIL983059 KSH983051:KSH983059 LCD983051:LCD983059 LLZ983051:LLZ983059 LVV983051:LVV983059 MFR983051:MFR983059 MPN983051:MPN983059 MZJ983051:MZJ983059 NJF983051:NJF983059 NTB983051:NTB983059 OCX983051:OCX983059 OMT983051:OMT983059 OWP983051:OWP983059 PGL983051:PGL983059 PQH983051:PQH983059 QAD983051:QAD983059 QJZ983051:QJZ983059 QTV983051:QTV983059 RDR983051:RDR983059 RNN983051:RNN983059 RXJ983051:RXJ983059 SHF983051:SHF983059 SRB983051:SRB983059 TAX983051:TAX983059 TKT983051:TKT983059 TUP983051:TUP983059 UEL983051:UEL983059 UOH983051:UOH983059 UYD983051:UYD983059 VHZ983051:VHZ983059 VRV983051:VRV983059 WBR983051:WBR983059 WLN983051:WLN983059 WVJ983051:WVJ983059 D11:K48 IZ11:JG48 SV11:TC48 ACR11:ACY48 AMN11:AMU48 AWJ11:AWQ48 BGF11:BGM48 BQB11:BQI48 BZX11:CAE48 CJT11:CKA48 CTP11:CTW48 DDL11:DDS48 DNH11:DNO48 DXD11:DXK48 EGZ11:EHG48 EQV11:ERC48 FAR11:FAY48 FKN11:FKU48 FUJ11:FUQ48 GEF11:GEM48 GOB11:GOI48 GXX11:GYE48 HHT11:HIA48 HRP11:HRW48 IBL11:IBS48 ILH11:ILO48 IVD11:IVK48 JEZ11:JFG48 JOV11:JPC48 JYR11:JYY48 KIN11:KIU48 KSJ11:KSQ48 LCF11:LCM48 LMB11:LMI48 LVX11:LWE48 MFT11:MGA48 MPP11:MPW48 MZL11:MZS48 NJH11:NJO48 NTD11:NTK48 OCZ11:ODG48 OMV11:ONC48 OWR11:OWY48 PGN11:PGU48 PQJ11:PQQ48 QAF11:QAM48 QKB11:QKI48 QTX11:QUE48 RDT11:REA48 RNP11:RNW48 RXL11:RXS48 SHH11:SHO48 SRD11:SRK48 TAZ11:TBG48 TKV11:TLC48 TUR11:TUY48 UEN11:UEU48 UOJ11:UOQ48 UYF11:UYM48 VIB11:VII48 VRX11:VSE48 WBT11:WCA48 WLP11:WLW48 WVL11:WVS48 D65547:K65584 IZ65547:JG65584 SV65547:TC65584 ACR65547:ACY65584 AMN65547:AMU65584 AWJ65547:AWQ65584 BGF65547:BGM65584 BQB65547:BQI65584 BZX65547:CAE65584 CJT65547:CKA65584 CTP65547:CTW65584 DDL65547:DDS65584 DNH65547:DNO65584 DXD65547:DXK65584 EGZ65547:EHG65584 EQV65547:ERC65584 FAR65547:FAY65584 FKN65547:FKU65584 FUJ65547:FUQ65584 GEF65547:GEM65584 GOB65547:GOI65584 GXX65547:GYE65584 HHT65547:HIA65584 HRP65547:HRW65584 IBL65547:IBS65584 ILH65547:ILO65584 IVD65547:IVK65584 JEZ65547:JFG65584 JOV65547:JPC65584 JYR65547:JYY65584 KIN65547:KIU65584 KSJ65547:KSQ65584 LCF65547:LCM65584 LMB65547:LMI65584 LVX65547:LWE65584 MFT65547:MGA65584 MPP65547:MPW65584 MZL65547:MZS65584 NJH65547:NJO65584 NTD65547:NTK65584 OCZ65547:ODG65584 OMV65547:ONC65584 OWR65547:OWY65584 PGN65547:PGU65584 PQJ65547:PQQ65584 QAF65547:QAM65584 QKB65547:QKI65584 QTX65547:QUE65584 RDT65547:REA65584 RNP65547:RNW65584 RXL65547:RXS65584 SHH65547:SHO65584 SRD65547:SRK65584 TAZ65547:TBG65584 TKV65547:TLC65584 TUR65547:TUY65584 UEN65547:UEU65584 UOJ65547:UOQ65584 UYF65547:UYM65584 VIB65547:VII65584 VRX65547:VSE65584 WBT65547:WCA65584 WLP65547:WLW65584 WVL65547:WVS65584 D131083:K131120 IZ131083:JG131120 SV131083:TC131120 ACR131083:ACY131120 AMN131083:AMU131120 AWJ131083:AWQ131120 BGF131083:BGM131120 BQB131083:BQI131120 BZX131083:CAE131120 CJT131083:CKA131120 CTP131083:CTW131120 DDL131083:DDS131120 DNH131083:DNO131120 DXD131083:DXK131120 EGZ131083:EHG131120 EQV131083:ERC131120 FAR131083:FAY131120 FKN131083:FKU131120 FUJ131083:FUQ131120 GEF131083:GEM131120 GOB131083:GOI131120 GXX131083:GYE131120 HHT131083:HIA131120 HRP131083:HRW131120 IBL131083:IBS131120 ILH131083:ILO131120 IVD131083:IVK131120 JEZ131083:JFG131120 JOV131083:JPC131120 JYR131083:JYY131120 KIN131083:KIU131120 KSJ131083:KSQ131120 LCF131083:LCM131120 LMB131083:LMI131120 LVX131083:LWE131120 MFT131083:MGA131120 MPP131083:MPW131120 MZL131083:MZS131120 NJH131083:NJO131120 NTD131083:NTK131120 OCZ131083:ODG131120 OMV131083:ONC131120 OWR131083:OWY131120 PGN131083:PGU131120 PQJ131083:PQQ131120 QAF131083:QAM131120 QKB131083:QKI131120 QTX131083:QUE131120 RDT131083:REA131120 RNP131083:RNW131120 RXL131083:RXS131120 SHH131083:SHO131120 SRD131083:SRK131120 TAZ131083:TBG131120 TKV131083:TLC131120 TUR131083:TUY131120 UEN131083:UEU131120 UOJ131083:UOQ131120 UYF131083:UYM131120 VIB131083:VII131120 VRX131083:VSE131120 WBT131083:WCA131120 WLP131083:WLW131120 WVL131083:WVS131120 D196619:K196656 IZ196619:JG196656 SV196619:TC196656 ACR196619:ACY196656 AMN196619:AMU196656 AWJ196619:AWQ196656 BGF196619:BGM196656 BQB196619:BQI196656 BZX196619:CAE196656 CJT196619:CKA196656 CTP196619:CTW196656 DDL196619:DDS196656 DNH196619:DNO196656 DXD196619:DXK196656 EGZ196619:EHG196656 EQV196619:ERC196656 FAR196619:FAY196656 FKN196619:FKU196656 FUJ196619:FUQ196656 GEF196619:GEM196656 GOB196619:GOI196656 GXX196619:GYE196656 HHT196619:HIA196656 HRP196619:HRW196656 IBL196619:IBS196656 ILH196619:ILO196656 IVD196619:IVK196656 JEZ196619:JFG196656 JOV196619:JPC196656 JYR196619:JYY196656 KIN196619:KIU196656 KSJ196619:KSQ196656 LCF196619:LCM196656 LMB196619:LMI196656 LVX196619:LWE196656 MFT196619:MGA196656 MPP196619:MPW196656 MZL196619:MZS196656 NJH196619:NJO196656 NTD196619:NTK196656 OCZ196619:ODG196656 OMV196619:ONC196656 OWR196619:OWY196656 PGN196619:PGU196656 PQJ196619:PQQ196656 QAF196619:QAM196656 QKB196619:QKI196656 QTX196619:QUE196656 RDT196619:REA196656 RNP196619:RNW196656 RXL196619:RXS196656 SHH196619:SHO196656 SRD196619:SRK196656 TAZ196619:TBG196656 TKV196619:TLC196656 TUR196619:TUY196656 UEN196619:UEU196656 UOJ196619:UOQ196656 UYF196619:UYM196656 VIB196619:VII196656 VRX196619:VSE196656 WBT196619:WCA196656 WLP196619:WLW196656 WVL196619:WVS196656 D262155:K262192 IZ262155:JG262192 SV262155:TC262192 ACR262155:ACY262192 AMN262155:AMU262192 AWJ262155:AWQ262192 BGF262155:BGM262192 BQB262155:BQI262192 BZX262155:CAE262192 CJT262155:CKA262192 CTP262155:CTW262192 DDL262155:DDS262192 DNH262155:DNO262192 DXD262155:DXK262192 EGZ262155:EHG262192 EQV262155:ERC262192 FAR262155:FAY262192 FKN262155:FKU262192 FUJ262155:FUQ262192 GEF262155:GEM262192 GOB262155:GOI262192 GXX262155:GYE262192 HHT262155:HIA262192 HRP262155:HRW262192 IBL262155:IBS262192 ILH262155:ILO262192 IVD262155:IVK262192 JEZ262155:JFG262192 JOV262155:JPC262192 JYR262155:JYY262192 KIN262155:KIU262192 KSJ262155:KSQ262192 LCF262155:LCM262192 LMB262155:LMI262192 LVX262155:LWE262192 MFT262155:MGA262192 MPP262155:MPW262192 MZL262155:MZS262192 NJH262155:NJO262192 NTD262155:NTK262192 OCZ262155:ODG262192 OMV262155:ONC262192 OWR262155:OWY262192 PGN262155:PGU262192 PQJ262155:PQQ262192 QAF262155:QAM262192 QKB262155:QKI262192 QTX262155:QUE262192 RDT262155:REA262192 RNP262155:RNW262192 RXL262155:RXS262192 SHH262155:SHO262192 SRD262155:SRK262192 TAZ262155:TBG262192 TKV262155:TLC262192 TUR262155:TUY262192 UEN262155:UEU262192 UOJ262155:UOQ262192 UYF262155:UYM262192 VIB262155:VII262192 VRX262155:VSE262192 WBT262155:WCA262192 WLP262155:WLW262192 WVL262155:WVS262192 D327691:K327728 IZ327691:JG327728 SV327691:TC327728 ACR327691:ACY327728 AMN327691:AMU327728 AWJ327691:AWQ327728 BGF327691:BGM327728 BQB327691:BQI327728 BZX327691:CAE327728 CJT327691:CKA327728 CTP327691:CTW327728 DDL327691:DDS327728 DNH327691:DNO327728 DXD327691:DXK327728 EGZ327691:EHG327728 EQV327691:ERC327728 FAR327691:FAY327728 FKN327691:FKU327728 FUJ327691:FUQ327728 GEF327691:GEM327728 GOB327691:GOI327728 GXX327691:GYE327728 HHT327691:HIA327728 HRP327691:HRW327728 IBL327691:IBS327728 ILH327691:ILO327728 IVD327691:IVK327728 JEZ327691:JFG327728 JOV327691:JPC327728 JYR327691:JYY327728 KIN327691:KIU327728 KSJ327691:KSQ327728 LCF327691:LCM327728 LMB327691:LMI327728 LVX327691:LWE327728 MFT327691:MGA327728 MPP327691:MPW327728 MZL327691:MZS327728 NJH327691:NJO327728 NTD327691:NTK327728 OCZ327691:ODG327728 OMV327691:ONC327728 OWR327691:OWY327728 PGN327691:PGU327728 PQJ327691:PQQ327728 QAF327691:QAM327728 QKB327691:QKI327728 QTX327691:QUE327728 RDT327691:REA327728 RNP327691:RNW327728 RXL327691:RXS327728 SHH327691:SHO327728 SRD327691:SRK327728 TAZ327691:TBG327728 TKV327691:TLC327728 TUR327691:TUY327728 UEN327691:UEU327728 UOJ327691:UOQ327728 UYF327691:UYM327728 VIB327691:VII327728 VRX327691:VSE327728 WBT327691:WCA327728 WLP327691:WLW327728 WVL327691:WVS327728 D393227:K393264 IZ393227:JG393264 SV393227:TC393264 ACR393227:ACY393264 AMN393227:AMU393264 AWJ393227:AWQ393264 BGF393227:BGM393264 BQB393227:BQI393264 BZX393227:CAE393264 CJT393227:CKA393264 CTP393227:CTW393264 DDL393227:DDS393264 DNH393227:DNO393264 DXD393227:DXK393264 EGZ393227:EHG393264 EQV393227:ERC393264 FAR393227:FAY393264 FKN393227:FKU393264 FUJ393227:FUQ393264 GEF393227:GEM393264 GOB393227:GOI393264 GXX393227:GYE393264 HHT393227:HIA393264 HRP393227:HRW393264 IBL393227:IBS393264 ILH393227:ILO393264 IVD393227:IVK393264 JEZ393227:JFG393264 JOV393227:JPC393264 JYR393227:JYY393264 KIN393227:KIU393264 KSJ393227:KSQ393264 LCF393227:LCM393264 LMB393227:LMI393264 LVX393227:LWE393264 MFT393227:MGA393264 MPP393227:MPW393264 MZL393227:MZS393264 NJH393227:NJO393264 NTD393227:NTK393264 OCZ393227:ODG393264 OMV393227:ONC393264 OWR393227:OWY393264 PGN393227:PGU393264 PQJ393227:PQQ393264 QAF393227:QAM393264 QKB393227:QKI393264 QTX393227:QUE393264 RDT393227:REA393264 RNP393227:RNW393264 RXL393227:RXS393264 SHH393227:SHO393264 SRD393227:SRK393264 TAZ393227:TBG393264 TKV393227:TLC393264 TUR393227:TUY393264 UEN393227:UEU393264 UOJ393227:UOQ393264 UYF393227:UYM393264 VIB393227:VII393264 VRX393227:VSE393264 WBT393227:WCA393264 WLP393227:WLW393264 WVL393227:WVS393264 D458763:K458800 IZ458763:JG458800 SV458763:TC458800 ACR458763:ACY458800 AMN458763:AMU458800 AWJ458763:AWQ458800 BGF458763:BGM458800 BQB458763:BQI458800 BZX458763:CAE458800 CJT458763:CKA458800 CTP458763:CTW458800 DDL458763:DDS458800 DNH458763:DNO458800 DXD458763:DXK458800 EGZ458763:EHG458800 EQV458763:ERC458800 FAR458763:FAY458800 FKN458763:FKU458800 FUJ458763:FUQ458800 GEF458763:GEM458800 GOB458763:GOI458800 GXX458763:GYE458800 HHT458763:HIA458800 HRP458763:HRW458800 IBL458763:IBS458800 ILH458763:ILO458800 IVD458763:IVK458800 JEZ458763:JFG458800 JOV458763:JPC458800 JYR458763:JYY458800 KIN458763:KIU458800 KSJ458763:KSQ458800 LCF458763:LCM458800 LMB458763:LMI458800 LVX458763:LWE458800 MFT458763:MGA458800 MPP458763:MPW458800 MZL458763:MZS458800 NJH458763:NJO458800 NTD458763:NTK458800 OCZ458763:ODG458800 OMV458763:ONC458800 OWR458763:OWY458800 PGN458763:PGU458800 PQJ458763:PQQ458800 QAF458763:QAM458800 QKB458763:QKI458800 QTX458763:QUE458800 RDT458763:REA458800 RNP458763:RNW458800 RXL458763:RXS458800 SHH458763:SHO458800 SRD458763:SRK458800 TAZ458763:TBG458800 TKV458763:TLC458800 TUR458763:TUY458800 UEN458763:UEU458800 UOJ458763:UOQ458800 UYF458763:UYM458800 VIB458763:VII458800 VRX458763:VSE458800 WBT458763:WCA458800 WLP458763:WLW458800 WVL458763:WVS458800 D524299:K524336 IZ524299:JG524336 SV524299:TC524336 ACR524299:ACY524336 AMN524299:AMU524336 AWJ524299:AWQ524336 BGF524299:BGM524336 BQB524299:BQI524336 BZX524299:CAE524336 CJT524299:CKA524336 CTP524299:CTW524336 DDL524299:DDS524336 DNH524299:DNO524336 DXD524299:DXK524336 EGZ524299:EHG524336 EQV524299:ERC524336 FAR524299:FAY524336 FKN524299:FKU524336 FUJ524299:FUQ524336 GEF524299:GEM524336 GOB524299:GOI524336 GXX524299:GYE524336 HHT524299:HIA524336 HRP524299:HRW524336 IBL524299:IBS524336 ILH524299:ILO524336 IVD524299:IVK524336 JEZ524299:JFG524336 JOV524299:JPC524336 JYR524299:JYY524336 KIN524299:KIU524336 KSJ524299:KSQ524336 LCF524299:LCM524336 LMB524299:LMI524336 LVX524299:LWE524336 MFT524299:MGA524336 MPP524299:MPW524336 MZL524299:MZS524336 NJH524299:NJO524336 NTD524299:NTK524336 OCZ524299:ODG524336 OMV524299:ONC524336 OWR524299:OWY524336 PGN524299:PGU524336 PQJ524299:PQQ524336 QAF524299:QAM524336 QKB524299:QKI524336 QTX524299:QUE524336 RDT524299:REA524336 RNP524299:RNW524336 RXL524299:RXS524336 SHH524299:SHO524336 SRD524299:SRK524336 TAZ524299:TBG524336 TKV524299:TLC524336 TUR524299:TUY524336 UEN524299:UEU524336 UOJ524299:UOQ524336 UYF524299:UYM524336 VIB524299:VII524336 VRX524299:VSE524336 WBT524299:WCA524336 WLP524299:WLW524336 WVL524299:WVS524336 D589835:K589872 IZ589835:JG589872 SV589835:TC589872 ACR589835:ACY589872 AMN589835:AMU589872 AWJ589835:AWQ589872 BGF589835:BGM589872 BQB589835:BQI589872 BZX589835:CAE589872 CJT589835:CKA589872 CTP589835:CTW589872 DDL589835:DDS589872 DNH589835:DNO589872 DXD589835:DXK589872 EGZ589835:EHG589872 EQV589835:ERC589872 FAR589835:FAY589872 FKN589835:FKU589872 FUJ589835:FUQ589872 GEF589835:GEM589872 GOB589835:GOI589872 GXX589835:GYE589872 HHT589835:HIA589872 HRP589835:HRW589872 IBL589835:IBS589872 ILH589835:ILO589872 IVD589835:IVK589872 JEZ589835:JFG589872 JOV589835:JPC589872 JYR589835:JYY589872 KIN589835:KIU589872 KSJ589835:KSQ589872 LCF589835:LCM589872 LMB589835:LMI589872 LVX589835:LWE589872 MFT589835:MGA589872 MPP589835:MPW589872 MZL589835:MZS589872 NJH589835:NJO589872 NTD589835:NTK589872 OCZ589835:ODG589872 OMV589835:ONC589872 OWR589835:OWY589872 PGN589835:PGU589872 PQJ589835:PQQ589872 QAF589835:QAM589872 QKB589835:QKI589872 QTX589835:QUE589872 RDT589835:REA589872 RNP589835:RNW589872 RXL589835:RXS589872 SHH589835:SHO589872 SRD589835:SRK589872 TAZ589835:TBG589872 TKV589835:TLC589872 TUR589835:TUY589872 UEN589835:UEU589872 UOJ589835:UOQ589872 UYF589835:UYM589872 VIB589835:VII589872 VRX589835:VSE589872 WBT589835:WCA589872 WLP589835:WLW589872 WVL589835:WVS589872 D655371:K655408 IZ655371:JG655408 SV655371:TC655408 ACR655371:ACY655408 AMN655371:AMU655408 AWJ655371:AWQ655408 BGF655371:BGM655408 BQB655371:BQI655408 BZX655371:CAE655408 CJT655371:CKA655408 CTP655371:CTW655408 DDL655371:DDS655408 DNH655371:DNO655408 DXD655371:DXK655408 EGZ655371:EHG655408 EQV655371:ERC655408 FAR655371:FAY655408 FKN655371:FKU655408 FUJ655371:FUQ655408 GEF655371:GEM655408 GOB655371:GOI655408 GXX655371:GYE655408 HHT655371:HIA655408 HRP655371:HRW655408 IBL655371:IBS655408 ILH655371:ILO655408 IVD655371:IVK655408 JEZ655371:JFG655408 JOV655371:JPC655408 JYR655371:JYY655408 KIN655371:KIU655408 KSJ655371:KSQ655408 LCF655371:LCM655408 LMB655371:LMI655408 LVX655371:LWE655408 MFT655371:MGA655408 MPP655371:MPW655408 MZL655371:MZS655408 NJH655371:NJO655408 NTD655371:NTK655408 OCZ655371:ODG655408 OMV655371:ONC655408 OWR655371:OWY655408 PGN655371:PGU655408 PQJ655371:PQQ655408 QAF655371:QAM655408 QKB655371:QKI655408 QTX655371:QUE655408 RDT655371:REA655408 RNP655371:RNW655408 RXL655371:RXS655408 SHH655371:SHO655408 SRD655371:SRK655408 TAZ655371:TBG655408 TKV655371:TLC655408 TUR655371:TUY655408 UEN655371:UEU655408 UOJ655371:UOQ655408 UYF655371:UYM655408 VIB655371:VII655408 VRX655371:VSE655408 WBT655371:WCA655408 WLP655371:WLW655408 WVL655371:WVS655408 D720907:K720944 IZ720907:JG720944 SV720907:TC720944 ACR720907:ACY720944 AMN720907:AMU720944 AWJ720907:AWQ720944 BGF720907:BGM720944 BQB720907:BQI720944 BZX720907:CAE720944 CJT720907:CKA720944 CTP720907:CTW720944 DDL720907:DDS720944 DNH720907:DNO720944 DXD720907:DXK720944 EGZ720907:EHG720944 EQV720907:ERC720944 FAR720907:FAY720944 FKN720907:FKU720944 FUJ720907:FUQ720944 GEF720907:GEM720944 GOB720907:GOI720944 GXX720907:GYE720944 HHT720907:HIA720944 HRP720907:HRW720944 IBL720907:IBS720944 ILH720907:ILO720944 IVD720907:IVK720944 JEZ720907:JFG720944 JOV720907:JPC720944 JYR720907:JYY720944 KIN720907:KIU720944 KSJ720907:KSQ720944 LCF720907:LCM720944 LMB720907:LMI720944 LVX720907:LWE720944 MFT720907:MGA720944 MPP720907:MPW720944 MZL720907:MZS720944 NJH720907:NJO720944 NTD720907:NTK720944 OCZ720907:ODG720944 OMV720907:ONC720944 OWR720907:OWY720944 PGN720907:PGU720944 PQJ720907:PQQ720944 QAF720907:QAM720944 QKB720907:QKI720944 QTX720907:QUE720944 RDT720907:REA720944 RNP720907:RNW720944 RXL720907:RXS720944 SHH720907:SHO720944 SRD720907:SRK720944 TAZ720907:TBG720944 TKV720907:TLC720944 TUR720907:TUY720944 UEN720907:UEU720944 UOJ720907:UOQ720944 UYF720907:UYM720944 VIB720907:VII720944 VRX720907:VSE720944 WBT720907:WCA720944 WLP720907:WLW720944 WVL720907:WVS720944 D786443:K786480 IZ786443:JG786480 SV786443:TC786480 ACR786443:ACY786480 AMN786443:AMU786480 AWJ786443:AWQ786480 BGF786443:BGM786480 BQB786443:BQI786480 BZX786443:CAE786480 CJT786443:CKA786480 CTP786443:CTW786480 DDL786443:DDS786480 DNH786443:DNO786480 DXD786443:DXK786480 EGZ786443:EHG786480 EQV786443:ERC786480 FAR786443:FAY786480 FKN786443:FKU786480 FUJ786443:FUQ786480 GEF786443:GEM786480 GOB786443:GOI786480 GXX786443:GYE786480 HHT786443:HIA786480 HRP786443:HRW786480 IBL786443:IBS786480 ILH786443:ILO786480 IVD786443:IVK786480 JEZ786443:JFG786480 JOV786443:JPC786480 JYR786443:JYY786480 KIN786443:KIU786480 KSJ786443:KSQ786480 LCF786443:LCM786480 LMB786443:LMI786480 LVX786443:LWE786480 MFT786443:MGA786480 MPP786443:MPW786480 MZL786443:MZS786480 NJH786443:NJO786480 NTD786443:NTK786480 OCZ786443:ODG786480 OMV786443:ONC786480 OWR786443:OWY786480 PGN786443:PGU786480 PQJ786443:PQQ786480 QAF786443:QAM786480 QKB786443:QKI786480 QTX786443:QUE786480 RDT786443:REA786480 RNP786443:RNW786480 RXL786443:RXS786480 SHH786443:SHO786480 SRD786443:SRK786480 TAZ786443:TBG786480 TKV786443:TLC786480 TUR786443:TUY786480 UEN786443:UEU786480 UOJ786443:UOQ786480 UYF786443:UYM786480 VIB786443:VII786480 VRX786443:VSE786480 WBT786443:WCA786480 WLP786443:WLW786480 WVL786443:WVS786480 D851979:K852016 IZ851979:JG852016 SV851979:TC852016 ACR851979:ACY852016 AMN851979:AMU852016 AWJ851979:AWQ852016 BGF851979:BGM852016 BQB851979:BQI852016 BZX851979:CAE852016 CJT851979:CKA852016 CTP851979:CTW852016 DDL851979:DDS852016 DNH851979:DNO852016 DXD851979:DXK852016 EGZ851979:EHG852016 EQV851979:ERC852016 FAR851979:FAY852016 FKN851979:FKU852016 FUJ851979:FUQ852016 GEF851979:GEM852016 GOB851979:GOI852016 GXX851979:GYE852016 HHT851979:HIA852016 HRP851979:HRW852016 IBL851979:IBS852016 ILH851979:ILO852016 IVD851979:IVK852016 JEZ851979:JFG852016 JOV851979:JPC852016 JYR851979:JYY852016 KIN851979:KIU852016 KSJ851979:KSQ852016 LCF851979:LCM852016 LMB851979:LMI852016 LVX851979:LWE852016 MFT851979:MGA852016 MPP851979:MPW852016 MZL851979:MZS852016 NJH851979:NJO852016 NTD851979:NTK852016 OCZ851979:ODG852016 OMV851979:ONC852016 OWR851979:OWY852016 PGN851979:PGU852016 PQJ851979:PQQ852016 QAF851979:QAM852016 QKB851979:QKI852016 QTX851979:QUE852016 RDT851979:REA852016 RNP851979:RNW852016 RXL851979:RXS852016 SHH851979:SHO852016 SRD851979:SRK852016 TAZ851979:TBG852016 TKV851979:TLC852016 TUR851979:TUY852016 UEN851979:UEU852016 UOJ851979:UOQ852016 UYF851979:UYM852016 VIB851979:VII852016 VRX851979:VSE852016 WBT851979:WCA852016 WLP851979:WLW852016 WVL851979:WVS852016 D917515:K917552 IZ917515:JG917552 SV917515:TC917552 ACR917515:ACY917552 AMN917515:AMU917552 AWJ917515:AWQ917552 BGF917515:BGM917552 BQB917515:BQI917552 BZX917515:CAE917552 CJT917515:CKA917552 CTP917515:CTW917552 DDL917515:DDS917552 DNH917515:DNO917552 DXD917515:DXK917552 EGZ917515:EHG917552 EQV917515:ERC917552 FAR917515:FAY917552 FKN917515:FKU917552 FUJ917515:FUQ917552 GEF917515:GEM917552 GOB917515:GOI917552 GXX917515:GYE917552 HHT917515:HIA917552 HRP917515:HRW917552 IBL917515:IBS917552 ILH917515:ILO917552 IVD917515:IVK917552 JEZ917515:JFG917552 JOV917515:JPC917552 JYR917515:JYY917552 KIN917515:KIU917552 KSJ917515:KSQ917552 LCF917515:LCM917552 LMB917515:LMI917552 LVX917515:LWE917552 MFT917515:MGA917552 MPP917515:MPW917552 MZL917515:MZS917552 NJH917515:NJO917552 NTD917515:NTK917552 OCZ917515:ODG917552 OMV917515:ONC917552 OWR917515:OWY917552 PGN917515:PGU917552 PQJ917515:PQQ917552 QAF917515:QAM917552 QKB917515:QKI917552 QTX917515:QUE917552 RDT917515:REA917552 RNP917515:RNW917552 RXL917515:RXS917552 SHH917515:SHO917552 SRD917515:SRK917552 TAZ917515:TBG917552 TKV917515:TLC917552 TUR917515:TUY917552 UEN917515:UEU917552 UOJ917515:UOQ917552 UYF917515:UYM917552 VIB917515:VII917552 VRX917515:VSE917552 WBT917515:WCA917552 WLP917515:WLW917552 WVL917515:WVS917552 D983051:K983088 IZ983051:JG983088 SV983051:TC983088 ACR983051:ACY983088 AMN983051:AMU983088 AWJ983051:AWQ983088 BGF983051:BGM983088 BQB983051:BQI983088 BZX983051:CAE983088 CJT983051:CKA983088 CTP983051:CTW983088 DDL983051:DDS983088 DNH983051:DNO983088 DXD983051:DXK983088 EGZ983051:EHG983088 EQV983051:ERC983088 FAR983051:FAY983088 FKN983051:FKU983088 FUJ983051:FUQ983088 GEF983051:GEM983088 GOB983051:GOI983088 GXX983051:GYE983088 HHT983051:HIA983088 HRP983051:HRW983088 IBL983051:IBS983088 ILH983051:ILO983088 IVD983051:IVK983088 JEZ983051:JFG983088 JOV983051:JPC983088 JYR983051:JYY983088 KIN983051:KIU983088 KSJ983051:KSQ983088 LCF983051:LCM983088 LMB983051:LMI983088 LVX983051:LWE983088 MFT983051:MGA983088 MPP983051:MPW983088 MZL983051:MZS983088 NJH983051:NJO983088 NTD983051:NTK983088 OCZ983051:ODG983088 OMV983051:ONC983088 OWR983051:OWY983088 PGN983051:PGU983088 PQJ983051:PQQ983088 QAF983051:QAM983088 QKB983051:QKI983088 QTX983051:QUE983088 RDT983051:REA983088 RNP983051:RNW983088 RXL983051:RXS983088 SHH983051:SHO983088 SRD983051:SRK983088 TAZ983051:TBG983088 TKV983051:TLC983088 TUR983051:TUY983088 UEN983051:UEU983088 UOJ983051:UOQ983088 UYF983051:UYM983088 VIB983051:VII983088 VRX983051:VSE983088 WBT983051:WCA983088 WLP983051:WLW983088 WVL983051:WVS983088 M11:O48 JI11:JK48 TE11:TG48 ADA11:ADC48 AMW11:AMY48 AWS11:AWU48 BGO11:BGQ48 BQK11:BQM48 CAG11:CAI48 CKC11:CKE48 CTY11:CUA48 DDU11:DDW48 DNQ11:DNS48 DXM11:DXO48 EHI11:EHK48 ERE11:ERG48 FBA11:FBC48 FKW11:FKY48 FUS11:FUU48 GEO11:GEQ48 GOK11:GOM48 GYG11:GYI48 HIC11:HIE48 HRY11:HSA48 IBU11:IBW48 ILQ11:ILS48 IVM11:IVO48 JFI11:JFK48 JPE11:JPG48 JZA11:JZC48 KIW11:KIY48 KSS11:KSU48 LCO11:LCQ48 LMK11:LMM48 LWG11:LWI48 MGC11:MGE48 MPY11:MQA48 MZU11:MZW48 NJQ11:NJS48 NTM11:NTO48 ODI11:ODK48 ONE11:ONG48 OXA11:OXC48 PGW11:PGY48 PQS11:PQU48 QAO11:QAQ48 QKK11:QKM48 QUG11:QUI48 REC11:REE48 RNY11:ROA48 RXU11:RXW48 SHQ11:SHS48 SRM11:SRO48 TBI11:TBK48 TLE11:TLG48 TVA11:TVC48 UEW11:UEY48 UOS11:UOU48 UYO11:UYQ48 VIK11:VIM48 VSG11:VSI48 WCC11:WCE48 WLY11:WMA48 WVU11:WVW48 M65547:O65584 JI65547:JK65584 TE65547:TG65584 ADA65547:ADC65584 AMW65547:AMY65584 AWS65547:AWU65584 BGO65547:BGQ65584 BQK65547:BQM65584 CAG65547:CAI65584 CKC65547:CKE65584 CTY65547:CUA65584 DDU65547:DDW65584 DNQ65547:DNS65584 DXM65547:DXO65584 EHI65547:EHK65584 ERE65547:ERG65584 FBA65547:FBC65584 FKW65547:FKY65584 FUS65547:FUU65584 GEO65547:GEQ65584 GOK65547:GOM65584 GYG65547:GYI65584 HIC65547:HIE65584 HRY65547:HSA65584 IBU65547:IBW65584 ILQ65547:ILS65584 IVM65547:IVO65584 JFI65547:JFK65584 JPE65547:JPG65584 JZA65547:JZC65584 KIW65547:KIY65584 KSS65547:KSU65584 LCO65547:LCQ65584 LMK65547:LMM65584 LWG65547:LWI65584 MGC65547:MGE65584 MPY65547:MQA65584 MZU65547:MZW65584 NJQ65547:NJS65584 NTM65547:NTO65584 ODI65547:ODK65584 ONE65547:ONG65584 OXA65547:OXC65584 PGW65547:PGY65584 PQS65547:PQU65584 QAO65547:QAQ65584 QKK65547:QKM65584 QUG65547:QUI65584 REC65547:REE65584 RNY65547:ROA65584 RXU65547:RXW65584 SHQ65547:SHS65584 SRM65547:SRO65584 TBI65547:TBK65584 TLE65547:TLG65584 TVA65547:TVC65584 UEW65547:UEY65584 UOS65547:UOU65584 UYO65547:UYQ65584 VIK65547:VIM65584 VSG65547:VSI65584 WCC65547:WCE65584 WLY65547:WMA65584 WVU65547:WVW65584 M131083:O131120 JI131083:JK131120 TE131083:TG131120 ADA131083:ADC131120 AMW131083:AMY131120 AWS131083:AWU131120 BGO131083:BGQ131120 BQK131083:BQM131120 CAG131083:CAI131120 CKC131083:CKE131120 CTY131083:CUA131120 DDU131083:DDW131120 DNQ131083:DNS131120 DXM131083:DXO131120 EHI131083:EHK131120 ERE131083:ERG131120 FBA131083:FBC131120 FKW131083:FKY131120 FUS131083:FUU131120 GEO131083:GEQ131120 GOK131083:GOM131120 GYG131083:GYI131120 HIC131083:HIE131120 HRY131083:HSA131120 IBU131083:IBW131120 ILQ131083:ILS131120 IVM131083:IVO131120 JFI131083:JFK131120 JPE131083:JPG131120 JZA131083:JZC131120 KIW131083:KIY131120 KSS131083:KSU131120 LCO131083:LCQ131120 LMK131083:LMM131120 LWG131083:LWI131120 MGC131083:MGE131120 MPY131083:MQA131120 MZU131083:MZW131120 NJQ131083:NJS131120 NTM131083:NTO131120 ODI131083:ODK131120 ONE131083:ONG131120 OXA131083:OXC131120 PGW131083:PGY131120 PQS131083:PQU131120 QAO131083:QAQ131120 QKK131083:QKM131120 QUG131083:QUI131120 REC131083:REE131120 RNY131083:ROA131120 RXU131083:RXW131120 SHQ131083:SHS131120 SRM131083:SRO131120 TBI131083:TBK131120 TLE131083:TLG131120 TVA131083:TVC131120 UEW131083:UEY131120 UOS131083:UOU131120 UYO131083:UYQ131120 VIK131083:VIM131120 VSG131083:VSI131120 WCC131083:WCE131120 WLY131083:WMA131120 WVU131083:WVW131120 M196619:O196656 JI196619:JK196656 TE196619:TG196656 ADA196619:ADC196656 AMW196619:AMY196656 AWS196619:AWU196656 BGO196619:BGQ196656 BQK196619:BQM196656 CAG196619:CAI196656 CKC196619:CKE196656 CTY196619:CUA196656 DDU196619:DDW196656 DNQ196619:DNS196656 DXM196619:DXO196656 EHI196619:EHK196656 ERE196619:ERG196656 FBA196619:FBC196656 FKW196619:FKY196656 FUS196619:FUU196656 GEO196619:GEQ196656 GOK196619:GOM196656 GYG196619:GYI196656 HIC196619:HIE196656 HRY196619:HSA196656 IBU196619:IBW196656 ILQ196619:ILS196656 IVM196619:IVO196656 JFI196619:JFK196656 JPE196619:JPG196656 JZA196619:JZC196656 KIW196619:KIY196656 KSS196619:KSU196656 LCO196619:LCQ196656 LMK196619:LMM196656 LWG196619:LWI196656 MGC196619:MGE196656 MPY196619:MQA196656 MZU196619:MZW196656 NJQ196619:NJS196656 NTM196619:NTO196656 ODI196619:ODK196656 ONE196619:ONG196656 OXA196619:OXC196656 PGW196619:PGY196656 PQS196619:PQU196656 QAO196619:QAQ196656 QKK196619:QKM196656 QUG196619:QUI196656 REC196619:REE196656 RNY196619:ROA196656 RXU196619:RXW196656 SHQ196619:SHS196656 SRM196619:SRO196656 TBI196619:TBK196656 TLE196619:TLG196656 TVA196619:TVC196656 UEW196619:UEY196656 UOS196619:UOU196656 UYO196619:UYQ196656 VIK196619:VIM196656 VSG196619:VSI196656 WCC196619:WCE196656 WLY196619:WMA196656 WVU196619:WVW196656 M262155:O262192 JI262155:JK262192 TE262155:TG262192 ADA262155:ADC262192 AMW262155:AMY262192 AWS262155:AWU262192 BGO262155:BGQ262192 BQK262155:BQM262192 CAG262155:CAI262192 CKC262155:CKE262192 CTY262155:CUA262192 DDU262155:DDW262192 DNQ262155:DNS262192 DXM262155:DXO262192 EHI262155:EHK262192 ERE262155:ERG262192 FBA262155:FBC262192 FKW262155:FKY262192 FUS262155:FUU262192 GEO262155:GEQ262192 GOK262155:GOM262192 GYG262155:GYI262192 HIC262155:HIE262192 HRY262155:HSA262192 IBU262155:IBW262192 ILQ262155:ILS262192 IVM262155:IVO262192 JFI262155:JFK262192 JPE262155:JPG262192 JZA262155:JZC262192 KIW262155:KIY262192 KSS262155:KSU262192 LCO262155:LCQ262192 LMK262155:LMM262192 LWG262155:LWI262192 MGC262155:MGE262192 MPY262155:MQA262192 MZU262155:MZW262192 NJQ262155:NJS262192 NTM262155:NTO262192 ODI262155:ODK262192 ONE262155:ONG262192 OXA262155:OXC262192 PGW262155:PGY262192 PQS262155:PQU262192 QAO262155:QAQ262192 QKK262155:QKM262192 QUG262155:QUI262192 REC262155:REE262192 RNY262155:ROA262192 RXU262155:RXW262192 SHQ262155:SHS262192 SRM262155:SRO262192 TBI262155:TBK262192 TLE262155:TLG262192 TVA262155:TVC262192 UEW262155:UEY262192 UOS262155:UOU262192 UYO262155:UYQ262192 VIK262155:VIM262192 VSG262155:VSI262192 WCC262155:WCE262192 WLY262155:WMA262192 WVU262155:WVW262192 M327691:O327728 JI327691:JK327728 TE327691:TG327728 ADA327691:ADC327728 AMW327691:AMY327728 AWS327691:AWU327728 BGO327691:BGQ327728 BQK327691:BQM327728 CAG327691:CAI327728 CKC327691:CKE327728 CTY327691:CUA327728 DDU327691:DDW327728 DNQ327691:DNS327728 DXM327691:DXO327728 EHI327691:EHK327728 ERE327691:ERG327728 FBA327691:FBC327728 FKW327691:FKY327728 FUS327691:FUU327728 GEO327691:GEQ327728 GOK327691:GOM327728 GYG327691:GYI327728 HIC327691:HIE327728 HRY327691:HSA327728 IBU327691:IBW327728 ILQ327691:ILS327728 IVM327691:IVO327728 JFI327691:JFK327728 JPE327691:JPG327728 JZA327691:JZC327728 KIW327691:KIY327728 KSS327691:KSU327728 LCO327691:LCQ327728 LMK327691:LMM327728 LWG327691:LWI327728 MGC327691:MGE327728 MPY327691:MQA327728 MZU327691:MZW327728 NJQ327691:NJS327728 NTM327691:NTO327728 ODI327691:ODK327728 ONE327691:ONG327728 OXA327691:OXC327728 PGW327691:PGY327728 PQS327691:PQU327728 QAO327691:QAQ327728 QKK327691:QKM327728 QUG327691:QUI327728 REC327691:REE327728 RNY327691:ROA327728 RXU327691:RXW327728 SHQ327691:SHS327728 SRM327691:SRO327728 TBI327691:TBK327728 TLE327691:TLG327728 TVA327691:TVC327728 UEW327691:UEY327728 UOS327691:UOU327728 UYO327691:UYQ327728 VIK327691:VIM327728 VSG327691:VSI327728 WCC327691:WCE327728 WLY327691:WMA327728 WVU327691:WVW327728 M393227:O393264 JI393227:JK393264 TE393227:TG393264 ADA393227:ADC393264 AMW393227:AMY393264 AWS393227:AWU393264 BGO393227:BGQ393264 BQK393227:BQM393264 CAG393227:CAI393264 CKC393227:CKE393264 CTY393227:CUA393264 DDU393227:DDW393264 DNQ393227:DNS393264 DXM393227:DXO393264 EHI393227:EHK393264 ERE393227:ERG393264 FBA393227:FBC393264 FKW393227:FKY393264 FUS393227:FUU393264 GEO393227:GEQ393264 GOK393227:GOM393264 GYG393227:GYI393264 HIC393227:HIE393264 HRY393227:HSA393264 IBU393227:IBW393264 ILQ393227:ILS393264 IVM393227:IVO393264 JFI393227:JFK393264 JPE393227:JPG393264 JZA393227:JZC393264 KIW393227:KIY393264 KSS393227:KSU393264 LCO393227:LCQ393264 LMK393227:LMM393264 LWG393227:LWI393264 MGC393227:MGE393264 MPY393227:MQA393264 MZU393227:MZW393264 NJQ393227:NJS393264 NTM393227:NTO393264 ODI393227:ODK393264 ONE393227:ONG393264 OXA393227:OXC393264 PGW393227:PGY393264 PQS393227:PQU393264 QAO393227:QAQ393264 QKK393227:QKM393264 QUG393227:QUI393264 REC393227:REE393264 RNY393227:ROA393264 RXU393227:RXW393264 SHQ393227:SHS393264 SRM393227:SRO393264 TBI393227:TBK393264 TLE393227:TLG393264 TVA393227:TVC393264 UEW393227:UEY393264 UOS393227:UOU393264 UYO393227:UYQ393264 VIK393227:VIM393264 VSG393227:VSI393264 WCC393227:WCE393264 WLY393227:WMA393264 WVU393227:WVW393264 M458763:O458800 JI458763:JK458800 TE458763:TG458800 ADA458763:ADC458800 AMW458763:AMY458800 AWS458763:AWU458800 BGO458763:BGQ458800 BQK458763:BQM458800 CAG458763:CAI458800 CKC458763:CKE458800 CTY458763:CUA458800 DDU458763:DDW458800 DNQ458763:DNS458800 DXM458763:DXO458800 EHI458763:EHK458800 ERE458763:ERG458800 FBA458763:FBC458800 FKW458763:FKY458800 FUS458763:FUU458800 GEO458763:GEQ458800 GOK458763:GOM458800 GYG458763:GYI458800 HIC458763:HIE458800 HRY458763:HSA458800 IBU458763:IBW458800 ILQ458763:ILS458800 IVM458763:IVO458800 JFI458763:JFK458800 JPE458763:JPG458800 JZA458763:JZC458800 KIW458763:KIY458800 KSS458763:KSU458800 LCO458763:LCQ458800 LMK458763:LMM458800 LWG458763:LWI458800 MGC458763:MGE458800 MPY458763:MQA458800 MZU458763:MZW458800 NJQ458763:NJS458800 NTM458763:NTO458800 ODI458763:ODK458800 ONE458763:ONG458800 OXA458763:OXC458800 PGW458763:PGY458800 PQS458763:PQU458800 QAO458763:QAQ458800 QKK458763:QKM458800 QUG458763:QUI458800 REC458763:REE458800 RNY458763:ROA458800 RXU458763:RXW458800 SHQ458763:SHS458800 SRM458763:SRO458800 TBI458763:TBK458800 TLE458763:TLG458800 TVA458763:TVC458800 UEW458763:UEY458800 UOS458763:UOU458800 UYO458763:UYQ458800 VIK458763:VIM458800 VSG458763:VSI458800 WCC458763:WCE458800 WLY458763:WMA458800 WVU458763:WVW458800 M524299:O524336 JI524299:JK524336 TE524299:TG524336 ADA524299:ADC524336 AMW524299:AMY524336 AWS524299:AWU524336 BGO524299:BGQ524336 BQK524299:BQM524336 CAG524299:CAI524336 CKC524299:CKE524336 CTY524299:CUA524336 DDU524299:DDW524336 DNQ524299:DNS524336 DXM524299:DXO524336 EHI524299:EHK524336 ERE524299:ERG524336 FBA524299:FBC524336 FKW524299:FKY524336 FUS524299:FUU524336 GEO524299:GEQ524336 GOK524299:GOM524336 GYG524299:GYI524336 HIC524299:HIE524336 HRY524299:HSA524336 IBU524299:IBW524336 ILQ524299:ILS524336 IVM524299:IVO524336 JFI524299:JFK524336 JPE524299:JPG524336 JZA524299:JZC524336 KIW524299:KIY524336 KSS524299:KSU524336 LCO524299:LCQ524336 LMK524299:LMM524336 LWG524299:LWI524336 MGC524299:MGE524336 MPY524299:MQA524336 MZU524299:MZW524336 NJQ524299:NJS524336 NTM524299:NTO524336 ODI524299:ODK524336 ONE524299:ONG524336 OXA524299:OXC524336 PGW524299:PGY524336 PQS524299:PQU524336 QAO524299:QAQ524336 QKK524299:QKM524336 QUG524299:QUI524336 REC524299:REE524336 RNY524299:ROA524336 RXU524299:RXW524336 SHQ524299:SHS524336 SRM524299:SRO524336 TBI524299:TBK524336 TLE524299:TLG524336 TVA524299:TVC524336 UEW524299:UEY524336 UOS524299:UOU524336 UYO524299:UYQ524336 VIK524299:VIM524336 VSG524299:VSI524336 WCC524299:WCE524336 WLY524299:WMA524336 WVU524299:WVW524336 M589835:O589872 JI589835:JK589872 TE589835:TG589872 ADA589835:ADC589872 AMW589835:AMY589872 AWS589835:AWU589872 BGO589835:BGQ589872 BQK589835:BQM589872 CAG589835:CAI589872 CKC589835:CKE589872 CTY589835:CUA589872 DDU589835:DDW589872 DNQ589835:DNS589872 DXM589835:DXO589872 EHI589835:EHK589872 ERE589835:ERG589872 FBA589835:FBC589872 FKW589835:FKY589872 FUS589835:FUU589872 GEO589835:GEQ589872 GOK589835:GOM589872 GYG589835:GYI589872 HIC589835:HIE589872 HRY589835:HSA589872 IBU589835:IBW589872 ILQ589835:ILS589872 IVM589835:IVO589872 JFI589835:JFK589872 JPE589835:JPG589872 JZA589835:JZC589872 KIW589835:KIY589872 KSS589835:KSU589872 LCO589835:LCQ589872 LMK589835:LMM589872 LWG589835:LWI589872 MGC589835:MGE589872 MPY589835:MQA589872 MZU589835:MZW589872 NJQ589835:NJS589872 NTM589835:NTO589872 ODI589835:ODK589872 ONE589835:ONG589872 OXA589835:OXC589872 PGW589835:PGY589872 PQS589835:PQU589872 QAO589835:QAQ589872 QKK589835:QKM589872 QUG589835:QUI589872 REC589835:REE589872 RNY589835:ROA589872 RXU589835:RXW589872 SHQ589835:SHS589872 SRM589835:SRO589872 TBI589835:TBK589872 TLE589835:TLG589872 TVA589835:TVC589872 UEW589835:UEY589872 UOS589835:UOU589872 UYO589835:UYQ589872 VIK589835:VIM589872 VSG589835:VSI589872 WCC589835:WCE589872 WLY589835:WMA589872 WVU589835:WVW589872 M655371:O655408 JI655371:JK655408 TE655371:TG655408 ADA655371:ADC655408 AMW655371:AMY655408 AWS655371:AWU655408 BGO655371:BGQ655408 BQK655371:BQM655408 CAG655371:CAI655408 CKC655371:CKE655408 CTY655371:CUA655408 DDU655371:DDW655408 DNQ655371:DNS655408 DXM655371:DXO655408 EHI655371:EHK655408 ERE655371:ERG655408 FBA655371:FBC655408 FKW655371:FKY655408 FUS655371:FUU655408 GEO655371:GEQ655408 GOK655371:GOM655408 GYG655371:GYI655408 HIC655371:HIE655408 HRY655371:HSA655408 IBU655371:IBW655408 ILQ655371:ILS655408 IVM655371:IVO655408 JFI655371:JFK655408 JPE655371:JPG655408 JZA655371:JZC655408 KIW655371:KIY655408 KSS655371:KSU655408 LCO655371:LCQ655408 LMK655371:LMM655408 LWG655371:LWI655408 MGC655371:MGE655408 MPY655371:MQA655408 MZU655371:MZW655408 NJQ655371:NJS655408 NTM655371:NTO655408 ODI655371:ODK655408 ONE655371:ONG655408 OXA655371:OXC655408 PGW655371:PGY655408 PQS655371:PQU655408 QAO655371:QAQ655408 QKK655371:QKM655408 QUG655371:QUI655408 REC655371:REE655408 RNY655371:ROA655408 RXU655371:RXW655408 SHQ655371:SHS655408 SRM655371:SRO655408 TBI655371:TBK655408 TLE655371:TLG655408 TVA655371:TVC655408 UEW655371:UEY655408 UOS655371:UOU655408 UYO655371:UYQ655408 VIK655371:VIM655408 VSG655371:VSI655408 WCC655371:WCE655408 WLY655371:WMA655408 WVU655371:WVW655408 M720907:O720944 JI720907:JK720944 TE720907:TG720944 ADA720907:ADC720944 AMW720907:AMY720944 AWS720907:AWU720944 BGO720907:BGQ720944 BQK720907:BQM720944 CAG720907:CAI720944 CKC720907:CKE720944 CTY720907:CUA720944 DDU720907:DDW720944 DNQ720907:DNS720944 DXM720907:DXO720944 EHI720907:EHK720944 ERE720907:ERG720944 FBA720907:FBC720944 FKW720907:FKY720944 FUS720907:FUU720944 GEO720907:GEQ720944 GOK720907:GOM720944 GYG720907:GYI720944 HIC720907:HIE720944 HRY720907:HSA720944 IBU720907:IBW720944 ILQ720907:ILS720944 IVM720907:IVO720944 JFI720907:JFK720944 JPE720907:JPG720944 JZA720907:JZC720944 KIW720907:KIY720944 KSS720907:KSU720944 LCO720907:LCQ720944 LMK720907:LMM720944 LWG720907:LWI720944 MGC720907:MGE720944 MPY720907:MQA720944 MZU720907:MZW720944 NJQ720907:NJS720944 NTM720907:NTO720944 ODI720907:ODK720944 ONE720907:ONG720944 OXA720907:OXC720944 PGW720907:PGY720944 PQS720907:PQU720944 QAO720907:QAQ720944 QKK720907:QKM720944 QUG720907:QUI720944 REC720907:REE720944 RNY720907:ROA720944 RXU720907:RXW720944 SHQ720907:SHS720944 SRM720907:SRO720944 TBI720907:TBK720944 TLE720907:TLG720944 TVA720907:TVC720944 UEW720907:UEY720944 UOS720907:UOU720944 UYO720907:UYQ720944 VIK720907:VIM720944 VSG720907:VSI720944 WCC720907:WCE720944 WLY720907:WMA720944 WVU720907:WVW720944 M786443:O786480 JI786443:JK786480 TE786443:TG786480 ADA786443:ADC786480 AMW786443:AMY786480 AWS786443:AWU786480 BGO786443:BGQ786480 BQK786443:BQM786480 CAG786443:CAI786480 CKC786443:CKE786480 CTY786443:CUA786480 DDU786443:DDW786480 DNQ786443:DNS786480 DXM786443:DXO786480 EHI786443:EHK786480 ERE786443:ERG786480 FBA786443:FBC786480 FKW786443:FKY786480 FUS786443:FUU786480 GEO786443:GEQ786480 GOK786443:GOM786480 GYG786443:GYI786480 HIC786443:HIE786480 HRY786443:HSA786480 IBU786443:IBW786480 ILQ786443:ILS786480 IVM786443:IVO786480 JFI786443:JFK786480 JPE786443:JPG786480 JZA786443:JZC786480 KIW786443:KIY786480 KSS786443:KSU786480 LCO786443:LCQ786480 LMK786443:LMM786480 LWG786443:LWI786480 MGC786443:MGE786480 MPY786443:MQA786480 MZU786443:MZW786480 NJQ786443:NJS786480 NTM786443:NTO786480 ODI786443:ODK786480 ONE786443:ONG786480 OXA786443:OXC786480 PGW786443:PGY786480 PQS786443:PQU786480 QAO786443:QAQ786480 QKK786443:QKM786480 QUG786443:QUI786480 REC786443:REE786480 RNY786443:ROA786480 RXU786443:RXW786480 SHQ786443:SHS786480 SRM786443:SRO786480 TBI786443:TBK786480 TLE786443:TLG786480 TVA786443:TVC786480 UEW786443:UEY786480 UOS786443:UOU786480 UYO786443:UYQ786480 VIK786443:VIM786480 VSG786443:VSI786480 WCC786443:WCE786480 WLY786443:WMA786480 WVU786443:WVW786480 M851979:O852016 JI851979:JK852016 TE851979:TG852016 ADA851979:ADC852016 AMW851979:AMY852016 AWS851979:AWU852016 BGO851979:BGQ852016 BQK851979:BQM852016 CAG851979:CAI852016 CKC851979:CKE852016 CTY851979:CUA852016 DDU851979:DDW852016 DNQ851979:DNS852016 DXM851979:DXO852016 EHI851979:EHK852016 ERE851979:ERG852016 FBA851979:FBC852016 FKW851979:FKY852016 FUS851979:FUU852016 GEO851979:GEQ852016 GOK851979:GOM852016 GYG851979:GYI852016 HIC851979:HIE852016 HRY851979:HSA852016 IBU851979:IBW852016 ILQ851979:ILS852016 IVM851979:IVO852016 JFI851979:JFK852016 JPE851979:JPG852016 JZA851979:JZC852016 KIW851979:KIY852016 KSS851979:KSU852016 LCO851979:LCQ852016 LMK851979:LMM852016 LWG851979:LWI852016 MGC851979:MGE852016 MPY851979:MQA852016 MZU851979:MZW852016 NJQ851979:NJS852016 NTM851979:NTO852016 ODI851979:ODK852016 ONE851979:ONG852016 OXA851979:OXC852016 PGW851979:PGY852016 PQS851979:PQU852016 QAO851979:QAQ852016 QKK851979:QKM852016 QUG851979:QUI852016 REC851979:REE852016 RNY851979:ROA852016 RXU851979:RXW852016 SHQ851979:SHS852016 SRM851979:SRO852016 TBI851979:TBK852016 TLE851979:TLG852016 TVA851979:TVC852016 UEW851979:UEY852016 UOS851979:UOU852016 UYO851979:UYQ852016 VIK851979:VIM852016 VSG851979:VSI852016 WCC851979:WCE852016 WLY851979:WMA852016 WVU851979:WVW852016 M917515:O917552 JI917515:JK917552 TE917515:TG917552 ADA917515:ADC917552 AMW917515:AMY917552 AWS917515:AWU917552 BGO917515:BGQ917552 BQK917515:BQM917552 CAG917515:CAI917552 CKC917515:CKE917552 CTY917515:CUA917552 DDU917515:DDW917552 DNQ917515:DNS917552 DXM917515:DXO917552 EHI917515:EHK917552 ERE917515:ERG917552 FBA917515:FBC917552 FKW917515:FKY917552 FUS917515:FUU917552 GEO917515:GEQ917552 GOK917515:GOM917552 GYG917515:GYI917552 HIC917515:HIE917552 HRY917515:HSA917552 IBU917515:IBW917552 ILQ917515:ILS917552 IVM917515:IVO917552 JFI917515:JFK917552 JPE917515:JPG917552 JZA917515:JZC917552 KIW917515:KIY917552 KSS917515:KSU917552 LCO917515:LCQ917552 LMK917515:LMM917552 LWG917515:LWI917552 MGC917515:MGE917552 MPY917515:MQA917552 MZU917515:MZW917552 NJQ917515:NJS917552 NTM917515:NTO917552 ODI917515:ODK917552 ONE917515:ONG917552 OXA917515:OXC917552 PGW917515:PGY917552 PQS917515:PQU917552 QAO917515:QAQ917552 QKK917515:QKM917552 QUG917515:QUI917552 REC917515:REE917552 RNY917515:ROA917552 RXU917515:RXW917552 SHQ917515:SHS917552 SRM917515:SRO917552 TBI917515:TBK917552 TLE917515:TLG917552 TVA917515:TVC917552 UEW917515:UEY917552 UOS917515:UOU917552 UYO917515:UYQ917552 VIK917515:VIM917552 VSG917515:VSI917552 WCC917515:WCE917552 WLY917515:WMA917552 WVU917515:WVW917552 M983051:O983088 JI983051:JK983088 TE983051:TG983088 ADA983051:ADC983088 AMW983051:AMY983088 AWS983051:AWU983088 BGO983051:BGQ983088 BQK983051:BQM983088 CAG983051:CAI983088 CKC983051:CKE983088 CTY983051:CUA983088 DDU983051:DDW983088 DNQ983051:DNS983088 DXM983051:DXO983088 EHI983051:EHK983088 ERE983051:ERG983088 FBA983051:FBC983088 FKW983051:FKY983088 FUS983051:FUU983088 GEO983051:GEQ983088 GOK983051:GOM983088 GYG983051:GYI983088 HIC983051:HIE983088 HRY983051:HSA983088 IBU983051:IBW983088 ILQ983051:ILS983088 IVM983051:IVO983088 JFI983051:JFK983088 JPE983051:JPG983088 JZA983051:JZC983088 KIW983051:KIY983088 KSS983051:KSU983088 LCO983051:LCQ983088 LMK983051:LMM983088 LWG983051:LWI983088 MGC983051:MGE983088 MPY983051:MQA983088 MZU983051:MZW983088 NJQ983051:NJS983088 NTM983051:NTO983088 ODI983051:ODK983088 ONE983051:ONG983088 OXA983051:OXC983088 PGW983051:PGY983088 PQS983051:PQU983088 QAO983051:QAQ983088 QKK983051:QKM983088 QUG983051:QUI983088 REC983051:REE983088 RNY983051:ROA983088 RXU983051:RXW983088 SHQ983051:SHS983088 SRM983051:SRO983088 TBI983051:TBK983088 TLE983051:TLG983088 TVA983051:TVC983088 UEW983051:UEY983088 UOS983051:UOU983088 UYO983051:UYQ983088 VIK983051:VIM983088 VSG983051:VSI983088 WCC983051:WCE983088 WLY983051:WMA983088 WVU983051:WVW983088 L11:L28 JH11:JH28 TD11:TD28 ACZ11:ACZ28 AMV11:AMV28 AWR11:AWR28 BGN11:BGN28 BQJ11:BQJ28 CAF11:CAF28 CKB11:CKB28 CTX11:CTX28 DDT11:DDT28 DNP11:DNP28 DXL11:DXL28 EHH11:EHH28 ERD11:ERD28 FAZ11:FAZ28 FKV11:FKV28 FUR11:FUR28 GEN11:GEN28 GOJ11:GOJ28 GYF11:GYF28 HIB11:HIB28 HRX11:HRX28 IBT11:IBT28 ILP11:ILP28 IVL11:IVL28 JFH11:JFH28 JPD11:JPD28 JYZ11:JYZ28 KIV11:KIV28 KSR11:KSR28 LCN11:LCN28 LMJ11:LMJ28 LWF11:LWF28 MGB11:MGB28 MPX11:MPX28 MZT11:MZT28 NJP11:NJP28 NTL11:NTL28 ODH11:ODH28 OND11:OND28 OWZ11:OWZ28 PGV11:PGV28 PQR11:PQR28 QAN11:QAN28 QKJ11:QKJ28 QUF11:QUF28 REB11:REB28 RNX11:RNX28 RXT11:RXT28 SHP11:SHP28 SRL11:SRL28 TBH11:TBH28 TLD11:TLD28 TUZ11:TUZ28 UEV11:UEV28 UOR11:UOR28 UYN11:UYN28 VIJ11:VIJ28 VSF11:VSF28 WCB11:WCB28 WLX11:WLX28 WVT11:WVT28 L65547:L65564 JH65547:JH65564 TD65547:TD65564 ACZ65547:ACZ65564 AMV65547:AMV65564 AWR65547:AWR65564 BGN65547:BGN65564 BQJ65547:BQJ65564 CAF65547:CAF65564 CKB65547:CKB65564 CTX65547:CTX65564 DDT65547:DDT65564 DNP65547:DNP65564 DXL65547:DXL65564 EHH65547:EHH65564 ERD65547:ERD65564 FAZ65547:FAZ65564 FKV65547:FKV65564 FUR65547:FUR65564 GEN65547:GEN65564 GOJ65547:GOJ65564 GYF65547:GYF65564 HIB65547:HIB65564 HRX65547:HRX65564 IBT65547:IBT65564 ILP65547:ILP65564 IVL65547:IVL65564 JFH65547:JFH65564 JPD65547:JPD65564 JYZ65547:JYZ65564 KIV65547:KIV65564 KSR65547:KSR65564 LCN65547:LCN65564 LMJ65547:LMJ65564 LWF65547:LWF65564 MGB65547:MGB65564 MPX65547:MPX65564 MZT65547:MZT65564 NJP65547:NJP65564 NTL65547:NTL65564 ODH65547:ODH65564 OND65547:OND65564 OWZ65547:OWZ65564 PGV65547:PGV65564 PQR65547:PQR65564 QAN65547:QAN65564 QKJ65547:QKJ65564 QUF65547:QUF65564 REB65547:REB65564 RNX65547:RNX65564 RXT65547:RXT65564 SHP65547:SHP65564 SRL65547:SRL65564 TBH65547:TBH65564 TLD65547:TLD65564 TUZ65547:TUZ65564 UEV65547:UEV65564 UOR65547:UOR65564 UYN65547:UYN65564 VIJ65547:VIJ65564 VSF65547:VSF65564 WCB65547:WCB65564 WLX65547:WLX65564 WVT65547:WVT65564 L131083:L131100 JH131083:JH131100 TD131083:TD131100 ACZ131083:ACZ131100 AMV131083:AMV131100 AWR131083:AWR131100 BGN131083:BGN131100 BQJ131083:BQJ131100 CAF131083:CAF131100 CKB131083:CKB131100 CTX131083:CTX131100 DDT131083:DDT131100 DNP131083:DNP131100 DXL131083:DXL131100 EHH131083:EHH131100 ERD131083:ERD131100 FAZ131083:FAZ131100 FKV131083:FKV131100 FUR131083:FUR131100 GEN131083:GEN131100 GOJ131083:GOJ131100 GYF131083:GYF131100 HIB131083:HIB131100 HRX131083:HRX131100 IBT131083:IBT131100 ILP131083:ILP131100 IVL131083:IVL131100 JFH131083:JFH131100 JPD131083:JPD131100 JYZ131083:JYZ131100 KIV131083:KIV131100 KSR131083:KSR131100 LCN131083:LCN131100 LMJ131083:LMJ131100 LWF131083:LWF131100 MGB131083:MGB131100 MPX131083:MPX131100 MZT131083:MZT131100 NJP131083:NJP131100 NTL131083:NTL131100 ODH131083:ODH131100 OND131083:OND131100 OWZ131083:OWZ131100 PGV131083:PGV131100 PQR131083:PQR131100 QAN131083:QAN131100 QKJ131083:QKJ131100 QUF131083:QUF131100 REB131083:REB131100 RNX131083:RNX131100 RXT131083:RXT131100 SHP131083:SHP131100 SRL131083:SRL131100 TBH131083:TBH131100 TLD131083:TLD131100 TUZ131083:TUZ131100 UEV131083:UEV131100 UOR131083:UOR131100 UYN131083:UYN131100 VIJ131083:VIJ131100 VSF131083:VSF131100 WCB131083:WCB131100 WLX131083:WLX131100 WVT131083:WVT131100 L196619:L196636 JH196619:JH196636 TD196619:TD196636 ACZ196619:ACZ196636 AMV196619:AMV196636 AWR196619:AWR196636 BGN196619:BGN196636 BQJ196619:BQJ196636 CAF196619:CAF196636 CKB196619:CKB196636 CTX196619:CTX196636 DDT196619:DDT196636 DNP196619:DNP196636 DXL196619:DXL196636 EHH196619:EHH196636 ERD196619:ERD196636 FAZ196619:FAZ196636 FKV196619:FKV196636 FUR196619:FUR196636 GEN196619:GEN196636 GOJ196619:GOJ196636 GYF196619:GYF196636 HIB196619:HIB196636 HRX196619:HRX196636 IBT196619:IBT196636 ILP196619:ILP196636 IVL196619:IVL196636 JFH196619:JFH196636 JPD196619:JPD196636 JYZ196619:JYZ196636 KIV196619:KIV196636 KSR196619:KSR196636 LCN196619:LCN196636 LMJ196619:LMJ196636 LWF196619:LWF196636 MGB196619:MGB196636 MPX196619:MPX196636 MZT196619:MZT196636 NJP196619:NJP196636 NTL196619:NTL196636 ODH196619:ODH196636 OND196619:OND196636 OWZ196619:OWZ196636 PGV196619:PGV196636 PQR196619:PQR196636 QAN196619:QAN196636 QKJ196619:QKJ196636 QUF196619:QUF196636 REB196619:REB196636 RNX196619:RNX196636 RXT196619:RXT196636 SHP196619:SHP196636 SRL196619:SRL196636 TBH196619:TBH196636 TLD196619:TLD196636 TUZ196619:TUZ196636 UEV196619:UEV196636 UOR196619:UOR196636 UYN196619:UYN196636 VIJ196619:VIJ196636 VSF196619:VSF196636 WCB196619:WCB196636 WLX196619:WLX196636 WVT196619:WVT196636 L262155:L262172 JH262155:JH262172 TD262155:TD262172 ACZ262155:ACZ262172 AMV262155:AMV262172 AWR262155:AWR262172 BGN262155:BGN262172 BQJ262155:BQJ262172 CAF262155:CAF262172 CKB262155:CKB262172 CTX262155:CTX262172 DDT262155:DDT262172 DNP262155:DNP262172 DXL262155:DXL262172 EHH262155:EHH262172 ERD262155:ERD262172 FAZ262155:FAZ262172 FKV262155:FKV262172 FUR262155:FUR262172 GEN262155:GEN262172 GOJ262155:GOJ262172 GYF262155:GYF262172 HIB262155:HIB262172 HRX262155:HRX262172 IBT262155:IBT262172 ILP262155:ILP262172 IVL262155:IVL262172 JFH262155:JFH262172 JPD262155:JPD262172 JYZ262155:JYZ262172 KIV262155:KIV262172 KSR262155:KSR262172 LCN262155:LCN262172 LMJ262155:LMJ262172 LWF262155:LWF262172 MGB262155:MGB262172 MPX262155:MPX262172 MZT262155:MZT262172 NJP262155:NJP262172 NTL262155:NTL262172 ODH262155:ODH262172 OND262155:OND262172 OWZ262155:OWZ262172 PGV262155:PGV262172 PQR262155:PQR262172 QAN262155:QAN262172 QKJ262155:QKJ262172 QUF262155:QUF262172 REB262155:REB262172 RNX262155:RNX262172 RXT262155:RXT262172 SHP262155:SHP262172 SRL262155:SRL262172 TBH262155:TBH262172 TLD262155:TLD262172 TUZ262155:TUZ262172 UEV262155:UEV262172 UOR262155:UOR262172 UYN262155:UYN262172 VIJ262155:VIJ262172 VSF262155:VSF262172 WCB262155:WCB262172 WLX262155:WLX262172 WVT262155:WVT262172 L327691:L327708 JH327691:JH327708 TD327691:TD327708 ACZ327691:ACZ327708 AMV327691:AMV327708 AWR327691:AWR327708 BGN327691:BGN327708 BQJ327691:BQJ327708 CAF327691:CAF327708 CKB327691:CKB327708 CTX327691:CTX327708 DDT327691:DDT327708 DNP327691:DNP327708 DXL327691:DXL327708 EHH327691:EHH327708 ERD327691:ERD327708 FAZ327691:FAZ327708 FKV327691:FKV327708 FUR327691:FUR327708 GEN327691:GEN327708 GOJ327691:GOJ327708 GYF327691:GYF327708 HIB327691:HIB327708 HRX327691:HRX327708 IBT327691:IBT327708 ILP327691:ILP327708 IVL327691:IVL327708 JFH327691:JFH327708 JPD327691:JPD327708 JYZ327691:JYZ327708 KIV327691:KIV327708 KSR327691:KSR327708 LCN327691:LCN327708 LMJ327691:LMJ327708 LWF327691:LWF327708 MGB327691:MGB327708 MPX327691:MPX327708 MZT327691:MZT327708 NJP327691:NJP327708 NTL327691:NTL327708 ODH327691:ODH327708 OND327691:OND327708 OWZ327691:OWZ327708 PGV327691:PGV327708 PQR327691:PQR327708 QAN327691:QAN327708 QKJ327691:QKJ327708 QUF327691:QUF327708 REB327691:REB327708 RNX327691:RNX327708 RXT327691:RXT327708 SHP327691:SHP327708 SRL327691:SRL327708 TBH327691:TBH327708 TLD327691:TLD327708 TUZ327691:TUZ327708 UEV327691:UEV327708 UOR327691:UOR327708 UYN327691:UYN327708 VIJ327691:VIJ327708 VSF327691:VSF327708 WCB327691:WCB327708 WLX327691:WLX327708 WVT327691:WVT327708 L393227:L393244 JH393227:JH393244 TD393227:TD393244 ACZ393227:ACZ393244 AMV393227:AMV393244 AWR393227:AWR393244 BGN393227:BGN393244 BQJ393227:BQJ393244 CAF393227:CAF393244 CKB393227:CKB393244 CTX393227:CTX393244 DDT393227:DDT393244 DNP393227:DNP393244 DXL393227:DXL393244 EHH393227:EHH393244 ERD393227:ERD393244 FAZ393227:FAZ393244 FKV393227:FKV393244 FUR393227:FUR393244 GEN393227:GEN393244 GOJ393227:GOJ393244 GYF393227:GYF393244 HIB393227:HIB393244 HRX393227:HRX393244 IBT393227:IBT393244 ILP393227:ILP393244 IVL393227:IVL393244 JFH393227:JFH393244 JPD393227:JPD393244 JYZ393227:JYZ393244 KIV393227:KIV393244 KSR393227:KSR393244 LCN393227:LCN393244 LMJ393227:LMJ393244 LWF393227:LWF393244 MGB393227:MGB393244 MPX393227:MPX393244 MZT393227:MZT393244 NJP393227:NJP393244 NTL393227:NTL393244 ODH393227:ODH393244 OND393227:OND393244 OWZ393227:OWZ393244 PGV393227:PGV393244 PQR393227:PQR393244 QAN393227:QAN393244 QKJ393227:QKJ393244 QUF393227:QUF393244 REB393227:REB393244 RNX393227:RNX393244 RXT393227:RXT393244 SHP393227:SHP393244 SRL393227:SRL393244 TBH393227:TBH393244 TLD393227:TLD393244 TUZ393227:TUZ393244 UEV393227:UEV393244 UOR393227:UOR393244 UYN393227:UYN393244 VIJ393227:VIJ393244 VSF393227:VSF393244 WCB393227:WCB393244 WLX393227:WLX393244 WVT393227:WVT393244 L458763:L458780 JH458763:JH458780 TD458763:TD458780 ACZ458763:ACZ458780 AMV458763:AMV458780 AWR458763:AWR458780 BGN458763:BGN458780 BQJ458763:BQJ458780 CAF458763:CAF458780 CKB458763:CKB458780 CTX458763:CTX458780 DDT458763:DDT458780 DNP458763:DNP458780 DXL458763:DXL458780 EHH458763:EHH458780 ERD458763:ERD458780 FAZ458763:FAZ458780 FKV458763:FKV458780 FUR458763:FUR458780 GEN458763:GEN458780 GOJ458763:GOJ458780 GYF458763:GYF458780 HIB458763:HIB458780 HRX458763:HRX458780 IBT458763:IBT458780 ILP458763:ILP458780 IVL458763:IVL458780 JFH458763:JFH458780 JPD458763:JPD458780 JYZ458763:JYZ458780 KIV458763:KIV458780 KSR458763:KSR458780 LCN458763:LCN458780 LMJ458763:LMJ458780 LWF458763:LWF458780 MGB458763:MGB458780 MPX458763:MPX458780 MZT458763:MZT458780 NJP458763:NJP458780 NTL458763:NTL458780 ODH458763:ODH458780 OND458763:OND458780 OWZ458763:OWZ458780 PGV458763:PGV458780 PQR458763:PQR458780 QAN458763:QAN458780 QKJ458763:QKJ458780 QUF458763:QUF458780 REB458763:REB458780 RNX458763:RNX458780 RXT458763:RXT458780 SHP458763:SHP458780 SRL458763:SRL458780 TBH458763:TBH458780 TLD458763:TLD458780 TUZ458763:TUZ458780 UEV458763:UEV458780 UOR458763:UOR458780 UYN458763:UYN458780 VIJ458763:VIJ458780 VSF458763:VSF458780 WCB458763:WCB458780 WLX458763:WLX458780 WVT458763:WVT458780 L524299:L524316 JH524299:JH524316 TD524299:TD524316 ACZ524299:ACZ524316 AMV524299:AMV524316 AWR524299:AWR524316 BGN524299:BGN524316 BQJ524299:BQJ524316 CAF524299:CAF524316 CKB524299:CKB524316 CTX524299:CTX524316 DDT524299:DDT524316 DNP524299:DNP524316 DXL524299:DXL524316 EHH524299:EHH524316 ERD524299:ERD524316 FAZ524299:FAZ524316 FKV524299:FKV524316 FUR524299:FUR524316 GEN524299:GEN524316 GOJ524299:GOJ524316 GYF524299:GYF524316 HIB524299:HIB524316 HRX524299:HRX524316 IBT524299:IBT524316 ILP524299:ILP524316 IVL524299:IVL524316 JFH524299:JFH524316 JPD524299:JPD524316 JYZ524299:JYZ524316 KIV524299:KIV524316 KSR524299:KSR524316 LCN524299:LCN524316 LMJ524299:LMJ524316 LWF524299:LWF524316 MGB524299:MGB524316 MPX524299:MPX524316 MZT524299:MZT524316 NJP524299:NJP524316 NTL524299:NTL524316 ODH524299:ODH524316 OND524299:OND524316 OWZ524299:OWZ524316 PGV524299:PGV524316 PQR524299:PQR524316 QAN524299:QAN524316 QKJ524299:QKJ524316 QUF524299:QUF524316 REB524299:REB524316 RNX524299:RNX524316 RXT524299:RXT524316 SHP524299:SHP524316 SRL524299:SRL524316 TBH524299:TBH524316 TLD524299:TLD524316 TUZ524299:TUZ524316 UEV524299:UEV524316 UOR524299:UOR524316 UYN524299:UYN524316 VIJ524299:VIJ524316 VSF524299:VSF524316 WCB524299:WCB524316 WLX524299:WLX524316 WVT524299:WVT524316 L589835:L589852 JH589835:JH589852 TD589835:TD589852 ACZ589835:ACZ589852 AMV589835:AMV589852 AWR589835:AWR589852 BGN589835:BGN589852 BQJ589835:BQJ589852 CAF589835:CAF589852 CKB589835:CKB589852 CTX589835:CTX589852 DDT589835:DDT589852 DNP589835:DNP589852 DXL589835:DXL589852 EHH589835:EHH589852 ERD589835:ERD589852 FAZ589835:FAZ589852 FKV589835:FKV589852 FUR589835:FUR589852 GEN589835:GEN589852 GOJ589835:GOJ589852 GYF589835:GYF589852 HIB589835:HIB589852 HRX589835:HRX589852 IBT589835:IBT589852 ILP589835:ILP589852 IVL589835:IVL589852 JFH589835:JFH589852 JPD589835:JPD589852 JYZ589835:JYZ589852 KIV589835:KIV589852 KSR589835:KSR589852 LCN589835:LCN589852 LMJ589835:LMJ589852 LWF589835:LWF589852 MGB589835:MGB589852 MPX589835:MPX589852 MZT589835:MZT589852 NJP589835:NJP589852 NTL589835:NTL589852 ODH589835:ODH589852 OND589835:OND589852 OWZ589835:OWZ589852 PGV589835:PGV589852 PQR589835:PQR589852 QAN589835:QAN589852 QKJ589835:QKJ589852 QUF589835:QUF589852 REB589835:REB589852 RNX589835:RNX589852 RXT589835:RXT589852 SHP589835:SHP589852 SRL589835:SRL589852 TBH589835:TBH589852 TLD589835:TLD589852 TUZ589835:TUZ589852 UEV589835:UEV589852 UOR589835:UOR589852 UYN589835:UYN589852 VIJ589835:VIJ589852 VSF589835:VSF589852 WCB589835:WCB589852 WLX589835:WLX589852 WVT589835:WVT589852 L655371:L655388 JH655371:JH655388 TD655371:TD655388 ACZ655371:ACZ655388 AMV655371:AMV655388 AWR655371:AWR655388 BGN655371:BGN655388 BQJ655371:BQJ655388 CAF655371:CAF655388 CKB655371:CKB655388 CTX655371:CTX655388 DDT655371:DDT655388 DNP655371:DNP655388 DXL655371:DXL655388 EHH655371:EHH655388 ERD655371:ERD655388 FAZ655371:FAZ655388 FKV655371:FKV655388 FUR655371:FUR655388 GEN655371:GEN655388 GOJ655371:GOJ655388 GYF655371:GYF655388 HIB655371:HIB655388 HRX655371:HRX655388 IBT655371:IBT655388 ILP655371:ILP655388 IVL655371:IVL655388 JFH655371:JFH655388 JPD655371:JPD655388 JYZ655371:JYZ655388 KIV655371:KIV655388 KSR655371:KSR655388 LCN655371:LCN655388 LMJ655371:LMJ655388 LWF655371:LWF655388 MGB655371:MGB655388 MPX655371:MPX655388 MZT655371:MZT655388 NJP655371:NJP655388 NTL655371:NTL655388 ODH655371:ODH655388 OND655371:OND655388 OWZ655371:OWZ655388 PGV655371:PGV655388 PQR655371:PQR655388 QAN655371:QAN655388 QKJ655371:QKJ655388 QUF655371:QUF655388 REB655371:REB655388 RNX655371:RNX655388 RXT655371:RXT655388 SHP655371:SHP655388 SRL655371:SRL655388 TBH655371:TBH655388 TLD655371:TLD655388 TUZ655371:TUZ655388 UEV655371:UEV655388 UOR655371:UOR655388 UYN655371:UYN655388 VIJ655371:VIJ655388 VSF655371:VSF655388 WCB655371:WCB655388 WLX655371:WLX655388 WVT655371:WVT655388 L720907:L720924 JH720907:JH720924 TD720907:TD720924 ACZ720907:ACZ720924 AMV720907:AMV720924 AWR720907:AWR720924 BGN720907:BGN720924 BQJ720907:BQJ720924 CAF720907:CAF720924 CKB720907:CKB720924 CTX720907:CTX720924 DDT720907:DDT720924 DNP720907:DNP720924 DXL720907:DXL720924 EHH720907:EHH720924 ERD720907:ERD720924 FAZ720907:FAZ720924 FKV720907:FKV720924 FUR720907:FUR720924 GEN720907:GEN720924 GOJ720907:GOJ720924 GYF720907:GYF720924 HIB720907:HIB720924 HRX720907:HRX720924 IBT720907:IBT720924 ILP720907:ILP720924 IVL720907:IVL720924 JFH720907:JFH720924 JPD720907:JPD720924 JYZ720907:JYZ720924 KIV720907:KIV720924 KSR720907:KSR720924 LCN720907:LCN720924 LMJ720907:LMJ720924 LWF720907:LWF720924 MGB720907:MGB720924 MPX720907:MPX720924 MZT720907:MZT720924 NJP720907:NJP720924 NTL720907:NTL720924 ODH720907:ODH720924 OND720907:OND720924 OWZ720907:OWZ720924 PGV720907:PGV720924 PQR720907:PQR720924 QAN720907:QAN720924 QKJ720907:QKJ720924 QUF720907:QUF720924 REB720907:REB720924 RNX720907:RNX720924 RXT720907:RXT720924 SHP720907:SHP720924 SRL720907:SRL720924 TBH720907:TBH720924 TLD720907:TLD720924 TUZ720907:TUZ720924 UEV720907:UEV720924 UOR720907:UOR720924 UYN720907:UYN720924 VIJ720907:VIJ720924 VSF720907:VSF720924 WCB720907:WCB720924 WLX720907:WLX720924 WVT720907:WVT720924 L786443:L786460 JH786443:JH786460 TD786443:TD786460 ACZ786443:ACZ786460 AMV786443:AMV786460 AWR786443:AWR786460 BGN786443:BGN786460 BQJ786443:BQJ786460 CAF786443:CAF786460 CKB786443:CKB786460 CTX786443:CTX786460 DDT786443:DDT786460 DNP786443:DNP786460 DXL786443:DXL786460 EHH786443:EHH786460 ERD786443:ERD786460 FAZ786443:FAZ786460 FKV786443:FKV786460 FUR786443:FUR786460 GEN786443:GEN786460 GOJ786443:GOJ786460 GYF786443:GYF786460 HIB786443:HIB786460 HRX786443:HRX786460 IBT786443:IBT786460 ILP786443:ILP786460 IVL786443:IVL786460 JFH786443:JFH786460 JPD786443:JPD786460 JYZ786443:JYZ786460 KIV786443:KIV786460 KSR786443:KSR786460 LCN786443:LCN786460 LMJ786443:LMJ786460 LWF786443:LWF786460 MGB786443:MGB786460 MPX786443:MPX786460 MZT786443:MZT786460 NJP786443:NJP786460 NTL786443:NTL786460 ODH786443:ODH786460 OND786443:OND786460 OWZ786443:OWZ786460 PGV786443:PGV786460 PQR786443:PQR786460 QAN786443:QAN786460 QKJ786443:QKJ786460 QUF786443:QUF786460 REB786443:REB786460 RNX786443:RNX786460 RXT786443:RXT786460 SHP786443:SHP786460 SRL786443:SRL786460 TBH786443:TBH786460 TLD786443:TLD786460 TUZ786443:TUZ786460 UEV786443:UEV786460 UOR786443:UOR786460 UYN786443:UYN786460 VIJ786443:VIJ786460 VSF786443:VSF786460 WCB786443:WCB786460 WLX786443:WLX786460 WVT786443:WVT786460 L851979:L851996 JH851979:JH851996 TD851979:TD851996 ACZ851979:ACZ851996 AMV851979:AMV851996 AWR851979:AWR851996 BGN851979:BGN851996 BQJ851979:BQJ851996 CAF851979:CAF851996 CKB851979:CKB851996 CTX851979:CTX851996 DDT851979:DDT851996 DNP851979:DNP851996 DXL851979:DXL851996 EHH851979:EHH851996 ERD851979:ERD851996 FAZ851979:FAZ851996 FKV851979:FKV851996 FUR851979:FUR851996 GEN851979:GEN851996 GOJ851979:GOJ851996 GYF851979:GYF851996 HIB851979:HIB851996 HRX851979:HRX851996 IBT851979:IBT851996 ILP851979:ILP851996 IVL851979:IVL851996 JFH851979:JFH851996 JPD851979:JPD851996 JYZ851979:JYZ851996 KIV851979:KIV851996 KSR851979:KSR851996 LCN851979:LCN851996 LMJ851979:LMJ851996 LWF851979:LWF851996 MGB851979:MGB851996 MPX851979:MPX851996 MZT851979:MZT851996 NJP851979:NJP851996 NTL851979:NTL851996 ODH851979:ODH851996 OND851979:OND851996 OWZ851979:OWZ851996 PGV851979:PGV851996 PQR851979:PQR851996 QAN851979:QAN851996 QKJ851979:QKJ851996 QUF851979:QUF851996 REB851979:REB851996 RNX851979:RNX851996 RXT851979:RXT851996 SHP851979:SHP851996 SRL851979:SRL851996 TBH851979:TBH851996 TLD851979:TLD851996 TUZ851979:TUZ851996 UEV851979:UEV851996 UOR851979:UOR851996 UYN851979:UYN851996 VIJ851979:VIJ851996 VSF851979:VSF851996 WCB851979:WCB851996 WLX851979:WLX851996 WVT851979:WVT851996 L917515:L917532 JH917515:JH917532 TD917515:TD917532 ACZ917515:ACZ917532 AMV917515:AMV917532 AWR917515:AWR917532 BGN917515:BGN917532 BQJ917515:BQJ917532 CAF917515:CAF917532 CKB917515:CKB917532 CTX917515:CTX917532 DDT917515:DDT917532 DNP917515:DNP917532 DXL917515:DXL917532 EHH917515:EHH917532 ERD917515:ERD917532 FAZ917515:FAZ917532 FKV917515:FKV917532 FUR917515:FUR917532 GEN917515:GEN917532 GOJ917515:GOJ917532 GYF917515:GYF917532 HIB917515:HIB917532 HRX917515:HRX917532 IBT917515:IBT917532 ILP917515:ILP917532 IVL917515:IVL917532 JFH917515:JFH917532 JPD917515:JPD917532 JYZ917515:JYZ917532 KIV917515:KIV917532 KSR917515:KSR917532 LCN917515:LCN917532 LMJ917515:LMJ917532 LWF917515:LWF917532 MGB917515:MGB917532 MPX917515:MPX917532 MZT917515:MZT917532 NJP917515:NJP917532 NTL917515:NTL917532 ODH917515:ODH917532 OND917515:OND917532 OWZ917515:OWZ917532 PGV917515:PGV917532 PQR917515:PQR917532 QAN917515:QAN917532 QKJ917515:QKJ917532 QUF917515:QUF917532 REB917515:REB917532 RNX917515:RNX917532 RXT917515:RXT917532 SHP917515:SHP917532 SRL917515:SRL917532 TBH917515:TBH917532 TLD917515:TLD917532 TUZ917515:TUZ917532 UEV917515:UEV917532 UOR917515:UOR917532 UYN917515:UYN917532 VIJ917515:VIJ917532 VSF917515:VSF917532 WCB917515:WCB917532 WLX917515:WLX917532 WVT917515:WVT917532 L983051:L983068 JH983051:JH983068 TD983051:TD983068 ACZ983051:ACZ983068 AMV983051:AMV983068 AWR983051:AWR983068 BGN983051:BGN983068 BQJ983051:BQJ983068 CAF983051:CAF983068 CKB983051:CKB983068 CTX983051:CTX983068 DDT983051:DDT983068 DNP983051:DNP983068 DXL983051:DXL983068 EHH983051:EHH983068 ERD983051:ERD983068 FAZ983051:FAZ983068 FKV983051:FKV983068 FUR983051:FUR983068 GEN983051:GEN983068 GOJ983051:GOJ983068 GYF983051:GYF983068 HIB983051:HIB983068 HRX983051:HRX983068 IBT983051:IBT983068 ILP983051:ILP983068 IVL983051:IVL983068 JFH983051:JFH983068 JPD983051:JPD983068 JYZ983051:JYZ983068 KIV983051:KIV983068 KSR983051:KSR983068 LCN983051:LCN983068 LMJ983051:LMJ983068 LWF983051:LWF983068 MGB983051:MGB983068 MPX983051:MPX983068 MZT983051:MZT983068 NJP983051:NJP983068 NTL983051:NTL983068 ODH983051:ODH983068 OND983051:OND983068 OWZ983051:OWZ983068 PGV983051:PGV983068 PQR983051:PQR983068 QAN983051:QAN983068 QKJ983051:QKJ983068 QUF983051:QUF983068 REB983051:REB983068 RNX983051:RNX983068 RXT983051:RXT983068 SHP983051:SHP983068 SRL983051:SRL983068 TBH983051:TBH983068 TLD983051:TLD983068 TUZ983051:TUZ983068 UEV983051:UEV983068 UOR983051:UOR983068 UYN983051:UYN983068 VIJ983051:VIJ983068 VSF983051:VSF983068 WCB983051:WCB983068 WLX983051:WLX983068 WVT983051:WVT983068 L30:L48 JH30:JH48 TD30:TD48 ACZ30:ACZ48 AMV30:AMV48 AWR30:AWR48 BGN30:BGN48 BQJ30:BQJ48 CAF30:CAF48 CKB30:CKB48 CTX30:CTX48 DDT30:DDT48 DNP30:DNP48 DXL30:DXL48 EHH30:EHH48 ERD30:ERD48 FAZ30:FAZ48 FKV30:FKV48 FUR30:FUR48 GEN30:GEN48 GOJ30:GOJ48 GYF30:GYF48 HIB30:HIB48 HRX30:HRX48 IBT30:IBT48 ILP30:ILP48 IVL30:IVL48 JFH30:JFH48 JPD30:JPD48 JYZ30:JYZ48 KIV30:KIV48 KSR30:KSR48 LCN30:LCN48 LMJ30:LMJ48 LWF30:LWF48 MGB30:MGB48 MPX30:MPX48 MZT30:MZT48 NJP30:NJP48 NTL30:NTL48 ODH30:ODH48 OND30:OND48 OWZ30:OWZ48 PGV30:PGV48 PQR30:PQR48 QAN30:QAN48 QKJ30:QKJ48 QUF30:QUF48 REB30:REB48 RNX30:RNX48 RXT30:RXT48 SHP30:SHP48 SRL30:SRL48 TBH30:TBH48 TLD30:TLD48 TUZ30:TUZ48 UEV30:UEV48 UOR30:UOR48 UYN30:UYN48 VIJ30:VIJ48 VSF30:VSF48 WCB30:WCB48 WLX30:WLX48 WVT30:WVT48 L65566:L65584 JH65566:JH65584 TD65566:TD65584 ACZ65566:ACZ65584 AMV65566:AMV65584 AWR65566:AWR65584 BGN65566:BGN65584 BQJ65566:BQJ65584 CAF65566:CAF65584 CKB65566:CKB65584 CTX65566:CTX65584 DDT65566:DDT65584 DNP65566:DNP65584 DXL65566:DXL65584 EHH65566:EHH65584 ERD65566:ERD65584 FAZ65566:FAZ65584 FKV65566:FKV65584 FUR65566:FUR65584 GEN65566:GEN65584 GOJ65566:GOJ65584 GYF65566:GYF65584 HIB65566:HIB65584 HRX65566:HRX65584 IBT65566:IBT65584 ILP65566:ILP65584 IVL65566:IVL65584 JFH65566:JFH65584 JPD65566:JPD65584 JYZ65566:JYZ65584 KIV65566:KIV65584 KSR65566:KSR65584 LCN65566:LCN65584 LMJ65566:LMJ65584 LWF65566:LWF65584 MGB65566:MGB65584 MPX65566:MPX65584 MZT65566:MZT65584 NJP65566:NJP65584 NTL65566:NTL65584 ODH65566:ODH65584 OND65566:OND65584 OWZ65566:OWZ65584 PGV65566:PGV65584 PQR65566:PQR65584 QAN65566:QAN65584 QKJ65566:QKJ65584 QUF65566:QUF65584 REB65566:REB65584 RNX65566:RNX65584 RXT65566:RXT65584 SHP65566:SHP65584 SRL65566:SRL65584 TBH65566:TBH65584 TLD65566:TLD65584 TUZ65566:TUZ65584 UEV65566:UEV65584 UOR65566:UOR65584 UYN65566:UYN65584 VIJ65566:VIJ65584 VSF65566:VSF65584 WCB65566:WCB65584 WLX65566:WLX65584 WVT65566:WVT65584 L131102:L131120 JH131102:JH131120 TD131102:TD131120 ACZ131102:ACZ131120 AMV131102:AMV131120 AWR131102:AWR131120 BGN131102:BGN131120 BQJ131102:BQJ131120 CAF131102:CAF131120 CKB131102:CKB131120 CTX131102:CTX131120 DDT131102:DDT131120 DNP131102:DNP131120 DXL131102:DXL131120 EHH131102:EHH131120 ERD131102:ERD131120 FAZ131102:FAZ131120 FKV131102:FKV131120 FUR131102:FUR131120 GEN131102:GEN131120 GOJ131102:GOJ131120 GYF131102:GYF131120 HIB131102:HIB131120 HRX131102:HRX131120 IBT131102:IBT131120 ILP131102:ILP131120 IVL131102:IVL131120 JFH131102:JFH131120 JPD131102:JPD131120 JYZ131102:JYZ131120 KIV131102:KIV131120 KSR131102:KSR131120 LCN131102:LCN131120 LMJ131102:LMJ131120 LWF131102:LWF131120 MGB131102:MGB131120 MPX131102:MPX131120 MZT131102:MZT131120 NJP131102:NJP131120 NTL131102:NTL131120 ODH131102:ODH131120 OND131102:OND131120 OWZ131102:OWZ131120 PGV131102:PGV131120 PQR131102:PQR131120 QAN131102:QAN131120 QKJ131102:QKJ131120 QUF131102:QUF131120 REB131102:REB131120 RNX131102:RNX131120 RXT131102:RXT131120 SHP131102:SHP131120 SRL131102:SRL131120 TBH131102:TBH131120 TLD131102:TLD131120 TUZ131102:TUZ131120 UEV131102:UEV131120 UOR131102:UOR131120 UYN131102:UYN131120 VIJ131102:VIJ131120 VSF131102:VSF131120 WCB131102:WCB131120 WLX131102:WLX131120 WVT131102:WVT131120 L196638:L196656 JH196638:JH196656 TD196638:TD196656 ACZ196638:ACZ196656 AMV196638:AMV196656 AWR196638:AWR196656 BGN196638:BGN196656 BQJ196638:BQJ196656 CAF196638:CAF196656 CKB196638:CKB196656 CTX196638:CTX196656 DDT196638:DDT196656 DNP196638:DNP196656 DXL196638:DXL196656 EHH196638:EHH196656 ERD196638:ERD196656 FAZ196638:FAZ196656 FKV196638:FKV196656 FUR196638:FUR196656 GEN196638:GEN196656 GOJ196638:GOJ196656 GYF196638:GYF196656 HIB196638:HIB196656 HRX196638:HRX196656 IBT196638:IBT196656 ILP196638:ILP196656 IVL196638:IVL196656 JFH196638:JFH196656 JPD196638:JPD196656 JYZ196638:JYZ196656 KIV196638:KIV196656 KSR196638:KSR196656 LCN196638:LCN196656 LMJ196638:LMJ196656 LWF196638:LWF196656 MGB196638:MGB196656 MPX196638:MPX196656 MZT196638:MZT196656 NJP196638:NJP196656 NTL196638:NTL196656 ODH196638:ODH196656 OND196638:OND196656 OWZ196638:OWZ196656 PGV196638:PGV196656 PQR196638:PQR196656 QAN196638:QAN196656 QKJ196638:QKJ196656 QUF196638:QUF196656 REB196638:REB196656 RNX196638:RNX196656 RXT196638:RXT196656 SHP196638:SHP196656 SRL196638:SRL196656 TBH196638:TBH196656 TLD196638:TLD196656 TUZ196638:TUZ196656 UEV196638:UEV196656 UOR196638:UOR196656 UYN196638:UYN196656 VIJ196638:VIJ196656 VSF196638:VSF196656 WCB196638:WCB196656 WLX196638:WLX196656 WVT196638:WVT196656 L262174:L262192 JH262174:JH262192 TD262174:TD262192 ACZ262174:ACZ262192 AMV262174:AMV262192 AWR262174:AWR262192 BGN262174:BGN262192 BQJ262174:BQJ262192 CAF262174:CAF262192 CKB262174:CKB262192 CTX262174:CTX262192 DDT262174:DDT262192 DNP262174:DNP262192 DXL262174:DXL262192 EHH262174:EHH262192 ERD262174:ERD262192 FAZ262174:FAZ262192 FKV262174:FKV262192 FUR262174:FUR262192 GEN262174:GEN262192 GOJ262174:GOJ262192 GYF262174:GYF262192 HIB262174:HIB262192 HRX262174:HRX262192 IBT262174:IBT262192 ILP262174:ILP262192 IVL262174:IVL262192 JFH262174:JFH262192 JPD262174:JPD262192 JYZ262174:JYZ262192 KIV262174:KIV262192 KSR262174:KSR262192 LCN262174:LCN262192 LMJ262174:LMJ262192 LWF262174:LWF262192 MGB262174:MGB262192 MPX262174:MPX262192 MZT262174:MZT262192 NJP262174:NJP262192 NTL262174:NTL262192 ODH262174:ODH262192 OND262174:OND262192 OWZ262174:OWZ262192 PGV262174:PGV262192 PQR262174:PQR262192 QAN262174:QAN262192 QKJ262174:QKJ262192 QUF262174:QUF262192 REB262174:REB262192 RNX262174:RNX262192 RXT262174:RXT262192 SHP262174:SHP262192 SRL262174:SRL262192 TBH262174:TBH262192 TLD262174:TLD262192 TUZ262174:TUZ262192 UEV262174:UEV262192 UOR262174:UOR262192 UYN262174:UYN262192 VIJ262174:VIJ262192 VSF262174:VSF262192 WCB262174:WCB262192 WLX262174:WLX262192 WVT262174:WVT262192 L327710:L327728 JH327710:JH327728 TD327710:TD327728 ACZ327710:ACZ327728 AMV327710:AMV327728 AWR327710:AWR327728 BGN327710:BGN327728 BQJ327710:BQJ327728 CAF327710:CAF327728 CKB327710:CKB327728 CTX327710:CTX327728 DDT327710:DDT327728 DNP327710:DNP327728 DXL327710:DXL327728 EHH327710:EHH327728 ERD327710:ERD327728 FAZ327710:FAZ327728 FKV327710:FKV327728 FUR327710:FUR327728 GEN327710:GEN327728 GOJ327710:GOJ327728 GYF327710:GYF327728 HIB327710:HIB327728 HRX327710:HRX327728 IBT327710:IBT327728 ILP327710:ILP327728 IVL327710:IVL327728 JFH327710:JFH327728 JPD327710:JPD327728 JYZ327710:JYZ327728 KIV327710:KIV327728 KSR327710:KSR327728 LCN327710:LCN327728 LMJ327710:LMJ327728 LWF327710:LWF327728 MGB327710:MGB327728 MPX327710:MPX327728 MZT327710:MZT327728 NJP327710:NJP327728 NTL327710:NTL327728 ODH327710:ODH327728 OND327710:OND327728 OWZ327710:OWZ327728 PGV327710:PGV327728 PQR327710:PQR327728 QAN327710:QAN327728 QKJ327710:QKJ327728 QUF327710:QUF327728 REB327710:REB327728 RNX327710:RNX327728 RXT327710:RXT327728 SHP327710:SHP327728 SRL327710:SRL327728 TBH327710:TBH327728 TLD327710:TLD327728 TUZ327710:TUZ327728 UEV327710:UEV327728 UOR327710:UOR327728 UYN327710:UYN327728 VIJ327710:VIJ327728 VSF327710:VSF327728 WCB327710:WCB327728 WLX327710:WLX327728 WVT327710:WVT327728 L393246:L393264 JH393246:JH393264 TD393246:TD393264 ACZ393246:ACZ393264 AMV393246:AMV393264 AWR393246:AWR393264 BGN393246:BGN393264 BQJ393246:BQJ393264 CAF393246:CAF393264 CKB393246:CKB393264 CTX393246:CTX393264 DDT393246:DDT393264 DNP393246:DNP393264 DXL393246:DXL393264 EHH393246:EHH393264 ERD393246:ERD393264 FAZ393246:FAZ393264 FKV393246:FKV393264 FUR393246:FUR393264 GEN393246:GEN393264 GOJ393246:GOJ393264 GYF393246:GYF393264 HIB393246:HIB393264 HRX393246:HRX393264 IBT393246:IBT393264 ILP393246:ILP393264 IVL393246:IVL393264 JFH393246:JFH393264 JPD393246:JPD393264 JYZ393246:JYZ393264 KIV393246:KIV393264 KSR393246:KSR393264 LCN393246:LCN393264 LMJ393246:LMJ393264 LWF393246:LWF393264 MGB393246:MGB393264 MPX393246:MPX393264 MZT393246:MZT393264 NJP393246:NJP393264 NTL393246:NTL393264 ODH393246:ODH393264 OND393246:OND393264 OWZ393246:OWZ393264 PGV393246:PGV393264 PQR393246:PQR393264 QAN393246:QAN393264 QKJ393246:QKJ393264 QUF393246:QUF393264 REB393246:REB393264 RNX393246:RNX393264 RXT393246:RXT393264 SHP393246:SHP393264 SRL393246:SRL393264 TBH393246:TBH393264 TLD393246:TLD393264 TUZ393246:TUZ393264 UEV393246:UEV393264 UOR393246:UOR393264 UYN393246:UYN393264 VIJ393246:VIJ393264 VSF393246:VSF393264 WCB393246:WCB393264 WLX393246:WLX393264 WVT393246:WVT393264 L458782:L458800 JH458782:JH458800 TD458782:TD458800 ACZ458782:ACZ458800 AMV458782:AMV458800 AWR458782:AWR458800 BGN458782:BGN458800 BQJ458782:BQJ458800 CAF458782:CAF458800 CKB458782:CKB458800 CTX458782:CTX458800 DDT458782:DDT458800 DNP458782:DNP458800 DXL458782:DXL458800 EHH458782:EHH458800 ERD458782:ERD458800 FAZ458782:FAZ458800 FKV458782:FKV458800 FUR458782:FUR458800 GEN458782:GEN458800 GOJ458782:GOJ458800 GYF458782:GYF458800 HIB458782:HIB458800 HRX458782:HRX458800 IBT458782:IBT458800 ILP458782:ILP458800 IVL458782:IVL458800 JFH458782:JFH458800 JPD458782:JPD458800 JYZ458782:JYZ458800 KIV458782:KIV458800 KSR458782:KSR458800 LCN458782:LCN458800 LMJ458782:LMJ458800 LWF458782:LWF458800 MGB458782:MGB458800 MPX458782:MPX458800 MZT458782:MZT458800 NJP458782:NJP458800 NTL458782:NTL458800 ODH458782:ODH458800 OND458782:OND458800 OWZ458782:OWZ458800 PGV458782:PGV458800 PQR458782:PQR458800 QAN458782:QAN458800 QKJ458782:QKJ458800 QUF458782:QUF458800 REB458782:REB458800 RNX458782:RNX458800 RXT458782:RXT458800 SHP458782:SHP458800 SRL458782:SRL458800 TBH458782:TBH458800 TLD458782:TLD458800 TUZ458782:TUZ458800 UEV458782:UEV458800 UOR458782:UOR458800 UYN458782:UYN458800 VIJ458782:VIJ458800 VSF458782:VSF458800 WCB458782:WCB458800 WLX458782:WLX458800 WVT458782:WVT458800 L524318:L524336 JH524318:JH524336 TD524318:TD524336 ACZ524318:ACZ524336 AMV524318:AMV524336 AWR524318:AWR524336 BGN524318:BGN524336 BQJ524318:BQJ524336 CAF524318:CAF524336 CKB524318:CKB524336 CTX524318:CTX524336 DDT524318:DDT524336 DNP524318:DNP524336 DXL524318:DXL524336 EHH524318:EHH524336 ERD524318:ERD524336 FAZ524318:FAZ524336 FKV524318:FKV524336 FUR524318:FUR524336 GEN524318:GEN524336 GOJ524318:GOJ524336 GYF524318:GYF524336 HIB524318:HIB524336 HRX524318:HRX524336 IBT524318:IBT524336 ILP524318:ILP524336 IVL524318:IVL524336 JFH524318:JFH524336 JPD524318:JPD524336 JYZ524318:JYZ524336 KIV524318:KIV524336 KSR524318:KSR524336 LCN524318:LCN524336 LMJ524318:LMJ524336 LWF524318:LWF524336 MGB524318:MGB524336 MPX524318:MPX524336 MZT524318:MZT524336 NJP524318:NJP524336 NTL524318:NTL524336 ODH524318:ODH524336 OND524318:OND524336 OWZ524318:OWZ524336 PGV524318:PGV524336 PQR524318:PQR524336 QAN524318:QAN524336 QKJ524318:QKJ524336 QUF524318:QUF524336 REB524318:REB524336 RNX524318:RNX524336 RXT524318:RXT524336 SHP524318:SHP524336 SRL524318:SRL524336 TBH524318:TBH524336 TLD524318:TLD524336 TUZ524318:TUZ524336 UEV524318:UEV524336 UOR524318:UOR524336 UYN524318:UYN524336 VIJ524318:VIJ524336 VSF524318:VSF524336 WCB524318:WCB524336 WLX524318:WLX524336 WVT524318:WVT524336 L589854:L589872 JH589854:JH589872 TD589854:TD589872 ACZ589854:ACZ589872 AMV589854:AMV589872 AWR589854:AWR589872 BGN589854:BGN589872 BQJ589854:BQJ589872 CAF589854:CAF589872 CKB589854:CKB589872 CTX589854:CTX589872 DDT589854:DDT589872 DNP589854:DNP589872 DXL589854:DXL589872 EHH589854:EHH589872 ERD589854:ERD589872 FAZ589854:FAZ589872 FKV589854:FKV589872 FUR589854:FUR589872 GEN589854:GEN589872 GOJ589854:GOJ589872 GYF589854:GYF589872 HIB589854:HIB589872 HRX589854:HRX589872 IBT589854:IBT589872 ILP589854:ILP589872 IVL589854:IVL589872 JFH589854:JFH589872 JPD589854:JPD589872 JYZ589854:JYZ589872 KIV589854:KIV589872 KSR589854:KSR589872 LCN589854:LCN589872 LMJ589854:LMJ589872 LWF589854:LWF589872 MGB589854:MGB589872 MPX589854:MPX589872 MZT589854:MZT589872 NJP589854:NJP589872 NTL589854:NTL589872 ODH589854:ODH589872 OND589854:OND589872 OWZ589854:OWZ589872 PGV589854:PGV589872 PQR589854:PQR589872 QAN589854:QAN589872 QKJ589854:QKJ589872 QUF589854:QUF589872 REB589854:REB589872 RNX589854:RNX589872 RXT589854:RXT589872 SHP589854:SHP589872 SRL589854:SRL589872 TBH589854:TBH589872 TLD589854:TLD589872 TUZ589854:TUZ589872 UEV589854:UEV589872 UOR589854:UOR589872 UYN589854:UYN589872 VIJ589854:VIJ589872 VSF589854:VSF589872 WCB589854:WCB589872 WLX589854:WLX589872 WVT589854:WVT589872 L655390:L655408 JH655390:JH655408 TD655390:TD655408 ACZ655390:ACZ655408 AMV655390:AMV655408 AWR655390:AWR655408 BGN655390:BGN655408 BQJ655390:BQJ655408 CAF655390:CAF655408 CKB655390:CKB655408 CTX655390:CTX655408 DDT655390:DDT655408 DNP655390:DNP655408 DXL655390:DXL655408 EHH655390:EHH655408 ERD655390:ERD655408 FAZ655390:FAZ655408 FKV655390:FKV655408 FUR655390:FUR655408 GEN655390:GEN655408 GOJ655390:GOJ655408 GYF655390:GYF655408 HIB655390:HIB655408 HRX655390:HRX655408 IBT655390:IBT655408 ILP655390:ILP655408 IVL655390:IVL655408 JFH655390:JFH655408 JPD655390:JPD655408 JYZ655390:JYZ655408 KIV655390:KIV655408 KSR655390:KSR655408 LCN655390:LCN655408 LMJ655390:LMJ655408 LWF655390:LWF655408 MGB655390:MGB655408 MPX655390:MPX655408 MZT655390:MZT655408 NJP655390:NJP655408 NTL655390:NTL655408 ODH655390:ODH655408 OND655390:OND655408 OWZ655390:OWZ655408 PGV655390:PGV655408 PQR655390:PQR655408 QAN655390:QAN655408 QKJ655390:QKJ655408 QUF655390:QUF655408 REB655390:REB655408 RNX655390:RNX655408 RXT655390:RXT655408 SHP655390:SHP655408 SRL655390:SRL655408 TBH655390:TBH655408 TLD655390:TLD655408 TUZ655390:TUZ655408 UEV655390:UEV655408 UOR655390:UOR655408 UYN655390:UYN655408 VIJ655390:VIJ655408 VSF655390:VSF655408 WCB655390:WCB655408 WLX655390:WLX655408 WVT655390:WVT655408 L720926:L720944 JH720926:JH720944 TD720926:TD720944 ACZ720926:ACZ720944 AMV720926:AMV720944 AWR720926:AWR720944 BGN720926:BGN720944 BQJ720926:BQJ720944 CAF720926:CAF720944 CKB720926:CKB720944 CTX720926:CTX720944 DDT720926:DDT720944 DNP720926:DNP720944 DXL720926:DXL720944 EHH720926:EHH720944 ERD720926:ERD720944 FAZ720926:FAZ720944 FKV720926:FKV720944 FUR720926:FUR720944 GEN720926:GEN720944 GOJ720926:GOJ720944 GYF720926:GYF720944 HIB720926:HIB720944 HRX720926:HRX720944 IBT720926:IBT720944 ILP720926:ILP720944 IVL720926:IVL720944 JFH720926:JFH720944 JPD720926:JPD720944 JYZ720926:JYZ720944 KIV720926:KIV720944 KSR720926:KSR720944 LCN720926:LCN720944 LMJ720926:LMJ720944 LWF720926:LWF720944 MGB720926:MGB720944 MPX720926:MPX720944 MZT720926:MZT720944 NJP720926:NJP720944 NTL720926:NTL720944 ODH720926:ODH720944 OND720926:OND720944 OWZ720926:OWZ720944 PGV720926:PGV720944 PQR720926:PQR720944 QAN720926:QAN720944 QKJ720926:QKJ720944 QUF720926:QUF720944 REB720926:REB720944 RNX720926:RNX720944 RXT720926:RXT720944 SHP720926:SHP720944 SRL720926:SRL720944 TBH720926:TBH720944 TLD720926:TLD720944 TUZ720926:TUZ720944 UEV720926:UEV720944 UOR720926:UOR720944 UYN720926:UYN720944 VIJ720926:VIJ720944 VSF720926:VSF720944 WCB720926:WCB720944 WLX720926:WLX720944 WVT720926:WVT720944 L786462:L786480 JH786462:JH786480 TD786462:TD786480 ACZ786462:ACZ786480 AMV786462:AMV786480 AWR786462:AWR786480 BGN786462:BGN786480 BQJ786462:BQJ786480 CAF786462:CAF786480 CKB786462:CKB786480 CTX786462:CTX786480 DDT786462:DDT786480 DNP786462:DNP786480 DXL786462:DXL786480 EHH786462:EHH786480 ERD786462:ERD786480 FAZ786462:FAZ786480 FKV786462:FKV786480 FUR786462:FUR786480 GEN786462:GEN786480 GOJ786462:GOJ786480 GYF786462:GYF786480 HIB786462:HIB786480 HRX786462:HRX786480 IBT786462:IBT786480 ILP786462:ILP786480 IVL786462:IVL786480 JFH786462:JFH786480 JPD786462:JPD786480 JYZ786462:JYZ786480 KIV786462:KIV786480 KSR786462:KSR786480 LCN786462:LCN786480 LMJ786462:LMJ786480 LWF786462:LWF786480 MGB786462:MGB786480 MPX786462:MPX786480 MZT786462:MZT786480 NJP786462:NJP786480 NTL786462:NTL786480 ODH786462:ODH786480 OND786462:OND786480 OWZ786462:OWZ786480 PGV786462:PGV786480 PQR786462:PQR786480 QAN786462:QAN786480 QKJ786462:QKJ786480 QUF786462:QUF786480 REB786462:REB786480 RNX786462:RNX786480 RXT786462:RXT786480 SHP786462:SHP786480 SRL786462:SRL786480 TBH786462:TBH786480 TLD786462:TLD786480 TUZ786462:TUZ786480 UEV786462:UEV786480 UOR786462:UOR786480 UYN786462:UYN786480 VIJ786462:VIJ786480 VSF786462:VSF786480 WCB786462:WCB786480 WLX786462:WLX786480 WVT786462:WVT786480 L851998:L852016 JH851998:JH852016 TD851998:TD852016 ACZ851998:ACZ852016 AMV851998:AMV852016 AWR851998:AWR852016 BGN851998:BGN852016 BQJ851998:BQJ852016 CAF851998:CAF852016 CKB851998:CKB852016 CTX851998:CTX852016 DDT851998:DDT852016 DNP851998:DNP852016 DXL851998:DXL852016 EHH851998:EHH852016 ERD851998:ERD852016 FAZ851998:FAZ852016 FKV851998:FKV852016 FUR851998:FUR852016 GEN851998:GEN852016 GOJ851998:GOJ852016 GYF851998:GYF852016 HIB851998:HIB852016 HRX851998:HRX852016 IBT851998:IBT852016 ILP851998:ILP852016 IVL851998:IVL852016 JFH851998:JFH852016 JPD851998:JPD852016 JYZ851998:JYZ852016 KIV851998:KIV852016 KSR851998:KSR852016 LCN851998:LCN852016 LMJ851998:LMJ852016 LWF851998:LWF852016 MGB851998:MGB852016 MPX851998:MPX852016 MZT851998:MZT852016 NJP851998:NJP852016 NTL851998:NTL852016 ODH851998:ODH852016 OND851998:OND852016 OWZ851998:OWZ852016 PGV851998:PGV852016 PQR851998:PQR852016 QAN851998:QAN852016 QKJ851998:QKJ852016 QUF851998:QUF852016 REB851998:REB852016 RNX851998:RNX852016 RXT851998:RXT852016 SHP851998:SHP852016 SRL851998:SRL852016 TBH851998:TBH852016 TLD851998:TLD852016 TUZ851998:TUZ852016 UEV851998:UEV852016 UOR851998:UOR852016 UYN851998:UYN852016 VIJ851998:VIJ852016 VSF851998:VSF852016 WCB851998:WCB852016 WLX851998:WLX852016 WVT851998:WVT852016 L917534:L917552 JH917534:JH917552 TD917534:TD917552 ACZ917534:ACZ917552 AMV917534:AMV917552 AWR917534:AWR917552 BGN917534:BGN917552 BQJ917534:BQJ917552 CAF917534:CAF917552 CKB917534:CKB917552 CTX917534:CTX917552 DDT917534:DDT917552 DNP917534:DNP917552 DXL917534:DXL917552 EHH917534:EHH917552 ERD917534:ERD917552 FAZ917534:FAZ917552 FKV917534:FKV917552 FUR917534:FUR917552 GEN917534:GEN917552 GOJ917534:GOJ917552 GYF917534:GYF917552 HIB917534:HIB917552 HRX917534:HRX917552 IBT917534:IBT917552 ILP917534:ILP917552 IVL917534:IVL917552 JFH917534:JFH917552 JPD917534:JPD917552 JYZ917534:JYZ917552 KIV917534:KIV917552 KSR917534:KSR917552 LCN917534:LCN917552 LMJ917534:LMJ917552 LWF917534:LWF917552 MGB917534:MGB917552 MPX917534:MPX917552 MZT917534:MZT917552 NJP917534:NJP917552 NTL917534:NTL917552 ODH917534:ODH917552 OND917534:OND917552 OWZ917534:OWZ917552 PGV917534:PGV917552 PQR917534:PQR917552 QAN917534:QAN917552 QKJ917534:QKJ917552 QUF917534:QUF917552 REB917534:REB917552 RNX917534:RNX917552 RXT917534:RXT917552 SHP917534:SHP917552 SRL917534:SRL917552 TBH917534:TBH917552 TLD917534:TLD917552 TUZ917534:TUZ917552 UEV917534:UEV917552 UOR917534:UOR917552 UYN917534:UYN917552 VIJ917534:VIJ917552 VSF917534:VSF917552 WCB917534:WCB917552 WLX917534:WLX917552 WVT917534:WVT917552 L983070:L983088 JH983070:JH983088 TD983070:TD983088 ACZ983070:ACZ983088 AMV983070:AMV983088 AWR983070:AWR983088 BGN983070:BGN983088 BQJ983070:BQJ983088 CAF983070:CAF983088 CKB983070:CKB983088 CTX983070:CTX983088 DDT983070:DDT983088 DNP983070:DNP983088 DXL983070:DXL983088 EHH983070:EHH983088 ERD983070:ERD983088 FAZ983070:FAZ983088 FKV983070:FKV983088 FUR983070:FUR983088 GEN983070:GEN983088 GOJ983070:GOJ983088 GYF983070:GYF983088 HIB983070:HIB983088 HRX983070:HRX983088 IBT983070:IBT983088 ILP983070:ILP983088 IVL983070:IVL983088 JFH983070:JFH983088 JPD983070:JPD983088 JYZ983070:JYZ983088 KIV983070:KIV983088 KSR983070:KSR983088 LCN983070:LCN983088 LMJ983070:LMJ983088 LWF983070:LWF983088 MGB983070:MGB983088 MPX983070:MPX983088 MZT983070:MZT983088 NJP983070:NJP983088 NTL983070:NTL983088 ODH983070:ODH983088 OND983070:OND983088 OWZ983070:OWZ983088 PGV983070:PGV983088 PQR983070:PQR983088 QAN983070:QAN983088 QKJ983070:QKJ983088 QUF983070:QUF983088 REB983070:REB983088 RNX983070:RNX983088 RXT983070:RXT983088 SHP983070:SHP983088 SRL983070:SRL983088 TBH983070:TBH983088 TLD983070:TLD983088 TUZ983070:TUZ983088 UEV983070:UEV983088 UOR983070:UOR983088 UYN983070:UYN983088 VIJ983070:VIJ983088 VSF983070:VSF983088 WCB983070:WCB983088 WLX983070:WLX983088 WVT983070:WVT983088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03"/>
  <sheetViews>
    <sheetView workbookViewId="0">
      <selection activeCell="I22" sqref="I22"/>
    </sheetView>
  </sheetViews>
  <sheetFormatPr baseColWidth="10" defaultRowHeight="12.75" x14ac:dyDescent="0.2"/>
  <cols>
    <col min="1" max="1" width="30.7109375" style="160" customWidth="1"/>
    <col min="2" max="2" width="13.7109375" style="160" customWidth="1"/>
    <col min="3" max="3" width="14.28515625" style="160" customWidth="1"/>
    <col min="4" max="4" width="13.28515625" style="160" customWidth="1"/>
    <col min="5" max="5" width="14.85546875" style="160" customWidth="1"/>
    <col min="6" max="11" width="13.7109375" style="160" customWidth="1"/>
    <col min="12" max="12" width="13.7109375" style="161" customWidth="1"/>
    <col min="13" max="13" width="13" style="162" customWidth="1"/>
    <col min="14" max="14" width="12.140625" style="162" customWidth="1"/>
    <col min="15" max="15" width="10.140625" style="162" customWidth="1"/>
    <col min="16" max="16" width="10.140625" style="183" customWidth="1"/>
    <col min="17" max="41" width="10.140625" style="162" customWidth="1"/>
    <col min="42" max="51" width="10.85546875" style="162" customWidth="1"/>
    <col min="52" max="52" width="10.85546875" style="184" hidden="1" customWidth="1"/>
    <col min="53" max="64" width="10.85546875" style="162" hidden="1" customWidth="1"/>
    <col min="65" max="65" width="10.85546875" style="184" hidden="1" customWidth="1"/>
    <col min="66" max="92" width="10.85546875" style="162" customWidth="1"/>
    <col min="93" max="98" width="11.42578125" style="162" customWidth="1"/>
    <col min="99" max="256" width="11.42578125" style="162"/>
    <col min="257" max="257" width="30.7109375" style="162" customWidth="1"/>
    <col min="258" max="258" width="13.7109375" style="162" customWidth="1"/>
    <col min="259" max="259" width="14.28515625" style="162" customWidth="1"/>
    <col min="260" max="260" width="13.28515625" style="162" customWidth="1"/>
    <col min="261" max="261" width="14.85546875" style="162" customWidth="1"/>
    <col min="262" max="268" width="13.7109375" style="162" customWidth="1"/>
    <col min="269" max="269" width="13" style="162" customWidth="1"/>
    <col min="270" max="270" width="12.140625" style="162" customWidth="1"/>
    <col min="271" max="297" width="10.140625" style="162" customWidth="1"/>
    <col min="298" max="307" width="10.85546875" style="162" customWidth="1"/>
    <col min="308" max="321" width="0" style="162" hidden="1" customWidth="1"/>
    <col min="322" max="348" width="10.85546875" style="162" customWidth="1"/>
    <col min="349" max="354" width="11.42578125" style="162" customWidth="1"/>
    <col min="355" max="512" width="11.42578125" style="162"/>
    <col min="513" max="513" width="30.7109375" style="162" customWidth="1"/>
    <col min="514" max="514" width="13.7109375" style="162" customWidth="1"/>
    <col min="515" max="515" width="14.28515625" style="162" customWidth="1"/>
    <col min="516" max="516" width="13.28515625" style="162" customWidth="1"/>
    <col min="517" max="517" width="14.85546875" style="162" customWidth="1"/>
    <col min="518" max="524" width="13.7109375" style="162" customWidth="1"/>
    <col min="525" max="525" width="13" style="162" customWidth="1"/>
    <col min="526" max="526" width="12.140625" style="162" customWidth="1"/>
    <col min="527" max="553" width="10.140625" style="162" customWidth="1"/>
    <col min="554" max="563" width="10.85546875" style="162" customWidth="1"/>
    <col min="564" max="577" width="0" style="162" hidden="1" customWidth="1"/>
    <col min="578" max="604" width="10.85546875" style="162" customWidth="1"/>
    <col min="605" max="610" width="11.42578125" style="162" customWidth="1"/>
    <col min="611" max="768" width="11.42578125" style="162"/>
    <col min="769" max="769" width="30.7109375" style="162" customWidth="1"/>
    <col min="770" max="770" width="13.7109375" style="162" customWidth="1"/>
    <col min="771" max="771" width="14.28515625" style="162" customWidth="1"/>
    <col min="772" max="772" width="13.28515625" style="162" customWidth="1"/>
    <col min="773" max="773" width="14.85546875" style="162" customWidth="1"/>
    <col min="774" max="780" width="13.7109375" style="162" customWidth="1"/>
    <col min="781" max="781" width="13" style="162" customWidth="1"/>
    <col min="782" max="782" width="12.140625" style="162" customWidth="1"/>
    <col min="783" max="809" width="10.140625" style="162" customWidth="1"/>
    <col min="810" max="819" width="10.85546875" style="162" customWidth="1"/>
    <col min="820" max="833" width="0" style="162" hidden="1" customWidth="1"/>
    <col min="834" max="860" width="10.85546875" style="162" customWidth="1"/>
    <col min="861" max="866" width="11.42578125" style="162" customWidth="1"/>
    <col min="867" max="1024" width="11.42578125" style="162"/>
    <col min="1025" max="1025" width="30.7109375" style="162" customWidth="1"/>
    <col min="1026" max="1026" width="13.7109375" style="162" customWidth="1"/>
    <col min="1027" max="1027" width="14.28515625" style="162" customWidth="1"/>
    <col min="1028" max="1028" width="13.28515625" style="162" customWidth="1"/>
    <col min="1029" max="1029" width="14.85546875" style="162" customWidth="1"/>
    <col min="1030" max="1036" width="13.7109375" style="162" customWidth="1"/>
    <col min="1037" max="1037" width="13" style="162" customWidth="1"/>
    <col min="1038" max="1038" width="12.140625" style="162" customWidth="1"/>
    <col min="1039" max="1065" width="10.140625" style="162" customWidth="1"/>
    <col min="1066" max="1075" width="10.85546875" style="162" customWidth="1"/>
    <col min="1076" max="1089" width="0" style="162" hidden="1" customWidth="1"/>
    <col min="1090" max="1116" width="10.85546875" style="162" customWidth="1"/>
    <col min="1117" max="1122" width="11.42578125" style="162" customWidth="1"/>
    <col min="1123" max="1280" width="11.42578125" style="162"/>
    <col min="1281" max="1281" width="30.7109375" style="162" customWidth="1"/>
    <col min="1282" max="1282" width="13.7109375" style="162" customWidth="1"/>
    <col min="1283" max="1283" width="14.28515625" style="162" customWidth="1"/>
    <col min="1284" max="1284" width="13.28515625" style="162" customWidth="1"/>
    <col min="1285" max="1285" width="14.85546875" style="162" customWidth="1"/>
    <col min="1286" max="1292" width="13.7109375" style="162" customWidth="1"/>
    <col min="1293" max="1293" width="13" style="162" customWidth="1"/>
    <col min="1294" max="1294" width="12.140625" style="162" customWidth="1"/>
    <col min="1295" max="1321" width="10.140625" style="162" customWidth="1"/>
    <col min="1322" max="1331" width="10.85546875" style="162" customWidth="1"/>
    <col min="1332" max="1345" width="0" style="162" hidden="1" customWidth="1"/>
    <col min="1346" max="1372" width="10.85546875" style="162" customWidth="1"/>
    <col min="1373" max="1378" width="11.42578125" style="162" customWidth="1"/>
    <col min="1379" max="1536" width="11.42578125" style="162"/>
    <col min="1537" max="1537" width="30.7109375" style="162" customWidth="1"/>
    <col min="1538" max="1538" width="13.7109375" style="162" customWidth="1"/>
    <col min="1539" max="1539" width="14.28515625" style="162" customWidth="1"/>
    <col min="1540" max="1540" width="13.28515625" style="162" customWidth="1"/>
    <col min="1541" max="1541" width="14.85546875" style="162" customWidth="1"/>
    <col min="1542" max="1548" width="13.7109375" style="162" customWidth="1"/>
    <col min="1549" max="1549" width="13" style="162" customWidth="1"/>
    <col min="1550" max="1550" width="12.140625" style="162" customWidth="1"/>
    <col min="1551" max="1577" width="10.140625" style="162" customWidth="1"/>
    <col min="1578" max="1587" width="10.85546875" style="162" customWidth="1"/>
    <col min="1588" max="1601" width="0" style="162" hidden="1" customWidth="1"/>
    <col min="1602" max="1628" width="10.85546875" style="162" customWidth="1"/>
    <col min="1629" max="1634" width="11.42578125" style="162" customWidth="1"/>
    <col min="1635" max="1792" width="11.42578125" style="162"/>
    <col min="1793" max="1793" width="30.7109375" style="162" customWidth="1"/>
    <col min="1794" max="1794" width="13.7109375" style="162" customWidth="1"/>
    <col min="1795" max="1795" width="14.28515625" style="162" customWidth="1"/>
    <col min="1796" max="1796" width="13.28515625" style="162" customWidth="1"/>
    <col min="1797" max="1797" width="14.85546875" style="162" customWidth="1"/>
    <col min="1798" max="1804" width="13.7109375" style="162" customWidth="1"/>
    <col min="1805" max="1805" width="13" style="162" customWidth="1"/>
    <col min="1806" max="1806" width="12.140625" style="162" customWidth="1"/>
    <col min="1807" max="1833" width="10.140625" style="162" customWidth="1"/>
    <col min="1834" max="1843" width="10.85546875" style="162" customWidth="1"/>
    <col min="1844" max="1857" width="0" style="162" hidden="1" customWidth="1"/>
    <col min="1858" max="1884" width="10.85546875" style="162" customWidth="1"/>
    <col min="1885" max="1890" width="11.42578125" style="162" customWidth="1"/>
    <col min="1891" max="2048" width="11.42578125" style="162"/>
    <col min="2049" max="2049" width="30.7109375" style="162" customWidth="1"/>
    <col min="2050" max="2050" width="13.7109375" style="162" customWidth="1"/>
    <col min="2051" max="2051" width="14.28515625" style="162" customWidth="1"/>
    <col min="2052" max="2052" width="13.28515625" style="162" customWidth="1"/>
    <col min="2053" max="2053" width="14.85546875" style="162" customWidth="1"/>
    <col min="2054" max="2060" width="13.7109375" style="162" customWidth="1"/>
    <col min="2061" max="2061" width="13" style="162" customWidth="1"/>
    <col min="2062" max="2062" width="12.140625" style="162" customWidth="1"/>
    <col min="2063" max="2089" width="10.140625" style="162" customWidth="1"/>
    <col min="2090" max="2099" width="10.85546875" style="162" customWidth="1"/>
    <col min="2100" max="2113" width="0" style="162" hidden="1" customWidth="1"/>
    <col min="2114" max="2140" width="10.85546875" style="162" customWidth="1"/>
    <col min="2141" max="2146" width="11.42578125" style="162" customWidth="1"/>
    <col min="2147" max="2304" width="11.42578125" style="162"/>
    <col min="2305" max="2305" width="30.7109375" style="162" customWidth="1"/>
    <col min="2306" max="2306" width="13.7109375" style="162" customWidth="1"/>
    <col min="2307" max="2307" width="14.28515625" style="162" customWidth="1"/>
    <col min="2308" max="2308" width="13.28515625" style="162" customWidth="1"/>
    <col min="2309" max="2309" width="14.85546875" style="162" customWidth="1"/>
    <col min="2310" max="2316" width="13.7109375" style="162" customWidth="1"/>
    <col min="2317" max="2317" width="13" style="162" customWidth="1"/>
    <col min="2318" max="2318" width="12.140625" style="162" customWidth="1"/>
    <col min="2319" max="2345" width="10.140625" style="162" customWidth="1"/>
    <col min="2346" max="2355" width="10.85546875" style="162" customWidth="1"/>
    <col min="2356" max="2369" width="0" style="162" hidden="1" customWidth="1"/>
    <col min="2370" max="2396" width="10.85546875" style="162" customWidth="1"/>
    <col min="2397" max="2402" width="11.42578125" style="162" customWidth="1"/>
    <col min="2403" max="2560" width="11.42578125" style="162"/>
    <col min="2561" max="2561" width="30.7109375" style="162" customWidth="1"/>
    <col min="2562" max="2562" width="13.7109375" style="162" customWidth="1"/>
    <col min="2563" max="2563" width="14.28515625" style="162" customWidth="1"/>
    <col min="2564" max="2564" width="13.28515625" style="162" customWidth="1"/>
    <col min="2565" max="2565" width="14.85546875" style="162" customWidth="1"/>
    <col min="2566" max="2572" width="13.7109375" style="162" customWidth="1"/>
    <col min="2573" max="2573" width="13" style="162" customWidth="1"/>
    <col min="2574" max="2574" width="12.140625" style="162" customWidth="1"/>
    <col min="2575" max="2601" width="10.140625" style="162" customWidth="1"/>
    <col min="2602" max="2611" width="10.85546875" style="162" customWidth="1"/>
    <col min="2612" max="2625" width="0" style="162" hidden="1" customWidth="1"/>
    <col min="2626" max="2652" width="10.85546875" style="162" customWidth="1"/>
    <col min="2653" max="2658" width="11.42578125" style="162" customWidth="1"/>
    <col min="2659" max="2816" width="11.42578125" style="162"/>
    <col min="2817" max="2817" width="30.7109375" style="162" customWidth="1"/>
    <col min="2818" max="2818" width="13.7109375" style="162" customWidth="1"/>
    <col min="2819" max="2819" width="14.28515625" style="162" customWidth="1"/>
    <col min="2820" max="2820" width="13.28515625" style="162" customWidth="1"/>
    <col min="2821" max="2821" width="14.85546875" style="162" customWidth="1"/>
    <col min="2822" max="2828" width="13.7109375" style="162" customWidth="1"/>
    <col min="2829" max="2829" width="13" style="162" customWidth="1"/>
    <col min="2830" max="2830" width="12.140625" style="162" customWidth="1"/>
    <col min="2831" max="2857" width="10.140625" style="162" customWidth="1"/>
    <col min="2858" max="2867" width="10.85546875" style="162" customWidth="1"/>
    <col min="2868" max="2881" width="0" style="162" hidden="1" customWidth="1"/>
    <col min="2882" max="2908" width="10.85546875" style="162" customWidth="1"/>
    <col min="2909" max="2914" width="11.42578125" style="162" customWidth="1"/>
    <col min="2915" max="3072" width="11.42578125" style="162"/>
    <col min="3073" max="3073" width="30.7109375" style="162" customWidth="1"/>
    <col min="3074" max="3074" width="13.7109375" style="162" customWidth="1"/>
    <col min="3075" max="3075" width="14.28515625" style="162" customWidth="1"/>
    <col min="3076" max="3076" width="13.28515625" style="162" customWidth="1"/>
    <col min="3077" max="3077" width="14.85546875" style="162" customWidth="1"/>
    <col min="3078" max="3084" width="13.7109375" style="162" customWidth="1"/>
    <col min="3085" max="3085" width="13" style="162" customWidth="1"/>
    <col min="3086" max="3086" width="12.140625" style="162" customWidth="1"/>
    <col min="3087" max="3113" width="10.140625" style="162" customWidth="1"/>
    <col min="3114" max="3123" width="10.85546875" style="162" customWidth="1"/>
    <col min="3124" max="3137" width="0" style="162" hidden="1" customWidth="1"/>
    <col min="3138" max="3164" width="10.85546875" style="162" customWidth="1"/>
    <col min="3165" max="3170" width="11.42578125" style="162" customWidth="1"/>
    <col min="3171" max="3328" width="11.42578125" style="162"/>
    <col min="3329" max="3329" width="30.7109375" style="162" customWidth="1"/>
    <col min="3330" max="3330" width="13.7109375" style="162" customWidth="1"/>
    <col min="3331" max="3331" width="14.28515625" style="162" customWidth="1"/>
    <col min="3332" max="3332" width="13.28515625" style="162" customWidth="1"/>
    <col min="3333" max="3333" width="14.85546875" style="162" customWidth="1"/>
    <col min="3334" max="3340" width="13.7109375" style="162" customWidth="1"/>
    <col min="3341" max="3341" width="13" style="162" customWidth="1"/>
    <col min="3342" max="3342" width="12.140625" style="162" customWidth="1"/>
    <col min="3343" max="3369" width="10.140625" style="162" customWidth="1"/>
    <col min="3370" max="3379" width="10.85546875" style="162" customWidth="1"/>
    <col min="3380" max="3393" width="0" style="162" hidden="1" customWidth="1"/>
    <col min="3394" max="3420" width="10.85546875" style="162" customWidth="1"/>
    <col min="3421" max="3426" width="11.42578125" style="162" customWidth="1"/>
    <col min="3427" max="3584" width="11.42578125" style="162"/>
    <col min="3585" max="3585" width="30.7109375" style="162" customWidth="1"/>
    <col min="3586" max="3586" width="13.7109375" style="162" customWidth="1"/>
    <col min="3587" max="3587" width="14.28515625" style="162" customWidth="1"/>
    <col min="3588" max="3588" width="13.28515625" style="162" customWidth="1"/>
    <col min="3589" max="3589" width="14.85546875" style="162" customWidth="1"/>
    <col min="3590" max="3596" width="13.7109375" style="162" customWidth="1"/>
    <col min="3597" max="3597" width="13" style="162" customWidth="1"/>
    <col min="3598" max="3598" width="12.140625" style="162" customWidth="1"/>
    <col min="3599" max="3625" width="10.140625" style="162" customWidth="1"/>
    <col min="3626" max="3635" width="10.85546875" style="162" customWidth="1"/>
    <col min="3636" max="3649" width="0" style="162" hidden="1" customWidth="1"/>
    <col min="3650" max="3676" width="10.85546875" style="162" customWidth="1"/>
    <col min="3677" max="3682" width="11.42578125" style="162" customWidth="1"/>
    <col min="3683" max="3840" width="11.42578125" style="162"/>
    <col min="3841" max="3841" width="30.7109375" style="162" customWidth="1"/>
    <col min="3842" max="3842" width="13.7109375" style="162" customWidth="1"/>
    <col min="3843" max="3843" width="14.28515625" style="162" customWidth="1"/>
    <col min="3844" max="3844" width="13.28515625" style="162" customWidth="1"/>
    <col min="3845" max="3845" width="14.85546875" style="162" customWidth="1"/>
    <col min="3846" max="3852" width="13.7109375" style="162" customWidth="1"/>
    <col min="3853" max="3853" width="13" style="162" customWidth="1"/>
    <col min="3854" max="3854" width="12.140625" style="162" customWidth="1"/>
    <col min="3855" max="3881" width="10.140625" style="162" customWidth="1"/>
    <col min="3882" max="3891" width="10.85546875" style="162" customWidth="1"/>
    <col min="3892" max="3905" width="0" style="162" hidden="1" customWidth="1"/>
    <col min="3906" max="3932" width="10.85546875" style="162" customWidth="1"/>
    <col min="3933" max="3938" width="11.42578125" style="162" customWidth="1"/>
    <col min="3939" max="4096" width="11.42578125" style="162"/>
    <col min="4097" max="4097" width="30.7109375" style="162" customWidth="1"/>
    <col min="4098" max="4098" width="13.7109375" style="162" customWidth="1"/>
    <col min="4099" max="4099" width="14.28515625" style="162" customWidth="1"/>
    <col min="4100" max="4100" width="13.28515625" style="162" customWidth="1"/>
    <col min="4101" max="4101" width="14.85546875" style="162" customWidth="1"/>
    <col min="4102" max="4108" width="13.7109375" style="162" customWidth="1"/>
    <col min="4109" max="4109" width="13" style="162" customWidth="1"/>
    <col min="4110" max="4110" width="12.140625" style="162" customWidth="1"/>
    <col min="4111" max="4137" width="10.140625" style="162" customWidth="1"/>
    <col min="4138" max="4147" width="10.85546875" style="162" customWidth="1"/>
    <col min="4148" max="4161" width="0" style="162" hidden="1" customWidth="1"/>
    <col min="4162" max="4188" width="10.85546875" style="162" customWidth="1"/>
    <col min="4189" max="4194" width="11.42578125" style="162" customWidth="1"/>
    <col min="4195" max="4352" width="11.42578125" style="162"/>
    <col min="4353" max="4353" width="30.7109375" style="162" customWidth="1"/>
    <col min="4354" max="4354" width="13.7109375" style="162" customWidth="1"/>
    <col min="4355" max="4355" width="14.28515625" style="162" customWidth="1"/>
    <col min="4356" max="4356" width="13.28515625" style="162" customWidth="1"/>
    <col min="4357" max="4357" width="14.85546875" style="162" customWidth="1"/>
    <col min="4358" max="4364" width="13.7109375" style="162" customWidth="1"/>
    <col min="4365" max="4365" width="13" style="162" customWidth="1"/>
    <col min="4366" max="4366" width="12.140625" style="162" customWidth="1"/>
    <col min="4367" max="4393" width="10.140625" style="162" customWidth="1"/>
    <col min="4394" max="4403" width="10.85546875" style="162" customWidth="1"/>
    <col min="4404" max="4417" width="0" style="162" hidden="1" customWidth="1"/>
    <col min="4418" max="4444" width="10.85546875" style="162" customWidth="1"/>
    <col min="4445" max="4450" width="11.42578125" style="162" customWidth="1"/>
    <col min="4451" max="4608" width="11.42578125" style="162"/>
    <col min="4609" max="4609" width="30.7109375" style="162" customWidth="1"/>
    <col min="4610" max="4610" width="13.7109375" style="162" customWidth="1"/>
    <col min="4611" max="4611" width="14.28515625" style="162" customWidth="1"/>
    <col min="4612" max="4612" width="13.28515625" style="162" customWidth="1"/>
    <col min="4613" max="4613" width="14.85546875" style="162" customWidth="1"/>
    <col min="4614" max="4620" width="13.7109375" style="162" customWidth="1"/>
    <col min="4621" max="4621" width="13" style="162" customWidth="1"/>
    <col min="4622" max="4622" width="12.140625" style="162" customWidth="1"/>
    <col min="4623" max="4649" width="10.140625" style="162" customWidth="1"/>
    <col min="4650" max="4659" width="10.85546875" style="162" customWidth="1"/>
    <col min="4660" max="4673" width="0" style="162" hidden="1" customWidth="1"/>
    <col min="4674" max="4700" width="10.85546875" style="162" customWidth="1"/>
    <col min="4701" max="4706" width="11.42578125" style="162" customWidth="1"/>
    <col min="4707" max="4864" width="11.42578125" style="162"/>
    <col min="4865" max="4865" width="30.7109375" style="162" customWidth="1"/>
    <col min="4866" max="4866" width="13.7109375" style="162" customWidth="1"/>
    <col min="4867" max="4867" width="14.28515625" style="162" customWidth="1"/>
    <col min="4868" max="4868" width="13.28515625" style="162" customWidth="1"/>
    <col min="4869" max="4869" width="14.85546875" style="162" customWidth="1"/>
    <col min="4870" max="4876" width="13.7109375" style="162" customWidth="1"/>
    <col min="4877" max="4877" width="13" style="162" customWidth="1"/>
    <col min="4878" max="4878" width="12.140625" style="162" customWidth="1"/>
    <col min="4879" max="4905" width="10.140625" style="162" customWidth="1"/>
    <col min="4906" max="4915" width="10.85546875" style="162" customWidth="1"/>
    <col min="4916" max="4929" width="0" style="162" hidden="1" customWidth="1"/>
    <col min="4930" max="4956" width="10.85546875" style="162" customWidth="1"/>
    <col min="4957" max="4962" width="11.42578125" style="162" customWidth="1"/>
    <col min="4963" max="5120" width="11.42578125" style="162"/>
    <col min="5121" max="5121" width="30.7109375" style="162" customWidth="1"/>
    <col min="5122" max="5122" width="13.7109375" style="162" customWidth="1"/>
    <col min="5123" max="5123" width="14.28515625" style="162" customWidth="1"/>
    <col min="5124" max="5124" width="13.28515625" style="162" customWidth="1"/>
    <col min="5125" max="5125" width="14.85546875" style="162" customWidth="1"/>
    <col min="5126" max="5132" width="13.7109375" style="162" customWidth="1"/>
    <col min="5133" max="5133" width="13" style="162" customWidth="1"/>
    <col min="5134" max="5134" width="12.140625" style="162" customWidth="1"/>
    <col min="5135" max="5161" width="10.140625" style="162" customWidth="1"/>
    <col min="5162" max="5171" width="10.85546875" style="162" customWidth="1"/>
    <col min="5172" max="5185" width="0" style="162" hidden="1" customWidth="1"/>
    <col min="5186" max="5212" width="10.85546875" style="162" customWidth="1"/>
    <col min="5213" max="5218" width="11.42578125" style="162" customWidth="1"/>
    <col min="5219" max="5376" width="11.42578125" style="162"/>
    <col min="5377" max="5377" width="30.7109375" style="162" customWidth="1"/>
    <col min="5378" max="5378" width="13.7109375" style="162" customWidth="1"/>
    <col min="5379" max="5379" width="14.28515625" style="162" customWidth="1"/>
    <col min="5380" max="5380" width="13.28515625" style="162" customWidth="1"/>
    <col min="5381" max="5381" width="14.85546875" style="162" customWidth="1"/>
    <col min="5382" max="5388" width="13.7109375" style="162" customWidth="1"/>
    <col min="5389" max="5389" width="13" style="162" customWidth="1"/>
    <col min="5390" max="5390" width="12.140625" style="162" customWidth="1"/>
    <col min="5391" max="5417" width="10.140625" style="162" customWidth="1"/>
    <col min="5418" max="5427" width="10.85546875" style="162" customWidth="1"/>
    <col min="5428" max="5441" width="0" style="162" hidden="1" customWidth="1"/>
    <col min="5442" max="5468" width="10.85546875" style="162" customWidth="1"/>
    <col min="5469" max="5474" width="11.42578125" style="162" customWidth="1"/>
    <col min="5475" max="5632" width="11.42578125" style="162"/>
    <col min="5633" max="5633" width="30.7109375" style="162" customWidth="1"/>
    <col min="5634" max="5634" width="13.7109375" style="162" customWidth="1"/>
    <col min="5635" max="5635" width="14.28515625" style="162" customWidth="1"/>
    <col min="5636" max="5636" width="13.28515625" style="162" customWidth="1"/>
    <col min="5637" max="5637" width="14.85546875" style="162" customWidth="1"/>
    <col min="5638" max="5644" width="13.7109375" style="162" customWidth="1"/>
    <col min="5645" max="5645" width="13" style="162" customWidth="1"/>
    <col min="5646" max="5646" width="12.140625" style="162" customWidth="1"/>
    <col min="5647" max="5673" width="10.140625" style="162" customWidth="1"/>
    <col min="5674" max="5683" width="10.85546875" style="162" customWidth="1"/>
    <col min="5684" max="5697" width="0" style="162" hidden="1" customWidth="1"/>
    <col min="5698" max="5724" width="10.85546875" style="162" customWidth="1"/>
    <col min="5725" max="5730" width="11.42578125" style="162" customWidth="1"/>
    <col min="5731" max="5888" width="11.42578125" style="162"/>
    <col min="5889" max="5889" width="30.7109375" style="162" customWidth="1"/>
    <col min="5890" max="5890" width="13.7109375" style="162" customWidth="1"/>
    <col min="5891" max="5891" width="14.28515625" style="162" customWidth="1"/>
    <col min="5892" max="5892" width="13.28515625" style="162" customWidth="1"/>
    <col min="5893" max="5893" width="14.85546875" style="162" customWidth="1"/>
    <col min="5894" max="5900" width="13.7109375" style="162" customWidth="1"/>
    <col min="5901" max="5901" width="13" style="162" customWidth="1"/>
    <col min="5902" max="5902" width="12.140625" style="162" customWidth="1"/>
    <col min="5903" max="5929" width="10.140625" style="162" customWidth="1"/>
    <col min="5930" max="5939" width="10.85546875" style="162" customWidth="1"/>
    <col min="5940" max="5953" width="0" style="162" hidden="1" customWidth="1"/>
    <col min="5954" max="5980" width="10.85546875" style="162" customWidth="1"/>
    <col min="5981" max="5986" width="11.42578125" style="162" customWidth="1"/>
    <col min="5987" max="6144" width="11.42578125" style="162"/>
    <col min="6145" max="6145" width="30.7109375" style="162" customWidth="1"/>
    <col min="6146" max="6146" width="13.7109375" style="162" customWidth="1"/>
    <col min="6147" max="6147" width="14.28515625" style="162" customWidth="1"/>
    <col min="6148" max="6148" width="13.28515625" style="162" customWidth="1"/>
    <col min="6149" max="6149" width="14.85546875" style="162" customWidth="1"/>
    <col min="6150" max="6156" width="13.7109375" style="162" customWidth="1"/>
    <col min="6157" max="6157" width="13" style="162" customWidth="1"/>
    <col min="6158" max="6158" width="12.140625" style="162" customWidth="1"/>
    <col min="6159" max="6185" width="10.140625" style="162" customWidth="1"/>
    <col min="6186" max="6195" width="10.85546875" style="162" customWidth="1"/>
    <col min="6196" max="6209" width="0" style="162" hidden="1" customWidth="1"/>
    <col min="6210" max="6236" width="10.85546875" style="162" customWidth="1"/>
    <col min="6237" max="6242" width="11.42578125" style="162" customWidth="1"/>
    <col min="6243" max="6400" width="11.42578125" style="162"/>
    <col min="6401" max="6401" width="30.7109375" style="162" customWidth="1"/>
    <col min="6402" max="6402" width="13.7109375" style="162" customWidth="1"/>
    <col min="6403" max="6403" width="14.28515625" style="162" customWidth="1"/>
    <col min="6404" max="6404" width="13.28515625" style="162" customWidth="1"/>
    <col min="6405" max="6405" width="14.85546875" style="162" customWidth="1"/>
    <col min="6406" max="6412" width="13.7109375" style="162" customWidth="1"/>
    <col min="6413" max="6413" width="13" style="162" customWidth="1"/>
    <col min="6414" max="6414" width="12.140625" style="162" customWidth="1"/>
    <col min="6415" max="6441" width="10.140625" style="162" customWidth="1"/>
    <col min="6442" max="6451" width="10.85546875" style="162" customWidth="1"/>
    <col min="6452" max="6465" width="0" style="162" hidden="1" customWidth="1"/>
    <col min="6466" max="6492" width="10.85546875" style="162" customWidth="1"/>
    <col min="6493" max="6498" width="11.42578125" style="162" customWidth="1"/>
    <col min="6499" max="6656" width="11.42578125" style="162"/>
    <col min="6657" max="6657" width="30.7109375" style="162" customWidth="1"/>
    <col min="6658" max="6658" width="13.7109375" style="162" customWidth="1"/>
    <col min="6659" max="6659" width="14.28515625" style="162" customWidth="1"/>
    <col min="6660" max="6660" width="13.28515625" style="162" customWidth="1"/>
    <col min="6661" max="6661" width="14.85546875" style="162" customWidth="1"/>
    <col min="6662" max="6668" width="13.7109375" style="162" customWidth="1"/>
    <col min="6669" max="6669" width="13" style="162" customWidth="1"/>
    <col min="6670" max="6670" width="12.140625" style="162" customWidth="1"/>
    <col min="6671" max="6697" width="10.140625" style="162" customWidth="1"/>
    <col min="6698" max="6707" width="10.85546875" style="162" customWidth="1"/>
    <col min="6708" max="6721" width="0" style="162" hidden="1" customWidth="1"/>
    <col min="6722" max="6748" width="10.85546875" style="162" customWidth="1"/>
    <col min="6749" max="6754" width="11.42578125" style="162" customWidth="1"/>
    <col min="6755" max="6912" width="11.42578125" style="162"/>
    <col min="6913" max="6913" width="30.7109375" style="162" customWidth="1"/>
    <col min="6914" max="6914" width="13.7109375" style="162" customWidth="1"/>
    <col min="6915" max="6915" width="14.28515625" style="162" customWidth="1"/>
    <col min="6916" max="6916" width="13.28515625" style="162" customWidth="1"/>
    <col min="6917" max="6917" width="14.85546875" style="162" customWidth="1"/>
    <col min="6918" max="6924" width="13.7109375" style="162" customWidth="1"/>
    <col min="6925" max="6925" width="13" style="162" customWidth="1"/>
    <col min="6926" max="6926" width="12.140625" style="162" customWidth="1"/>
    <col min="6927" max="6953" width="10.140625" style="162" customWidth="1"/>
    <col min="6954" max="6963" width="10.85546875" style="162" customWidth="1"/>
    <col min="6964" max="6977" width="0" style="162" hidden="1" customWidth="1"/>
    <col min="6978" max="7004" width="10.85546875" style="162" customWidth="1"/>
    <col min="7005" max="7010" width="11.42578125" style="162" customWidth="1"/>
    <col min="7011" max="7168" width="11.42578125" style="162"/>
    <col min="7169" max="7169" width="30.7109375" style="162" customWidth="1"/>
    <col min="7170" max="7170" width="13.7109375" style="162" customWidth="1"/>
    <col min="7171" max="7171" width="14.28515625" style="162" customWidth="1"/>
    <col min="7172" max="7172" width="13.28515625" style="162" customWidth="1"/>
    <col min="7173" max="7173" width="14.85546875" style="162" customWidth="1"/>
    <col min="7174" max="7180" width="13.7109375" style="162" customWidth="1"/>
    <col min="7181" max="7181" width="13" style="162" customWidth="1"/>
    <col min="7182" max="7182" width="12.140625" style="162" customWidth="1"/>
    <col min="7183" max="7209" width="10.140625" style="162" customWidth="1"/>
    <col min="7210" max="7219" width="10.85546875" style="162" customWidth="1"/>
    <col min="7220" max="7233" width="0" style="162" hidden="1" customWidth="1"/>
    <col min="7234" max="7260" width="10.85546875" style="162" customWidth="1"/>
    <col min="7261" max="7266" width="11.42578125" style="162" customWidth="1"/>
    <col min="7267" max="7424" width="11.42578125" style="162"/>
    <col min="7425" max="7425" width="30.7109375" style="162" customWidth="1"/>
    <col min="7426" max="7426" width="13.7109375" style="162" customWidth="1"/>
    <col min="7427" max="7427" width="14.28515625" style="162" customWidth="1"/>
    <col min="7428" max="7428" width="13.28515625" style="162" customWidth="1"/>
    <col min="7429" max="7429" width="14.85546875" style="162" customWidth="1"/>
    <col min="7430" max="7436" width="13.7109375" style="162" customWidth="1"/>
    <col min="7437" max="7437" width="13" style="162" customWidth="1"/>
    <col min="7438" max="7438" width="12.140625" style="162" customWidth="1"/>
    <col min="7439" max="7465" width="10.140625" style="162" customWidth="1"/>
    <col min="7466" max="7475" width="10.85546875" style="162" customWidth="1"/>
    <col min="7476" max="7489" width="0" style="162" hidden="1" customWidth="1"/>
    <col min="7490" max="7516" width="10.85546875" style="162" customWidth="1"/>
    <col min="7517" max="7522" width="11.42578125" style="162" customWidth="1"/>
    <col min="7523" max="7680" width="11.42578125" style="162"/>
    <col min="7681" max="7681" width="30.7109375" style="162" customWidth="1"/>
    <col min="7682" max="7682" width="13.7109375" style="162" customWidth="1"/>
    <col min="7683" max="7683" width="14.28515625" style="162" customWidth="1"/>
    <col min="7684" max="7684" width="13.28515625" style="162" customWidth="1"/>
    <col min="7685" max="7685" width="14.85546875" style="162" customWidth="1"/>
    <col min="7686" max="7692" width="13.7109375" style="162" customWidth="1"/>
    <col min="7693" max="7693" width="13" style="162" customWidth="1"/>
    <col min="7694" max="7694" width="12.140625" style="162" customWidth="1"/>
    <col min="7695" max="7721" width="10.140625" style="162" customWidth="1"/>
    <col min="7722" max="7731" width="10.85546875" style="162" customWidth="1"/>
    <col min="7732" max="7745" width="0" style="162" hidden="1" customWidth="1"/>
    <col min="7746" max="7772" width="10.85546875" style="162" customWidth="1"/>
    <col min="7773" max="7778" width="11.42578125" style="162" customWidth="1"/>
    <col min="7779" max="7936" width="11.42578125" style="162"/>
    <col min="7937" max="7937" width="30.7109375" style="162" customWidth="1"/>
    <col min="7938" max="7938" width="13.7109375" style="162" customWidth="1"/>
    <col min="7939" max="7939" width="14.28515625" style="162" customWidth="1"/>
    <col min="7940" max="7940" width="13.28515625" style="162" customWidth="1"/>
    <col min="7941" max="7941" width="14.85546875" style="162" customWidth="1"/>
    <col min="7942" max="7948" width="13.7109375" style="162" customWidth="1"/>
    <col min="7949" max="7949" width="13" style="162" customWidth="1"/>
    <col min="7950" max="7950" width="12.140625" style="162" customWidth="1"/>
    <col min="7951" max="7977" width="10.140625" style="162" customWidth="1"/>
    <col min="7978" max="7987" width="10.85546875" style="162" customWidth="1"/>
    <col min="7988" max="8001" width="0" style="162" hidden="1" customWidth="1"/>
    <col min="8002" max="8028" width="10.85546875" style="162" customWidth="1"/>
    <col min="8029" max="8034" width="11.42578125" style="162" customWidth="1"/>
    <col min="8035" max="8192" width="11.42578125" style="162"/>
    <col min="8193" max="8193" width="30.7109375" style="162" customWidth="1"/>
    <col min="8194" max="8194" width="13.7109375" style="162" customWidth="1"/>
    <col min="8195" max="8195" width="14.28515625" style="162" customWidth="1"/>
    <col min="8196" max="8196" width="13.28515625" style="162" customWidth="1"/>
    <col min="8197" max="8197" width="14.85546875" style="162" customWidth="1"/>
    <col min="8198" max="8204" width="13.7109375" style="162" customWidth="1"/>
    <col min="8205" max="8205" width="13" style="162" customWidth="1"/>
    <col min="8206" max="8206" width="12.140625" style="162" customWidth="1"/>
    <col min="8207" max="8233" width="10.140625" style="162" customWidth="1"/>
    <col min="8234" max="8243" width="10.85546875" style="162" customWidth="1"/>
    <col min="8244" max="8257" width="0" style="162" hidden="1" customWidth="1"/>
    <col min="8258" max="8284" width="10.85546875" style="162" customWidth="1"/>
    <col min="8285" max="8290" width="11.42578125" style="162" customWidth="1"/>
    <col min="8291" max="8448" width="11.42578125" style="162"/>
    <col min="8449" max="8449" width="30.7109375" style="162" customWidth="1"/>
    <col min="8450" max="8450" width="13.7109375" style="162" customWidth="1"/>
    <col min="8451" max="8451" width="14.28515625" style="162" customWidth="1"/>
    <col min="8452" max="8452" width="13.28515625" style="162" customWidth="1"/>
    <col min="8453" max="8453" width="14.85546875" style="162" customWidth="1"/>
    <col min="8454" max="8460" width="13.7109375" style="162" customWidth="1"/>
    <col min="8461" max="8461" width="13" style="162" customWidth="1"/>
    <col min="8462" max="8462" width="12.140625" style="162" customWidth="1"/>
    <col min="8463" max="8489" width="10.140625" style="162" customWidth="1"/>
    <col min="8490" max="8499" width="10.85546875" style="162" customWidth="1"/>
    <col min="8500" max="8513" width="0" style="162" hidden="1" customWidth="1"/>
    <col min="8514" max="8540" width="10.85546875" style="162" customWidth="1"/>
    <col min="8541" max="8546" width="11.42578125" style="162" customWidth="1"/>
    <col min="8547" max="8704" width="11.42578125" style="162"/>
    <col min="8705" max="8705" width="30.7109375" style="162" customWidth="1"/>
    <col min="8706" max="8706" width="13.7109375" style="162" customWidth="1"/>
    <col min="8707" max="8707" width="14.28515625" style="162" customWidth="1"/>
    <col min="8708" max="8708" width="13.28515625" style="162" customWidth="1"/>
    <col min="8709" max="8709" width="14.85546875" style="162" customWidth="1"/>
    <col min="8710" max="8716" width="13.7109375" style="162" customWidth="1"/>
    <col min="8717" max="8717" width="13" style="162" customWidth="1"/>
    <col min="8718" max="8718" width="12.140625" style="162" customWidth="1"/>
    <col min="8719" max="8745" width="10.140625" style="162" customWidth="1"/>
    <col min="8746" max="8755" width="10.85546875" style="162" customWidth="1"/>
    <col min="8756" max="8769" width="0" style="162" hidden="1" customWidth="1"/>
    <col min="8770" max="8796" width="10.85546875" style="162" customWidth="1"/>
    <col min="8797" max="8802" width="11.42578125" style="162" customWidth="1"/>
    <col min="8803" max="8960" width="11.42578125" style="162"/>
    <col min="8961" max="8961" width="30.7109375" style="162" customWidth="1"/>
    <col min="8962" max="8962" width="13.7109375" style="162" customWidth="1"/>
    <col min="8963" max="8963" width="14.28515625" style="162" customWidth="1"/>
    <col min="8964" max="8964" width="13.28515625" style="162" customWidth="1"/>
    <col min="8965" max="8965" width="14.85546875" style="162" customWidth="1"/>
    <col min="8966" max="8972" width="13.7109375" style="162" customWidth="1"/>
    <col min="8973" max="8973" width="13" style="162" customWidth="1"/>
    <col min="8974" max="8974" width="12.140625" style="162" customWidth="1"/>
    <col min="8975" max="9001" width="10.140625" style="162" customWidth="1"/>
    <col min="9002" max="9011" width="10.85546875" style="162" customWidth="1"/>
    <col min="9012" max="9025" width="0" style="162" hidden="1" customWidth="1"/>
    <col min="9026" max="9052" width="10.85546875" style="162" customWidth="1"/>
    <col min="9053" max="9058" width="11.42578125" style="162" customWidth="1"/>
    <col min="9059" max="9216" width="11.42578125" style="162"/>
    <col min="9217" max="9217" width="30.7109375" style="162" customWidth="1"/>
    <col min="9218" max="9218" width="13.7109375" style="162" customWidth="1"/>
    <col min="9219" max="9219" width="14.28515625" style="162" customWidth="1"/>
    <col min="9220" max="9220" width="13.28515625" style="162" customWidth="1"/>
    <col min="9221" max="9221" width="14.85546875" style="162" customWidth="1"/>
    <col min="9222" max="9228" width="13.7109375" style="162" customWidth="1"/>
    <col min="9229" max="9229" width="13" style="162" customWidth="1"/>
    <col min="9230" max="9230" width="12.140625" style="162" customWidth="1"/>
    <col min="9231" max="9257" width="10.140625" style="162" customWidth="1"/>
    <col min="9258" max="9267" width="10.85546875" style="162" customWidth="1"/>
    <col min="9268" max="9281" width="0" style="162" hidden="1" customWidth="1"/>
    <col min="9282" max="9308" width="10.85546875" style="162" customWidth="1"/>
    <col min="9309" max="9314" width="11.42578125" style="162" customWidth="1"/>
    <col min="9315" max="9472" width="11.42578125" style="162"/>
    <col min="9473" max="9473" width="30.7109375" style="162" customWidth="1"/>
    <col min="9474" max="9474" width="13.7109375" style="162" customWidth="1"/>
    <col min="9475" max="9475" width="14.28515625" style="162" customWidth="1"/>
    <col min="9476" max="9476" width="13.28515625" style="162" customWidth="1"/>
    <col min="9477" max="9477" width="14.85546875" style="162" customWidth="1"/>
    <col min="9478" max="9484" width="13.7109375" style="162" customWidth="1"/>
    <col min="9485" max="9485" width="13" style="162" customWidth="1"/>
    <col min="9486" max="9486" width="12.140625" style="162" customWidth="1"/>
    <col min="9487" max="9513" width="10.140625" style="162" customWidth="1"/>
    <col min="9514" max="9523" width="10.85546875" style="162" customWidth="1"/>
    <col min="9524" max="9537" width="0" style="162" hidden="1" customWidth="1"/>
    <col min="9538" max="9564" width="10.85546875" style="162" customWidth="1"/>
    <col min="9565" max="9570" width="11.42578125" style="162" customWidth="1"/>
    <col min="9571" max="9728" width="11.42578125" style="162"/>
    <col min="9729" max="9729" width="30.7109375" style="162" customWidth="1"/>
    <col min="9730" max="9730" width="13.7109375" style="162" customWidth="1"/>
    <col min="9731" max="9731" width="14.28515625" style="162" customWidth="1"/>
    <col min="9732" max="9732" width="13.28515625" style="162" customWidth="1"/>
    <col min="9733" max="9733" width="14.85546875" style="162" customWidth="1"/>
    <col min="9734" max="9740" width="13.7109375" style="162" customWidth="1"/>
    <col min="9741" max="9741" width="13" style="162" customWidth="1"/>
    <col min="9742" max="9742" width="12.140625" style="162" customWidth="1"/>
    <col min="9743" max="9769" width="10.140625" style="162" customWidth="1"/>
    <col min="9770" max="9779" width="10.85546875" style="162" customWidth="1"/>
    <col min="9780" max="9793" width="0" style="162" hidden="1" customWidth="1"/>
    <col min="9794" max="9820" width="10.85546875" style="162" customWidth="1"/>
    <col min="9821" max="9826" width="11.42578125" style="162" customWidth="1"/>
    <col min="9827" max="9984" width="11.42578125" style="162"/>
    <col min="9985" max="9985" width="30.7109375" style="162" customWidth="1"/>
    <col min="9986" max="9986" width="13.7109375" style="162" customWidth="1"/>
    <col min="9987" max="9987" width="14.28515625" style="162" customWidth="1"/>
    <col min="9988" max="9988" width="13.28515625" style="162" customWidth="1"/>
    <col min="9989" max="9989" width="14.85546875" style="162" customWidth="1"/>
    <col min="9990" max="9996" width="13.7109375" style="162" customWidth="1"/>
    <col min="9997" max="9997" width="13" style="162" customWidth="1"/>
    <col min="9998" max="9998" width="12.140625" style="162" customWidth="1"/>
    <col min="9999" max="10025" width="10.140625" style="162" customWidth="1"/>
    <col min="10026" max="10035" width="10.85546875" style="162" customWidth="1"/>
    <col min="10036" max="10049" width="0" style="162" hidden="1" customWidth="1"/>
    <col min="10050" max="10076" width="10.85546875" style="162" customWidth="1"/>
    <col min="10077" max="10082" width="11.42578125" style="162" customWidth="1"/>
    <col min="10083" max="10240" width="11.42578125" style="162"/>
    <col min="10241" max="10241" width="30.7109375" style="162" customWidth="1"/>
    <col min="10242" max="10242" width="13.7109375" style="162" customWidth="1"/>
    <col min="10243" max="10243" width="14.28515625" style="162" customWidth="1"/>
    <col min="10244" max="10244" width="13.28515625" style="162" customWidth="1"/>
    <col min="10245" max="10245" width="14.85546875" style="162" customWidth="1"/>
    <col min="10246" max="10252" width="13.7109375" style="162" customWidth="1"/>
    <col min="10253" max="10253" width="13" style="162" customWidth="1"/>
    <col min="10254" max="10254" width="12.140625" style="162" customWidth="1"/>
    <col min="10255" max="10281" width="10.140625" style="162" customWidth="1"/>
    <col min="10282" max="10291" width="10.85546875" style="162" customWidth="1"/>
    <col min="10292" max="10305" width="0" style="162" hidden="1" customWidth="1"/>
    <col min="10306" max="10332" width="10.85546875" style="162" customWidth="1"/>
    <col min="10333" max="10338" width="11.42578125" style="162" customWidth="1"/>
    <col min="10339" max="10496" width="11.42578125" style="162"/>
    <col min="10497" max="10497" width="30.7109375" style="162" customWidth="1"/>
    <col min="10498" max="10498" width="13.7109375" style="162" customWidth="1"/>
    <col min="10499" max="10499" width="14.28515625" style="162" customWidth="1"/>
    <col min="10500" max="10500" width="13.28515625" style="162" customWidth="1"/>
    <col min="10501" max="10501" width="14.85546875" style="162" customWidth="1"/>
    <col min="10502" max="10508" width="13.7109375" style="162" customWidth="1"/>
    <col min="10509" max="10509" width="13" style="162" customWidth="1"/>
    <col min="10510" max="10510" width="12.140625" style="162" customWidth="1"/>
    <col min="10511" max="10537" width="10.140625" style="162" customWidth="1"/>
    <col min="10538" max="10547" width="10.85546875" style="162" customWidth="1"/>
    <col min="10548" max="10561" width="0" style="162" hidden="1" customWidth="1"/>
    <col min="10562" max="10588" width="10.85546875" style="162" customWidth="1"/>
    <col min="10589" max="10594" width="11.42578125" style="162" customWidth="1"/>
    <col min="10595" max="10752" width="11.42578125" style="162"/>
    <col min="10753" max="10753" width="30.7109375" style="162" customWidth="1"/>
    <col min="10754" max="10754" width="13.7109375" style="162" customWidth="1"/>
    <col min="10755" max="10755" width="14.28515625" style="162" customWidth="1"/>
    <col min="10756" max="10756" width="13.28515625" style="162" customWidth="1"/>
    <col min="10757" max="10757" width="14.85546875" style="162" customWidth="1"/>
    <col min="10758" max="10764" width="13.7109375" style="162" customWidth="1"/>
    <col min="10765" max="10765" width="13" style="162" customWidth="1"/>
    <col min="10766" max="10766" width="12.140625" style="162" customWidth="1"/>
    <col min="10767" max="10793" width="10.140625" style="162" customWidth="1"/>
    <col min="10794" max="10803" width="10.85546875" style="162" customWidth="1"/>
    <col min="10804" max="10817" width="0" style="162" hidden="1" customWidth="1"/>
    <col min="10818" max="10844" width="10.85546875" style="162" customWidth="1"/>
    <col min="10845" max="10850" width="11.42578125" style="162" customWidth="1"/>
    <col min="10851" max="11008" width="11.42578125" style="162"/>
    <col min="11009" max="11009" width="30.7109375" style="162" customWidth="1"/>
    <col min="11010" max="11010" width="13.7109375" style="162" customWidth="1"/>
    <col min="11011" max="11011" width="14.28515625" style="162" customWidth="1"/>
    <col min="11012" max="11012" width="13.28515625" style="162" customWidth="1"/>
    <col min="11013" max="11013" width="14.85546875" style="162" customWidth="1"/>
    <col min="11014" max="11020" width="13.7109375" style="162" customWidth="1"/>
    <col min="11021" max="11021" width="13" style="162" customWidth="1"/>
    <col min="11022" max="11022" width="12.140625" style="162" customWidth="1"/>
    <col min="11023" max="11049" width="10.140625" style="162" customWidth="1"/>
    <col min="11050" max="11059" width="10.85546875" style="162" customWidth="1"/>
    <col min="11060" max="11073" width="0" style="162" hidden="1" customWidth="1"/>
    <col min="11074" max="11100" width="10.85546875" style="162" customWidth="1"/>
    <col min="11101" max="11106" width="11.42578125" style="162" customWidth="1"/>
    <col min="11107" max="11264" width="11.42578125" style="162"/>
    <col min="11265" max="11265" width="30.7109375" style="162" customWidth="1"/>
    <col min="11266" max="11266" width="13.7109375" style="162" customWidth="1"/>
    <col min="11267" max="11267" width="14.28515625" style="162" customWidth="1"/>
    <col min="11268" max="11268" width="13.28515625" style="162" customWidth="1"/>
    <col min="11269" max="11269" width="14.85546875" style="162" customWidth="1"/>
    <col min="11270" max="11276" width="13.7109375" style="162" customWidth="1"/>
    <col min="11277" max="11277" width="13" style="162" customWidth="1"/>
    <col min="11278" max="11278" width="12.140625" style="162" customWidth="1"/>
    <col min="11279" max="11305" width="10.140625" style="162" customWidth="1"/>
    <col min="11306" max="11315" width="10.85546875" style="162" customWidth="1"/>
    <col min="11316" max="11329" width="0" style="162" hidden="1" customWidth="1"/>
    <col min="11330" max="11356" width="10.85546875" style="162" customWidth="1"/>
    <col min="11357" max="11362" width="11.42578125" style="162" customWidth="1"/>
    <col min="11363" max="11520" width="11.42578125" style="162"/>
    <col min="11521" max="11521" width="30.7109375" style="162" customWidth="1"/>
    <col min="11522" max="11522" width="13.7109375" style="162" customWidth="1"/>
    <col min="11523" max="11523" width="14.28515625" style="162" customWidth="1"/>
    <col min="11524" max="11524" width="13.28515625" style="162" customWidth="1"/>
    <col min="11525" max="11525" width="14.85546875" style="162" customWidth="1"/>
    <col min="11526" max="11532" width="13.7109375" style="162" customWidth="1"/>
    <col min="11533" max="11533" width="13" style="162" customWidth="1"/>
    <col min="11534" max="11534" width="12.140625" style="162" customWidth="1"/>
    <col min="11535" max="11561" width="10.140625" style="162" customWidth="1"/>
    <col min="11562" max="11571" width="10.85546875" style="162" customWidth="1"/>
    <col min="11572" max="11585" width="0" style="162" hidden="1" customWidth="1"/>
    <col min="11586" max="11612" width="10.85546875" style="162" customWidth="1"/>
    <col min="11613" max="11618" width="11.42578125" style="162" customWidth="1"/>
    <col min="11619" max="11776" width="11.42578125" style="162"/>
    <col min="11777" max="11777" width="30.7109375" style="162" customWidth="1"/>
    <col min="11778" max="11778" width="13.7109375" style="162" customWidth="1"/>
    <col min="11779" max="11779" width="14.28515625" style="162" customWidth="1"/>
    <col min="11780" max="11780" width="13.28515625" style="162" customWidth="1"/>
    <col min="11781" max="11781" width="14.85546875" style="162" customWidth="1"/>
    <col min="11782" max="11788" width="13.7109375" style="162" customWidth="1"/>
    <col min="11789" max="11789" width="13" style="162" customWidth="1"/>
    <col min="11790" max="11790" width="12.140625" style="162" customWidth="1"/>
    <col min="11791" max="11817" width="10.140625" style="162" customWidth="1"/>
    <col min="11818" max="11827" width="10.85546875" style="162" customWidth="1"/>
    <col min="11828" max="11841" width="0" style="162" hidden="1" customWidth="1"/>
    <col min="11842" max="11868" width="10.85546875" style="162" customWidth="1"/>
    <col min="11869" max="11874" width="11.42578125" style="162" customWidth="1"/>
    <col min="11875" max="12032" width="11.42578125" style="162"/>
    <col min="12033" max="12033" width="30.7109375" style="162" customWidth="1"/>
    <col min="12034" max="12034" width="13.7109375" style="162" customWidth="1"/>
    <col min="12035" max="12035" width="14.28515625" style="162" customWidth="1"/>
    <col min="12036" max="12036" width="13.28515625" style="162" customWidth="1"/>
    <col min="12037" max="12037" width="14.85546875" style="162" customWidth="1"/>
    <col min="12038" max="12044" width="13.7109375" style="162" customWidth="1"/>
    <col min="12045" max="12045" width="13" style="162" customWidth="1"/>
    <col min="12046" max="12046" width="12.140625" style="162" customWidth="1"/>
    <col min="12047" max="12073" width="10.140625" style="162" customWidth="1"/>
    <col min="12074" max="12083" width="10.85546875" style="162" customWidth="1"/>
    <col min="12084" max="12097" width="0" style="162" hidden="1" customWidth="1"/>
    <col min="12098" max="12124" width="10.85546875" style="162" customWidth="1"/>
    <col min="12125" max="12130" width="11.42578125" style="162" customWidth="1"/>
    <col min="12131" max="12288" width="11.42578125" style="162"/>
    <col min="12289" max="12289" width="30.7109375" style="162" customWidth="1"/>
    <col min="12290" max="12290" width="13.7109375" style="162" customWidth="1"/>
    <col min="12291" max="12291" width="14.28515625" style="162" customWidth="1"/>
    <col min="12292" max="12292" width="13.28515625" style="162" customWidth="1"/>
    <col min="12293" max="12293" width="14.85546875" style="162" customWidth="1"/>
    <col min="12294" max="12300" width="13.7109375" style="162" customWidth="1"/>
    <col min="12301" max="12301" width="13" style="162" customWidth="1"/>
    <col min="12302" max="12302" width="12.140625" style="162" customWidth="1"/>
    <col min="12303" max="12329" width="10.140625" style="162" customWidth="1"/>
    <col min="12330" max="12339" width="10.85546875" style="162" customWidth="1"/>
    <col min="12340" max="12353" width="0" style="162" hidden="1" customWidth="1"/>
    <col min="12354" max="12380" width="10.85546875" style="162" customWidth="1"/>
    <col min="12381" max="12386" width="11.42578125" style="162" customWidth="1"/>
    <col min="12387" max="12544" width="11.42578125" style="162"/>
    <col min="12545" max="12545" width="30.7109375" style="162" customWidth="1"/>
    <col min="12546" max="12546" width="13.7109375" style="162" customWidth="1"/>
    <col min="12547" max="12547" width="14.28515625" style="162" customWidth="1"/>
    <col min="12548" max="12548" width="13.28515625" style="162" customWidth="1"/>
    <col min="12549" max="12549" width="14.85546875" style="162" customWidth="1"/>
    <col min="12550" max="12556" width="13.7109375" style="162" customWidth="1"/>
    <col min="12557" max="12557" width="13" style="162" customWidth="1"/>
    <col min="12558" max="12558" width="12.140625" style="162" customWidth="1"/>
    <col min="12559" max="12585" width="10.140625" style="162" customWidth="1"/>
    <col min="12586" max="12595" width="10.85546875" style="162" customWidth="1"/>
    <col min="12596" max="12609" width="0" style="162" hidden="1" customWidth="1"/>
    <col min="12610" max="12636" width="10.85546875" style="162" customWidth="1"/>
    <col min="12637" max="12642" width="11.42578125" style="162" customWidth="1"/>
    <col min="12643" max="12800" width="11.42578125" style="162"/>
    <col min="12801" max="12801" width="30.7109375" style="162" customWidth="1"/>
    <col min="12802" max="12802" width="13.7109375" style="162" customWidth="1"/>
    <col min="12803" max="12803" width="14.28515625" style="162" customWidth="1"/>
    <col min="12804" max="12804" width="13.28515625" style="162" customWidth="1"/>
    <col min="12805" max="12805" width="14.85546875" style="162" customWidth="1"/>
    <col min="12806" max="12812" width="13.7109375" style="162" customWidth="1"/>
    <col min="12813" max="12813" width="13" style="162" customWidth="1"/>
    <col min="12814" max="12814" width="12.140625" style="162" customWidth="1"/>
    <col min="12815" max="12841" width="10.140625" style="162" customWidth="1"/>
    <col min="12842" max="12851" width="10.85546875" style="162" customWidth="1"/>
    <col min="12852" max="12865" width="0" style="162" hidden="1" customWidth="1"/>
    <col min="12866" max="12892" width="10.85546875" style="162" customWidth="1"/>
    <col min="12893" max="12898" width="11.42578125" style="162" customWidth="1"/>
    <col min="12899" max="13056" width="11.42578125" style="162"/>
    <col min="13057" max="13057" width="30.7109375" style="162" customWidth="1"/>
    <col min="13058" max="13058" width="13.7109375" style="162" customWidth="1"/>
    <col min="13059" max="13059" width="14.28515625" style="162" customWidth="1"/>
    <col min="13060" max="13060" width="13.28515625" style="162" customWidth="1"/>
    <col min="13061" max="13061" width="14.85546875" style="162" customWidth="1"/>
    <col min="13062" max="13068" width="13.7109375" style="162" customWidth="1"/>
    <col min="13069" max="13069" width="13" style="162" customWidth="1"/>
    <col min="13070" max="13070" width="12.140625" style="162" customWidth="1"/>
    <col min="13071" max="13097" width="10.140625" style="162" customWidth="1"/>
    <col min="13098" max="13107" width="10.85546875" style="162" customWidth="1"/>
    <col min="13108" max="13121" width="0" style="162" hidden="1" customWidth="1"/>
    <col min="13122" max="13148" width="10.85546875" style="162" customWidth="1"/>
    <col min="13149" max="13154" width="11.42578125" style="162" customWidth="1"/>
    <col min="13155" max="13312" width="11.42578125" style="162"/>
    <col min="13313" max="13313" width="30.7109375" style="162" customWidth="1"/>
    <col min="13314" max="13314" width="13.7109375" style="162" customWidth="1"/>
    <col min="13315" max="13315" width="14.28515625" style="162" customWidth="1"/>
    <col min="13316" max="13316" width="13.28515625" style="162" customWidth="1"/>
    <col min="13317" max="13317" width="14.85546875" style="162" customWidth="1"/>
    <col min="13318" max="13324" width="13.7109375" style="162" customWidth="1"/>
    <col min="13325" max="13325" width="13" style="162" customWidth="1"/>
    <col min="13326" max="13326" width="12.140625" style="162" customWidth="1"/>
    <col min="13327" max="13353" width="10.140625" style="162" customWidth="1"/>
    <col min="13354" max="13363" width="10.85546875" style="162" customWidth="1"/>
    <col min="13364" max="13377" width="0" style="162" hidden="1" customWidth="1"/>
    <col min="13378" max="13404" width="10.85546875" style="162" customWidth="1"/>
    <col min="13405" max="13410" width="11.42578125" style="162" customWidth="1"/>
    <col min="13411" max="13568" width="11.42578125" style="162"/>
    <col min="13569" max="13569" width="30.7109375" style="162" customWidth="1"/>
    <col min="13570" max="13570" width="13.7109375" style="162" customWidth="1"/>
    <col min="13571" max="13571" width="14.28515625" style="162" customWidth="1"/>
    <col min="13572" max="13572" width="13.28515625" style="162" customWidth="1"/>
    <col min="13573" max="13573" width="14.85546875" style="162" customWidth="1"/>
    <col min="13574" max="13580" width="13.7109375" style="162" customWidth="1"/>
    <col min="13581" max="13581" width="13" style="162" customWidth="1"/>
    <col min="13582" max="13582" width="12.140625" style="162" customWidth="1"/>
    <col min="13583" max="13609" width="10.140625" style="162" customWidth="1"/>
    <col min="13610" max="13619" width="10.85546875" style="162" customWidth="1"/>
    <col min="13620" max="13633" width="0" style="162" hidden="1" customWidth="1"/>
    <col min="13634" max="13660" width="10.85546875" style="162" customWidth="1"/>
    <col min="13661" max="13666" width="11.42578125" style="162" customWidth="1"/>
    <col min="13667" max="13824" width="11.42578125" style="162"/>
    <col min="13825" max="13825" width="30.7109375" style="162" customWidth="1"/>
    <col min="13826" max="13826" width="13.7109375" style="162" customWidth="1"/>
    <col min="13827" max="13827" width="14.28515625" style="162" customWidth="1"/>
    <col min="13828" max="13828" width="13.28515625" style="162" customWidth="1"/>
    <col min="13829" max="13829" width="14.85546875" style="162" customWidth="1"/>
    <col min="13830" max="13836" width="13.7109375" style="162" customWidth="1"/>
    <col min="13837" max="13837" width="13" style="162" customWidth="1"/>
    <col min="13838" max="13838" width="12.140625" style="162" customWidth="1"/>
    <col min="13839" max="13865" width="10.140625" style="162" customWidth="1"/>
    <col min="13866" max="13875" width="10.85546875" style="162" customWidth="1"/>
    <col min="13876" max="13889" width="0" style="162" hidden="1" customWidth="1"/>
    <col min="13890" max="13916" width="10.85546875" style="162" customWidth="1"/>
    <col min="13917" max="13922" width="11.42578125" style="162" customWidth="1"/>
    <col min="13923" max="14080" width="11.42578125" style="162"/>
    <col min="14081" max="14081" width="30.7109375" style="162" customWidth="1"/>
    <col min="14082" max="14082" width="13.7109375" style="162" customWidth="1"/>
    <col min="14083" max="14083" width="14.28515625" style="162" customWidth="1"/>
    <col min="14084" max="14084" width="13.28515625" style="162" customWidth="1"/>
    <col min="14085" max="14085" width="14.85546875" style="162" customWidth="1"/>
    <col min="14086" max="14092" width="13.7109375" style="162" customWidth="1"/>
    <col min="14093" max="14093" width="13" style="162" customWidth="1"/>
    <col min="14094" max="14094" width="12.140625" style="162" customWidth="1"/>
    <col min="14095" max="14121" width="10.140625" style="162" customWidth="1"/>
    <col min="14122" max="14131" width="10.85546875" style="162" customWidth="1"/>
    <col min="14132" max="14145" width="0" style="162" hidden="1" customWidth="1"/>
    <col min="14146" max="14172" width="10.85546875" style="162" customWidth="1"/>
    <col min="14173" max="14178" width="11.42578125" style="162" customWidth="1"/>
    <col min="14179" max="14336" width="11.42578125" style="162"/>
    <col min="14337" max="14337" width="30.7109375" style="162" customWidth="1"/>
    <col min="14338" max="14338" width="13.7109375" style="162" customWidth="1"/>
    <col min="14339" max="14339" width="14.28515625" style="162" customWidth="1"/>
    <col min="14340" max="14340" width="13.28515625" style="162" customWidth="1"/>
    <col min="14341" max="14341" width="14.85546875" style="162" customWidth="1"/>
    <col min="14342" max="14348" width="13.7109375" style="162" customWidth="1"/>
    <col min="14349" max="14349" width="13" style="162" customWidth="1"/>
    <col min="14350" max="14350" width="12.140625" style="162" customWidth="1"/>
    <col min="14351" max="14377" width="10.140625" style="162" customWidth="1"/>
    <col min="14378" max="14387" width="10.85546875" style="162" customWidth="1"/>
    <col min="14388" max="14401" width="0" style="162" hidden="1" customWidth="1"/>
    <col min="14402" max="14428" width="10.85546875" style="162" customWidth="1"/>
    <col min="14429" max="14434" width="11.42578125" style="162" customWidth="1"/>
    <col min="14435" max="14592" width="11.42578125" style="162"/>
    <col min="14593" max="14593" width="30.7109375" style="162" customWidth="1"/>
    <col min="14594" max="14594" width="13.7109375" style="162" customWidth="1"/>
    <col min="14595" max="14595" width="14.28515625" style="162" customWidth="1"/>
    <col min="14596" max="14596" width="13.28515625" style="162" customWidth="1"/>
    <col min="14597" max="14597" width="14.85546875" style="162" customWidth="1"/>
    <col min="14598" max="14604" width="13.7109375" style="162" customWidth="1"/>
    <col min="14605" max="14605" width="13" style="162" customWidth="1"/>
    <col min="14606" max="14606" width="12.140625" style="162" customWidth="1"/>
    <col min="14607" max="14633" width="10.140625" style="162" customWidth="1"/>
    <col min="14634" max="14643" width="10.85546875" style="162" customWidth="1"/>
    <col min="14644" max="14657" width="0" style="162" hidden="1" customWidth="1"/>
    <col min="14658" max="14684" width="10.85546875" style="162" customWidth="1"/>
    <col min="14685" max="14690" width="11.42578125" style="162" customWidth="1"/>
    <col min="14691" max="14848" width="11.42578125" style="162"/>
    <col min="14849" max="14849" width="30.7109375" style="162" customWidth="1"/>
    <col min="14850" max="14850" width="13.7109375" style="162" customWidth="1"/>
    <col min="14851" max="14851" width="14.28515625" style="162" customWidth="1"/>
    <col min="14852" max="14852" width="13.28515625" style="162" customWidth="1"/>
    <col min="14853" max="14853" width="14.85546875" style="162" customWidth="1"/>
    <col min="14854" max="14860" width="13.7109375" style="162" customWidth="1"/>
    <col min="14861" max="14861" width="13" style="162" customWidth="1"/>
    <col min="14862" max="14862" width="12.140625" style="162" customWidth="1"/>
    <col min="14863" max="14889" width="10.140625" style="162" customWidth="1"/>
    <col min="14890" max="14899" width="10.85546875" style="162" customWidth="1"/>
    <col min="14900" max="14913" width="0" style="162" hidden="1" customWidth="1"/>
    <col min="14914" max="14940" width="10.85546875" style="162" customWidth="1"/>
    <col min="14941" max="14946" width="11.42578125" style="162" customWidth="1"/>
    <col min="14947" max="15104" width="11.42578125" style="162"/>
    <col min="15105" max="15105" width="30.7109375" style="162" customWidth="1"/>
    <col min="15106" max="15106" width="13.7109375" style="162" customWidth="1"/>
    <col min="15107" max="15107" width="14.28515625" style="162" customWidth="1"/>
    <col min="15108" max="15108" width="13.28515625" style="162" customWidth="1"/>
    <col min="15109" max="15109" width="14.85546875" style="162" customWidth="1"/>
    <col min="15110" max="15116" width="13.7109375" style="162" customWidth="1"/>
    <col min="15117" max="15117" width="13" style="162" customWidth="1"/>
    <col min="15118" max="15118" width="12.140625" style="162" customWidth="1"/>
    <col min="15119" max="15145" width="10.140625" style="162" customWidth="1"/>
    <col min="15146" max="15155" width="10.85546875" style="162" customWidth="1"/>
    <col min="15156" max="15169" width="0" style="162" hidden="1" customWidth="1"/>
    <col min="15170" max="15196" width="10.85546875" style="162" customWidth="1"/>
    <col min="15197" max="15202" width="11.42578125" style="162" customWidth="1"/>
    <col min="15203" max="15360" width="11.42578125" style="162"/>
    <col min="15361" max="15361" width="30.7109375" style="162" customWidth="1"/>
    <col min="15362" max="15362" width="13.7109375" style="162" customWidth="1"/>
    <col min="15363" max="15363" width="14.28515625" style="162" customWidth="1"/>
    <col min="15364" max="15364" width="13.28515625" style="162" customWidth="1"/>
    <col min="15365" max="15365" width="14.85546875" style="162" customWidth="1"/>
    <col min="15366" max="15372" width="13.7109375" style="162" customWidth="1"/>
    <col min="15373" max="15373" width="13" style="162" customWidth="1"/>
    <col min="15374" max="15374" width="12.140625" style="162" customWidth="1"/>
    <col min="15375" max="15401" width="10.140625" style="162" customWidth="1"/>
    <col min="15402" max="15411" width="10.85546875" style="162" customWidth="1"/>
    <col min="15412" max="15425" width="0" style="162" hidden="1" customWidth="1"/>
    <col min="15426" max="15452" width="10.85546875" style="162" customWidth="1"/>
    <col min="15453" max="15458" width="11.42578125" style="162" customWidth="1"/>
    <col min="15459" max="15616" width="11.42578125" style="162"/>
    <col min="15617" max="15617" width="30.7109375" style="162" customWidth="1"/>
    <col min="15618" max="15618" width="13.7109375" style="162" customWidth="1"/>
    <col min="15619" max="15619" width="14.28515625" style="162" customWidth="1"/>
    <col min="15620" max="15620" width="13.28515625" style="162" customWidth="1"/>
    <col min="15621" max="15621" width="14.85546875" style="162" customWidth="1"/>
    <col min="15622" max="15628" width="13.7109375" style="162" customWidth="1"/>
    <col min="15629" max="15629" width="13" style="162" customWidth="1"/>
    <col min="15630" max="15630" width="12.140625" style="162" customWidth="1"/>
    <col min="15631" max="15657" width="10.140625" style="162" customWidth="1"/>
    <col min="15658" max="15667" width="10.85546875" style="162" customWidth="1"/>
    <col min="15668" max="15681" width="0" style="162" hidden="1" customWidth="1"/>
    <col min="15682" max="15708" width="10.85546875" style="162" customWidth="1"/>
    <col min="15709" max="15714" width="11.42578125" style="162" customWidth="1"/>
    <col min="15715" max="15872" width="11.42578125" style="162"/>
    <col min="15873" max="15873" width="30.7109375" style="162" customWidth="1"/>
    <col min="15874" max="15874" width="13.7109375" style="162" customWidth="1"/>
    <col min="15875" max="15875" width="14.28515625" style="162" customWidth="1"/>
    <col min="15876" max="15876" width="13.28515625" style="162" customWidth="1"/>
    <col min="15877" max="15877" width="14.85546875" style="162" customWidth="1"/>
    <col min="15878" max="15884" width="13.7109375" style="162" customWidth="1"/>
    <col min="15885" max="15885" width="13" style="162" customWidth="1"/>
    <col min="15886" max="15886" width="12.140625" style="162" customWidth="1"/>
    <col min="15887" max="15913" width="10.140625" style="162" customWidth="1"/>
    <col min="15914" max="15923" width="10.85546875" style="162" customWidth="1"/>
    <col min="15924" max="15937" width="0" style="162" hidden="1" customWidth="1"/>
    <col min="15938" max="15964" width="10.85546875" style="162" customWidth="1"/>
    <col min="15965" max="15970" width="11.42578125" style="162" customWidth="1"/>
    <col min="15971" max="16128" width="11.42578125" style="162"/>
    <col min="16129" max="16129" width="30.7109375" style="162" customWidth="1"/>
    <col min="16130" max="16130" width="13.7109375" style="162" customWidth="1"/>
    <col min="16131" max="16131" width="14.28515625" style="162" customWidth="1"/>
    <col min="16132" max="16132" width="13.28515625" style="162" customWidth="1"/>
    <col min="16133" max="16133" width="14.85546875" style="162" customWidth="1"/>
    <col min="16134" max="16140" width="13.7109375" style="162" customWidth="1"/>
    <col min="16141" max="16141" width="13" style="162" customWidth="1"/>
    <col min="16142" max="16142" width="12.140625" style="162" customWidth="1"/>
    <col min="16143" max="16169" width="10.140625" style="162" customWidth="1"/>
    <col min="16170" max="16179" width="10.85546875" style="162" customWidth="1"/>
    <col min="16180" max="16193" width="0" style="162" hidden="1" customWidth="1"/>
    <col min="16194" max="16220" width="10.85546875" style="162" customWidth="1"/>
    <col min="16221" max="16226" width="11.42578125" style="162" customWidth="1"/>
    <col min="16227" max="16384" width="11.42578125" style="162"/>
  </cols>
  <sheetData>
    <row r="1" spans="1:74" s="3" customFormat="1" ht="12.75" customHeight="1" x14ac:dyDescent="0.15">
      <c r="A1" s="1"/>
      <c r="B1" s="2"/>
      <c r="C1" s="2"/>
      <c r="D1" s="2"/>
      <c r="E1" s="2"/>
      <c r="F1" s="2"/>
      <c r="G1" s="2"/>
      <c r="H1" s="2"/>
      <c r="I1" s="2"/>
      <c r="J1" s="2"/>
      <c r="K1" s="2"/>
      <c r="P1" s="167"/>
      <c r="AZ1" s="168"/>
      <c r="BM1" s="168"/>
    </row>
    <row r="2" spans="1:74" s="3" customFormat="1" ht="12.75" customHeight="1" x14ac:dyDescent="0.15">
      <c r="A2" s="1"/>
      <c r="B2" s="2"/>
      <c r="C2" s="2"/>
      <c r="D2" s="2"/>
      <c r="E2" s="2"/>
      <c r="F2" s="2"/>
      <c r="G2" s="2"/>
      <c r="H2" s="2"/>
      <c r="I2" s="2"/>
      <c r="J2" s="2"/>
      <c r="K2" s="2"/>
      <c r="P2" s="167"/>
      <c r="AZ2" s="168"/>
      <c r="BM2" s="168"/>
    </row>
    <row r="3" spans="1:74" s="3" customFormat="1" ht="12.75" customHeight="1" x14ac:dyDescent="0.2">
      <c r="A3" s="1"/>
      <c r="B3" s="2"/>
      <c r="C3" s="2"/>
      <c r="D3" s="4"/>
      <c r="E3" s="2"/>
      <c r="F3" s="2"/>
      <c r="G3" s="2"/>
      <c r="H3" s="2"/>
      <c r="I3" s="2"/>
      <c r="J3" s="2"/>
      <c r="K3" s="2"/>
      <c r="P3" s="167"/>
      <c r="AZ3" s="168"/>
      <c r="BM3" s="168"/>
    </row>
    <row r="4" spans="1:74" s="3" customFormat="1" ht="12.75" customHeight="1" x14ac:dyDescent="0.15">
      <c r="A4" s="1"/>
      <c r="B4" s="2"/>
      <c r="C4" s="2"/>
      <c r="D4" s="2"/>
      <c r="E4" s="2"/>
      <c r="F4" s="2"/>
      <c r="G4" s="2"/>
      <c r="H4" s="2"/>
      <c r="I4" s="2"/>
      <c r="J4" s="2"/>
      <c r="K4" s="2"/>
      <c r="P4" s="167"/>
      <c r="AZ4" s="168"/>
      <c r="BM4" s="168"/>
    </row>
    <row r="5" spans="1:74" s="3" customFormat="1" ht="12.75" customHeight="1" x14ac:dyDescent="0.15">
      <c r="A5" s="5"/>
      <c r="B5" s="2"/>
      <c r="C5" s="2"/>
      <c r="D5" s="2"/>
      <c r="E5" s="2"/>
      <c r="F5" s="2"/>
      <c r="G5" s="2"/>
      <c r="H5" s="2"/>
      <c r="I5" s="2"/>
      <c r="J5" s="2"/>
      <c r="K5" s="2"/>
      <c r="P5" s="167"/>
      <c r="AZ5" s="168"/>
      <c r="BM5" s="168"/>
    </row>
    <row r="6" spans="1:74" s="3" customFormat="1" ht="39.75" customHeight="1" x14ac:dyDescent="0.15">
      <c r="A6" s="491"/>
      <c r="B6" s="491"/>
      <c r="C6" s="491"/>
      <c r="D6" s="491"/>
      <c r="E6" s="491"/>
      <c r="F6" s="491"/>
      <c r="G6" s="491"/>
      <c r="H6" s="491"/>
      <c r="I6" s="491"/>
      <c r="J6" s="491"/>
      <c r="K6" s="491"/>
      <c r="L6" s="491"/>
      <c r="M6" s="6"/>
      <c r="N6" s="7"/>
      <c r="P6" s="167"/>
      <c r="AZ6" s="168"/>
      <c r="BM6" s="168"/>
    </row>
    <row r="7" spans="1:74" s="3" customFormat="1" ht="30" customHeight="1" x14ac:dyDescent="0.2">
      <c r="A7" s="8"/>
      <c r="B7" s="9"/>
      <c r="C7" s="9"/>
      <c r="D7" s="9"/>
      <c r="E7" s="9"/>
      <c r="F7" s="9"/>
      <c r="G7" s="9"/>
      <c r="H7" s="9"/>
      <c r="I7" s="9"/>
      <c r="J7" s="9"/>
      <c r="K7" s="9"/>
      <c r="L7" s="9"/>
      <c r="M7" s="10"/>
      <c r="N7" s="10"/>
      <c r="P7" s="167"/>
      <c r="AZ7" s="168"/>
      <c r="BM7" s="168"/>
    </row>
    <row r="8" spans="1:74" s="13" customFormat="1" ht="21" customHeight="1" x14ac:dyDescent="0.2">
      <c r="A8" s="456"/>
      <c r="B8" s="492"/>
      <c r="C8" s="493"/>
      <c r="D8" s="492"/>
      <c r="E8" s="493"/>
      <c r="F8" s="492"/>
      <c r="G8" s="494"/>
      <c r="H8" s="494"/>
      <c r="I8" s="494"/>
      <c r="J8" s="495"/>
      <c r="K8" s="492"/>
      <c r="L8" s="494"/>
      <c r="M8" s="495"/>
      <c r="N8" s="489"/>
      <c r="O8" s="490"/>
      <c r="P8" s="20"/>
      <c r="Q8" s="11"/>
      <c r="R8" s="3"/>
      <c r="S8" s="3"/>
      <c r="T8" s="3"/>
      <c r="U8" s="3"/>
      <c r="V8" s="3"/>
      <c r="W8" s="3"/>
      <c r="X8" s="3"/>
      <c r="Y8" s="3"/>
      <c r="Z8" s="3"/>
      <c r="AA8" s="3"/>
      <c r="AB8" s="3"/>
      <c r="AC8" s="3"/>
      <c r="AD8" s="3"/>
      <c r="AE8" s="3"/>
      <c r="AF8" s="3"/>
      <c r="AG8" s="3"/>
      <c r="AH8" s="12"/>
      <c r="AI8" s="12"/>
      <c r="AJ8" s="12"/>
      <c r="AK8" s="12"/>
      <c r="AL8" s="12"/>
      <c r="AM8" s="12"/>
      <c r="AN8" s="12"/>
      <c r="AO8" s="12"/>
      <c r="AP8" s="12"/>
      <c r="AQ8" s="12"/>
      <c r="AR8" s="12"/>
      <c r="AS8" s="12"/>
      <c r="AT8" s="12"/>
      <c r="AU8" s="12"/>
      <c r="AV8" s="12"/>
      <c r="AW8" s="12"/>
      <c r="AX8" s="12"/>
      <c r="AY8" s="12"/>
      <c r="AZ8" s="168"/>
      <c r="BA8" s="12"/>
      <c r="BB8" s="12"/>
      <c r="BC8" s="12"/>
      <c r="BD8" s="12"/>
      <c r="BE8" s="12"/>
      <c r="BF8" s="12"/>
      <c r="BG8" s="12"/>
      <c r="BH8" s="12"/>
      <c r="BI8" s="12"/>
      <c r="BJ8" s="12"/>
      <c r="BK8" s="12"/>
      <c r="BL8" s="12"/>
      <c r="BM8" s="168"/>
      <c r="BN8" s="12"/>
      <c r="BO8" s="12"/>
      <c r="BP8" s="12"/>
      <c r="BQ8" s="12"/>
      <c r="BR8" s="12"/>
      <c r="BS8" s="12"/>
      <c r="BT8" s="12"/>
      <c r="BU8" s="12"/>
    </row>
    <row r="9" spans="1:74" s="13" customFormat="1" x14ac:dyDescent="0.2">
      <c r="A9" s="483"/>
      <c r="B9" s="14"/>
      <c r="C9" s="15"/>
      <c r="D9" s="169"/>
      <c r="E9" s="15"/>
      <c r="F9" s="16"/>
      <c r="G9" s="17"/>
      <c r="H9" s="17"/>
      <c r="I9" s="17"/>
      <c r="J9" s="18"/>
      <c r="K9" s="19"/>
      <c r="L9" s="17"/>
      <c r="M9" s="18"/>
      <c r="N9" s="194"/>
      <c r="O9" s="194"/>
      <c r="P9" s="20"/>
      <c r="Q9" s="20"/>
      <c r="R9" s="3"/>
      <c r="S9" s="3"/>
      <c r="T9" s="3"/>
      <c r="U9" s="3"/>
      <c r="V9" s="3"/>
      <c r="W9" s="3"/>
      <c r="X9" s="3"/>
      <c r="Y9" s="3"/>
      <c r="Z9" s="3"/>
      <c r="AA9" s="3"/>
      <c r="AB9" s="3"/>
      <c r="AC9" s="3"/>
      <c r="AD9" s="3"/>
      <c r="AE9" s="3"/>
      <c r="AF9" s="3"/>
      <c r="AG9" s="3"/>
      <c r="AH9" s="3"/>
      <c r="AI9" s="12"/>
      <c r="AJ9" s="12"/>
      <c r="AK9" s="12"/>
      <c r="AL9" s="12"/>
      <c r="AM9" s="12"/>
      <c r="AN9" s="12"/>
      <c r="AO9" s="12"/>
      <c r="AP9" s="12"/>
      <c r="AQ9" s="12"/>
      <c r="AR9" s="12"/>
      <c r="AS9" s="12"/>
      <c r="AT9" s="12"/>
      <c r="AU9" s="12"/>
      <c r="AV9" s="12"/>
      <c r="AW9" s="12"/>
      <c r="AX9" s="12"/>
      <c r="AY9" s="12"/>
      <c r="AZ9" s="168"/>
      <c r="BA9" s="12"/>
      <c r="BB9" s="12"/>
      <c r="BC9" s="12"/>
      <c r="BD9" s="12"/>
      <c r="BE9" s="12"/>
      <c r="BF9" s="12"/>
      <c r="BG9" s="12"/>
      <c r="BH9" s="12"/>
      <c r="BI9" s="12"/>
      <c r="BJ9" s="12"/>
      <c r="BK9" s="12"/>
      <c r="BL9" s="12"/>
      <c r="BM9" s="168"/>
      <c r="BN9" s="12"/>
      <c r="BO9" s="12"/>
      <c r="BP9" s="12"/>
      <c r="BQ9" s="12"/>
      <c r="BR9" s="12"/>
      <c r="BS9" s="12"/>
      <c r="BT9" s="12"/>
      <c r="BU9" s="12"/>
      <c r="BV9" s="12"/>
    </row>
    <row r="10" spans="1:74" s="13" customFormat="1" ht="15.75" customHeight="1" x14ac:dyDescent="0.2">
      <c r="A10" s="21"/>
      <c r="B10" s="22"/>
      <c r="C10" s="23"/>
      <c r="D10" s="24"/>
      <c r="E10" s="23"/>
      <c r="F10" s="25"/>
      <c r="G10" s="22"/>
      <c r="H10" s="22"/>
      <c r="I10" s="22"/>
      <c r="J10" s="23"/>
      <c r="K10" s="24"/>
      <c r="L10" s="22"/>
      <c r="M10" s="23"/>
      <c r="N10" s="26"/>
      <c r="O10" s="26"/>
      <c r="P10" s="165"/>
      <c r="Q10" s="27"/>
      <c r="R10" s="28"/>
      <c r="S10" s="28"/>
      <c r="T10" s="28"/>
      <c r="U10" s="28"/>
      <c r="V10" s="28"/>
      <c r="W10" s="28"/>
      <c r="X10" s="28"/>
      <c r="Y10" s="28"/>
      <c r="Z10" s="3"/>
      <c r="AA10" s="29"/>
      <c r="AB10" s="29"/>
      <c r="AC10" s="3"/>
      <c r="AD10" s="3"/>
      <c r="AE10" s="3"/>
      <c r="AF10" s="3"/>
      <c r="AG10" s="3"/>
      <c r="AH10" s="3"/>
      <c r="AI10" s="12"/>
      <c r="AJ10" s="12"/>
      <c r="AK10" s="12"/>
      <c r="AL10" s="12"/>
      <c r="AM10" s="12"/>
      <c r="AN10" s="12"/>
      <c r="AO10" s="12"/>
      <c r="AP10" s="12"/>
      <c r="AQ10" s="12"/>
      <c r="AR10" s="12"/>
      <c r="AS10" s="12"/>
      <c r="AT10" s="12"/>
      <c r="AU10" s="12"/>
      <c r="AV10" s="12"/>
      <c r="AW10" s="12"/>
      <c r="AX10" s="12"/>
      <c r="AY10" s="12"/>
      <c r="AZ10" s="168"/>
      <c r="BA10" s="12"/>
      <c r="BB10" s="12"/>
      <c r="BC10" s="12"/>
      <c r="BD10" s="12"/>
      <c r="BE10" s="12"/>
      <c r="BF10" s="12"/>
      <c r="BG10" s="12"/>
      <c r="BH10" s="12"/>
      <c r="BI10" s="12"/>
      <c r="BJ10" s="12"/>
      <c r="BK10" s="12"/>
      <c r="BL10" s="12"/>
      <c r="BM10" s="168"/>
      <c r="BN10" s="12"/>
      <c r="BO10" s="12"/>
      <c r="BP10" s="12"/>
      <c r="BQ10" s="12"/>
      <c r="BR10" s="12"/>
      <c r="BS10" s="12"/>
      <c r="BT10" s="12"/>
      <c r="BU10" s="12"/>
      <c r="BV10" s="12"/>
    </row>
    <row r="11" spans="1:74" s="13" customFormat="1" ht="15.75" customHeight="1" x14ac:dyDescent="0.2">
      <c r="A11" s="30"/>
      <c r="B11" s="31"/>
      <c r="C11" s="32"/>
      <c r="D11" s="31"/>
      <c r="E11" s="33"/>
      <c r="F11" s="34"/>
      <c r="G11" s="35"/>
      <c r="H11" s="35"/>
      <c r="I11" s="35"/>
      <c r="J11" s="33"/>
      <c r="K11" s="36"/>
      <c r="L11" s="35"/>
      <c r="M11" s="33"/>
      <c r="N11" s="32"/>
      <c r="O11" s="32"/>
      <c r="P11" s="166"/>
      <c r="Q11" s="27"/>
      <c r="R11" s="28"/>
      <c r="S11" s="28"/>
      <c r="T11" s="28"/>
      <c r="U11" s="28"/>
      <c r="V11" s="28"/>
      <c r="W11" s="28"/>
      <c r="X11" s="28"/>
      <c r="Y11" s="28"/>
      <c r="Z11" s="3"/>
      <c r="AE11" s="3"/>
      <c r="AF11" s="3"/>
      <c r="AG11" s="3"/>
      <c r="AH11" s="3"/>
      <c r="AI11" s="12"/>
      <c r="AJ11" s="12"/>
      <c r="AK11" s="12"/>
      <c r="AL11" s="12"/>
      <c r="AM11" s="12"/>
      <c r="AN11" s="12"/>
      <c r="AO11" s="12"/>
      <c r="AP11" s="12"/>
      <c r="AQ11" s="12"/>
      <c r="AR11" s="12"/>
      <c r="AS11" s="12"/>
      <c r="AT11" s="12"/>
      <c r="AU11" s="12"/>
      <c r="AV11" s="12"/>
      <c r="AW11" s="12"/>
      <c r="AX11" s="12"/>
      <c r="AY11" s="12"/>
      <c r="AZ11" s="168"/>
      <c r="BA11" s="12"/>
      <c r="BB11" s="37"/>
      <c r="BC11" s="37"/>
      <c r="BD11" s="37"/>
      <c r="BE11" s="37"/>
      <c r="BG11" s="38"/>
      <c r="BH11" s="38"/>
      <c r="BI11" s="38"/>
      <c r="BJ11" s="38"/>
      <c r="BK11" s="12"/>
      <c r="BL11" s="12"/>
      <c r="BM11" s="168"/>
      <c r="BN11" s="12"/>
      <c r="BO11" s="12"/>
      <c r="BP11" s="12"/>
      <c r="BQ11" s="12"/>
      <c r="BR11" s="12"/>
      <c r="BS11" s="12"/>
      <c r="BT11" s="12"/>
      <c r="BU11" s="12"/>
    </row>
    <row r="12" spans="1:74" s="13" customFormat="1" ht="15.75" customHeight="1" x14ac:dyDescent="0.2">
      <c r="A12" s="39"/>
      <c r="B12" s="40"/>
      <c r="C12" s="41"/>
      <c r="D12" s="40"/>
      <c r="E12" s="42"/>
      <c r="F12" s="43"/>
      <c r="G12" s="44"/>
      <c r="H12" s="44"/>
      <c r="I12" s="44"/>
      <c r="J12" s="42"/>
      <c r="K12" s="45"/>
      <c r="L12" s="44"/>
      <c r="M12" s="42"/>
      <c r="N12" s="41"/>
      <c r="O12" s="41"/>
      <c r="P12" s="166"/>
      <c r="Q12" s="27"/>
      <c r="R12" s="28"/>
      <c r="S12" s="28"/>
      <c r="T12" s="28"/>
      <c r="U12" s="28"/>
      <c r="V12" s="28"/>
      <c r="W12" s="28"/>
      <c r="X12" s="28"/>
      <c r="Y12" s="28"/>
      <c r="Z12" s="3"/>
      <c r="AE12" s="3"/>
      <c r="AF12" s="3"/>
      <c r="AG12" s="3"/>
      <c r="AH12" s="3"/>
      <c r="AI12" s="12"/>
      <c r="AJ12" s="12"/>
      <c r="AK12" s="12"/>
      <c r="AL12" s="12"/>
      <c r="AM12" s="12"/>
      <c r="AN12" s="12"/>
      <c r="AO12" s="12"/>
      <c r="AP12" s="12"/>
      <c r="AQ12" s="12"/>
      <c r="AR12" s="12"/>
      <c r="AS12" s="12"/>
      <c r="AT12" s="12"/>
      <c r="AU12" s="12"/>
      <c r="AV12" s="12"/>
      <c r="AW12" s="12"/>
      <c r="AX12" s="12"/>
      <c r="AY12" s="12"/>
      <c r="AZ12" s="168"/>
      <c r="BA12" s="12"/>
      <c r="BB12" s="37"/>
      <c r="BC12" s="37"/>
      <c r="BD12" s="37"/>
      <c r="BE12" s="37"/>
      <c r="BG12" s="38"/>
      <c r="BH12" s="38"/>
      <c r="BI12" s="38"/>
      <c r="BJ12" s="38"/>
      <c r="BK12" s="12"/>
      <c r="BL12" s="12"/>
      <c r="BM12" s="168"/>
      <c r="BN12" s="12"/>
      <c r="BO12" s="12"/>
      <c r="BP12" s="12"/>
      <c r="BQ12" s="12"/>
      <c r="BR12" s="12"/>
      <c r="BS12" s="12"/>
      <c r="BT12" s="12"/>
      <c r="BU12" s="12"/>
    </row>
    <row r="13" spans="1:74" s="13" customFormat="1" ht="15.75" customHeight="1" x14ac:dyDescent="0.2">
      <c r="A13" s="39"/>
      <c r="B13" s="40"/>
      <c r="C13" s="41"/>
      <c r="D13" s="40"/>
      <c r="E13" s="42"/>
      <c r="F13" s="43"/>
      <c r="G13" s="44"/>
      <c r="H13" s="44"/>
      <c r="I13" s="44"/>
      <c r="J13" s="42"/>
      <c r="K13" s="45"/>
      <c r="L13" s="44"/>
      <c r="M13" s="42"/>
      <c r="N13" s="41"/>
      <c r="O13" s="41"/>
      <c r="P13" s="166"/>
      <c r="Q13" s="27"/>
      <c r="R13" s="28"/>
      <c r="S13" s="28"/>
      <c r="T13" s="28"/>
      <c r="U13" s="28"/>
      <c r="V13" s="28"/>
      <c r="W13" s="28"/>
      <c r="X13" s="28"/>
      <c r="Y13" s="28"/>
      <c r="Z13" s="3"/>
      <c r="AE13" s="3"/>
      <c r="AF13" s="3"/>
      <c r="AG13" s="3"/>
      <c r="AH13" s="3"/>
      <c r="AI13" s="12"/>
      <c r="AJ13" s="12"/>
      <c r="AK13" s="12"/>
      <c r="AL13" s="12"/>
      <c r="AM13" s="12"/>
      <c r="AN13" s="12"/>
      <c r="AO13" s="12"/>
      <c r="AP13" s="12"/>
      <c r="AQ13" s="12"/>
      <c r="AR13" s="12"/>
      <c r="AS13" s="12"/>
      <c r="AT13" s="12"/>
      <c r="AU13" s="12"/>
      <c r="AV13" s="12"/>
      <c r="AW13" s="12"/>
      <c r="AX13" s="12"/>
      <c r="AY13" s="12"/>
      <c r="AZ13" s="168"/>
      <c r="BA13" s="12"/>
      <c r="BB13" s="37"/>
      <c r="BC13" s="37"/>
      <c r="BD13" s="37"/>
      <c r="BE13" s="37"/>
      <c r="BG13" s="38"/>
      <c r="BH13" s="38"/>
      <c r="BI13" s="38"/>
      <c r="BJ13" s="38"/>
      <c r="BK13" s="12"/>
      <c r="BL13" s="12"/>
      <c r="BM13" s="168"/>
      <c r="BN13" s="12"/>
      <c r="BO13" s="12"/>
      <c r="BP13" s="12"/>
      <c r="BQ13" s="12"/>
      <c r="BR13" s="12"/>
      <c r="BS13" s="12"/>
      <c r="BT13" s="12"/>
      <c r="BU13" s="12"/>
    </row>
    <row r="14" spans="1:74" s="13" customFormat="1" ht="15.75" customHeight="1" thickBot="1" x14ac:dyDescent="0.25">
      <c r="A14" s="46"/>
      <c r="B14" s="47"/>
      <c r="C14" s="48"/>
      <c r="D14" s="47"/>
      <c r="E14" s="49"/>
      <c r="F14" s="50"/>
      <c r="G14" s="51"/>
      <c r="H14" s="51"/>
      <c r="I14" s="51"/>
      <c r="J14" s="49"/>
      <c r="K14" s="52"/>
      <c r="L14" s="51"/>
      <c r="M14" s="49"/>
      <c r="N14" s="48"/>
      <c r="O14" s="48"/>
      <c r="P14" s="166"/>
      <c r="Q14" s="27"/>
      <c r="R14" s="28"/>
      <c r="S14" s="28"/>
      <c r="T14" s="28"/>
      <c r="U14" s="28"/>
      <c r="V14" s="28"/>
      <c r="W14" s="28"/>
      <c r="X14" s="28"/>
      <c r="Y14" s="28"/>
      <c r="Z14" s="3"/>
      <c r="AE14" s="3"/>
      <c r="AF14" s="3"/>
      <c r="AG14" s="3"/>
      <c r="AH14" s="3"/>
      <c r="AI14" s="12"/>
      <c r="AJ14" s="12"/>
      <c r="AK14" s="12"/>
      <c r="AL14" s="12"/>
      <c r="AM14" s="12"/>
      <c r="AN14" s="12"/>
      <c r="AO14" s="12"/>
      <c r="AP14" s="12"/>
      <c r="AQ14" s="12"/>
      <c r="AR14" s="12"/>
      <c r="AS14" s="12"/>
      <c r="AT14" s="12"/>
      <c r="AU14" s="12"/>
      <c r="AV14" s="12"/>
      <c r="AW14" s="12"/>
      <c r="AX14" s="12"/>
      <c r="AY14" s="12"/>
      <c r="AZ14" s="168"/>
      <c r="BA14" s="12"/>
      <c r="BB14" s="37"/>
      <c r="BC14" s="37"/>
      <c r="BD14" s="37"/>
      <c r="BE14" s="37"/>
      <c r="BG14" s="38"/>
      <c r="BH14" s="38"/>
      <c r="BI14" s="38"/>
      <c r="BJ14" s="38"/>
      <c r="BK14" s="12"/>
      <c r="BL14" s="12"/>
      <c r="BM14" s="168"/>
      <c r="BN14" s="12"/>
      <c r="BO14" s="12"/>
      <c r="BP14" s="12"/>
      <c r="BQ14" s="12"/>
      <c r="BR14" s="12"/>
      <c r="BS14" s="12"/>
      <c r="BT14" s="12"/>
      <c r="BU14" s="12"/>
    </row>
    <row r="15" spans="1:74" s="13" customFormat="1" ht="15.75" customHeight="1" thickTop="1" thickBot="1" x14ac:dyDescent="0.25">
      <c r="A15" s="53"/>
      <c r="B15" s="54"/>
      <c r="C15" s="55"/>
      <c r="D15" s="67"/>
      <c r="E15" s="66"/>
      <c r="F15" s="56"/>
      <c r="G15" s="57"/>
      <c r="H15" s="57"/>
      <c r="I15" s="57"/>
      <c r="J15" s="58"/>
      <c r="K15" s="59"/>
      <c r="L15" s="60"/>
      <c r="M15" s="61"/>
      <c r="N15" s="62"/>
      <c r="O15" s="63"/>
      <c r="P15" s="166"/>
      <c r="Q15" s="27"/>
      <c r="R15" s="28"/>
      <c r="S15" s="28"/>
      <c r="T15" s="28"/>
      <c r="U15" s="28"/>
      <c r="V15" s="28"/>
      <c r="W15" s="28"/>
      <c r="X15" s="28"/>
      <c r="Y15" s="28"/>
      <c r="Z15" s="3"/>
      <c r="AE15" s="3"/>
      <c r="AF15" s="3"/>
      <c r="AG15" s="3"/>
      <c r="AH15" s="3"/>
      <c r="AI15" s="12"/>
      <c r="AJ15" s="12"/>
      <c r="AK15" s="12"/>
      <c r="AL15" s="12"/>
      <c r="AM15" s="12"/>
      <c r="AN15" s="12"/>
      <c r="AO15" s="12"/>
      <c r="AP15" s="12"/>
      <c r="AQ15" s="12"/>
      <c r="AR15" s="12"/>
      <c r="AS15" s="12"/>
      <c r="AT15" s="12"/>
      <c r="AU15" s="12"/>
      <c r="AV15" s="12"/>
      <c r="AW15" s="12"/>
      <c r="AX15" s="12"/>
      <c r="AY15" s="12"/>
      <c r="AZ15" s="168"/>
      <c r="BA15" s="12"/>
      <c r="BB15" s="12"/>
      <c r="BC15" s="64"/>
      <c r="BD15" s="37"/>
      <c r="BE15" s="37"/>
      <c r="BI15" s="38"/>
      <c r="BJ15" s="38"/>
      <c r="BK15" s="12"/>
      <c r="BL15" s="12"/>
      <c r="BM15" s="168"/>
      <c r="BN15" s="12"/>
      <c r="BO15" s="12"/>
      <c r="BP15" s="12"/>
      <c r="BQ15" s="12"/>
      <c r="BR15" s="12"/>
      <c r="BS15" s="12"/>
      <c r="BT15" s="12"/>
      <c r="BU15" s="12"/>
    </row>
    <row r="16" spans="1:74" s="13" customFormat="1" ht="15.75" customHeight="1" thickTop="1" x14ac:dyDescent="0.2">
      <c r="A16" s="53"/>
      <c r="B16" s="65"/>
      <c r="C16" s="66"/>
      <c r="D16" s="67"/>
      <c r="E16" s="66"/>
      <c r="F16" s="68"/>
      <c r="G16" s="69"/>
      <c r="H16" s="69"/>
      <c r="I16" s="69"/>
      <c r="J16" s="66"/>
      <c r="K16" s="67"/>
      <c r="L16" s="69"/>
      <c r="M16" s="66"/>
      <c r="N16" s="70"/>
      <c r="O16" s="63"/>
      <c r="P16" s="166"/>
      <c r="Q16" s="27"/>
      <c r="R16" s="28"/>
      <c r="S16" s="28"/>
      <c r="T16" s="28"/>
      <c r="U16" s="28"/>
      <c r="V16" s="28"/>
      <c r="W16" s="28"/>
      <c r="X16" s="28"/>
      <c r="Y16" s="28"/>
      <c r="Z16" s="3"/>
      <c r="AE16" s="3"/>
      <c r="AF16" s="3"/>
      <c r="AG16" s="3"/>
      <c r="AH16" s="3"/>
      <c r="AI16" s="12"/>
      <c r="AJ16" s="12"/>
      <c r="AK16" s="12"/>
      <c r="AL16" s="12"/>
      <c r="AM16" s="12"/>
      <c r="AN16" s="12"/>
      <c r="AO16" s="12"/>
      <c r="AP16" s="12"/>
      <c r="AQ16" s="12"/>
      <c r="AR16" s="12"/>
      <c r="AS16" s="12"/>
      <c r="AT16" s="12"/>
      <c r="AU16" s="12"/>
      <c r="AV16" s="12"/>
      <c r="AW16" s="12"/>
      <c r="AX16" s="12"/>
      <c r="AY16" s="12"/>
      <c r="AZ16" s="168"/>
      <c r="BA16" s="12"/>
      <c r="BB16" s="12"/>
      <c r="BC16" s="64"/>
      <c r="BD16" s="37"/>
      <c r="BE16" s="64"/>
      <c r="BF16" s="12"/>
      <c r="BI16" s="38"/>
      <c r="BJ16" s="12"/>
      <c r="BK16" s="12"/>
      <c r="BL16" s="12"/>
      <c r="BM16" s="168"/>
      <c r="BN16" s="12"/>
      <c r="BO16" s="12"/>
      <c r="BP16" s="12"/>
      <c r="BQ16" s="12"/>
      <c r="BR16" s="12"/>
      <c r="BS16" s="12"/>
      <c r="BT16" s="12"/>
      <c r="BU16" s="12"/>
    </row>
    <row r="17" spans="1:73" s="13" customFormat="1" ht="36" customHeight="1" x14ac:dyDescent="0.2">
      <c r="A17" s="170"/>
      <c r="B17" s="71"/>
      <c r="C17" s="72"/>
      <c r="D17" s="73"/>
      <c r="E17" s="72"/>
      <c r="F17" s="74"/>
      <c r="G17" s="75"/>
      <c r="H17" s="75"/>
      <c r="I17" s="75"/>
      <c r="J17" s="72"/>
      <c r="K17" s="73"/>
      <c r="L17" s="75"/>
      <c r="M17" s="72"/>
      <c r="N17" s="76"/>
      <c r="O17" s="77"/>
      <c r="P17" s="166"/>
      <c r="Q17" s="27"/>
      <c r="R17" s="28"/>
      <c r="S17" s="28"/>
      <c r="T17" s="28"/>
      <c r="U17" s="28"/>
      <c r="V17" s="28"/>
      <c r="W17" s="28"/>
      <c r="X17" s="28"/>
      <c r="Y17" s="28"/>
      <c r="Z17" s="3"/>
      <c r="AE17" s="3"/>
      <c r="AF17" s="3"/>
      <c r="AG17" s="3"/>
      <c r="AH17" s="3"/>
      <c r="AI17" s="12"/>
      <c r="AJ17" s="12"/>
      <c r="AK17" s="12"/>
      <c r="AL17" s="12"/>
      <c r="AM17" s="12"/>
      <c r="AN17" s="12"/>
      <c r="AO17" s="12"/>
      <c r="AP17" s="12"/>
      <c r="AQ17" s="12"/>
      <c r="AR17" s="12"/>
      <c r="AS17" s="12"/>
      <c r="AT17" s="12"/>
      <c r="AU17" s="12"/>
      <c r="AV17" s="12"/>
      <c r="AW17" s="12"/>
      <c r="AX17" s="12"/>
      <c r="AY17" s="12"/>
      <c r="AZ17" s="168"/>
      <c r="BA17" s="12"/>
      <c r="BB17" s="12"/>
      <c r="BC17" s="64"/>
      <c r="BD17" s="37"/>
      <c r="BE17" s="64"/>
      <c r="BF17" s="12"/>
      <c r="BI17" s="38"/>
      <c r="BJ17" s="12"/>
      <c r="BK17" s="12"/>
      <c r="BL17" s="12"/>
      <c r="BM17" s="168"/>
      <c r="BN17" s="12"/>
      <c r="BO17" s="12"/>
      <c r="BP17" s="12"/>
      <c r="BQ17" s="12"/>
      <c r="BR17" s="12"/>
      <c r="BS17" s="12"/>
      <c r="BT17" s="12"/>
      <c r="BU17" s="12"/>
    </row>
    <row r="18" spans="1:73" s="13" customFormat="1" ht="24" customHeight="1" x14ac:dyDescent="0.2">
      <c r="A18" s="78"/>
      <c r="B18" s="79"/>
      <c r="C18" s="80"/>
      <c r="D18" s="81"/>
      <c r="E18" s="80"/>
      <c r="F18" s="82"/>
      <c r="G18" s="83"/>
      <c r="H18" s="83"/>
      <c r="I18" s="83"/>
      <c r="J18" s="80"/>
      <c r="K18" s="81"/>
      <c r="L18" s="83"/>
      <c r="M18" s="80"/>
      <c r="N18" s="84"/>
      <c r="O18" s="85"/>
      <c r="P18" s="166"/>
      <c r="Q18" s="27"/>
      <c r="R18" s="28"/>
      <c r="S18" s="28"/>
      <c r="T18" s="28"/>
      <c r="U18" s="28"/>
      <c r="V18" s="28"/>
      <c r="W18" s="28"/>
      <c r="X18" s="28"/>
      <c r="Y18" s="28"/>
      <c r="Z18" s="3"/>
      <c r="AE18" s="3"/>
      <c r="AF18" s="3"/>
      <c r="AG18" s="3"/>
      <c r="AH18" s="3"/>
      <c r="AI18" s="12"/>
      <c r="AJ18" s="12"/>
      <c r="AK18" s="12"/>
      <c r="AL18" s="12"/>
      <c r="AM18" s="12"/>
      <c r="AN18" s="12"/>
      <c r="AO18" s="12"/>
      <c r="AP18" s="12"/>
      <c r="AQ18" s="12"/>
      <c r="AR18" s="12"/>
      <c r="AS18" s="12"/>
      <c r="AT18" s="12"/>
      <c r="AU18" s="12"/>
      <c r="AV18" s="12"/>
      <c r="AW18" s="12"/>
      <c r="AX18" s="12"/>
      <c r="AY18" s="12"/>
      <c r="AZ18" s="168"/>
      <c r="BA18" s="12"/>
      <c r="BB18" s="12"/>
      <c r="BC18" s="12"/>
      <c r="BD18" s="64"/>
      <c r="BE18" s="64"/>
      <c r="BF18" s="12"/>
      <c r="BG18" s="3"/>
      <c r="BH18" s="12"/>
      <c r="BI18" s="12"/>
      <c r="BJ18" s="12"/>
      <c r="BK18" s="12"/>
      <c r="BL18" s="12"/>
      <c r="BM18" s="168"/>
      <c r="BN18" s="12"/>
      <c r="BO18" s="12"/>
      <c r="BP18" s="12"/>
      <c r="BQ18" s="12"/>
      <c r="BR18" s="12"/>
      <c r="BS18" s="12"/>
      <c r="BT18" s="12"/>
      <c r="BU18" s="12"/>
    </row>
    <row r="19" spans="1:73" s="13" customFormat="1" ht="15.75" customHeight="1" x14ac:dyDescent="0.2">
      <c r="A19" s="86"/>
      <c r="B19" s="79"/>
      <c r="C19" s="80"/>
      <c r="D19" s="81"/>
      <c r="E19" s="80"/>
      <c r="F19" s="82"/>
      <c r="G19" s="83"/>
      <c r="H19" s="83"/>
      <c r="I19" s="83"/>
      <c r="J19" s="80"/>
      <c r="K19" s="81"/>
      <c r="L19" s="83"/>
      <c r="M19" s="80"/>
      <c r="N19" s="84"/>
      <c r="O19" s="85"/>
      <c r="P19" s="166"/>
      <c r="Q19" s="27"/>
      <c r="R19" s="28"/>
      <c r="S19" s="28"/>
      <c r="T19" s="28"/>
      <c r="U19" s="28"/>
      <c r="V19" s="28"/>
      <c r="W19" s="28"/>
      <c r="X19" s="28"/>
      <c r="Y19" s="28"/>
      <c r="Z19" s="3"/>
      <c r="AE19" s="3"/>
      <c r="AF19" s="3"/>
      <c r="AG19" s="3"/>
      <c r="AH19" s="3"/>
      <c r="AI19" s="12"/>
      <c r="AJ19" s="12"/>
      <c r="AK19" s="12"/>
      <c r="AL19" s="12"/>
      <c r="AM19" s="12"/>
      <c r="AN19" s="12"/>
      <c r="AO19" s="12"/>
      <c r="AP19" s="12"/>
      <c r="AQ19" s="12"/>
      <c r="AR19" s="12"/>
      <c r="AS19" s="12"/>
      <c r="AT19" s="12"/>
      <c r="AU19" s="12"/>
      <c r="AV19" s="12"/>
      <c r="AW19" s="12"/>
      <c r="AX19" s="12"/>
      <c r="AY19" s="12"/>
      <c r="AZ19" s="168"/>
      <c r="BA19" s="12"/>
      <c r="BB19" s="12"/>
      <c r="BC19" s="12"/>
      <c r="BD19" s="64"/>
      <c r="BE19" s="64"/>
      <c r="BF19" s="12"/>
      <c r="BG19" s="3"/>
      <c r="BH19" s="12"/>
      <c r="BI19" s="12"/>
      <c r="BJ19" s="12"/>
      <c r="BK19" s="12"/>
      <c r="BL19" s="12"/>
      <c r="BM19" s="168"/>
      <c r="BN19" s="12"/>
      <c r="BO19" s="12"/>
      <c r="BP19" s="12"/>
      <c r="BQ19" s="12"/>
      <c r="BR19" s="12"/>
      <c r="BS19" s="12"/>
      <c r="BT19" s="12"/>
      <c r="BU19" s="12"/>
    </row>
    <row r="20" spans="1:73" s="3" customFormat="1" ht="18" customHeight="1" x14ac:dyDescent="0.15">
      <c r="A20" s="87"/>
      <c r="B20" s="171"/>
      <c r="C20" s="88"/>
      <c r="D20" s="88"/>
      <c r="E20" s="89"/>
      <c r="F20" s="88"/>
      <c r="G20" s="88"/>
      <c r="H20" s="88"/>
      <c r="I20" s="88"/>
      <c r="J20" s="89"/>
      <c r="K20" s="88"/>
      <c r="L20" s="88"/>
      <c r="M20" s="90"/>
      <c r="N20" s="28"/>
      <c r="O20" s="28"/>
      <c r="P20" s="172"/>
      <c r="Q20" s="28"/>
      <c r="R20" s="28"/>
      <c r="S20" s="28"/>
      <c r="T20" s="28"/>
      <c r="U20" s="28"/>
      <c r="V20" s="28"/>
      <c r="AZ20" s="168"/>
      <c r="BA20" s="29"/>
      <c r="BB20" s="29"/>
      <c r="BC20" s="29"/>
      <c r="BM20" s="168"/>
    </row>
    <row r="21" spans="1:73" s="3" customFormat="1" ht="30" customHeight="1" x14ac:dyDescent="0.2">
      <c r="A21" s="91"/>
      <c r="B21" s="92"/>
      <c r="C21" s="92"/>
      <c r="D21" s="93"/>
      <c r="E21" s="94"/>
      <c r="F21" s="94"/>
      <c r="G21" s="94"/>
      <c r="H21" s="94"/>
      <c r="I21" s="95"/>
      <c r="J21" s="95"/>
      <c r="K21" s="95"/>
      <c r="L21" s="95"/>
      <c r="M21" s="96"/>
      <c r="N21" s="96"/>
      <c r="P21" s="167"/>
      <c r="AZ21" s="168"/>
      <c r="BM21" s="168"/>
    </row>
    <row r="22" spans="1:73" s="13" customFormat="1" ht="29.25" customHeight="1" x14ac:dyDescent="0.15">
      <c r="A22" s="97"/>
      <c r="B22" s="98"/>
      <c r="C22" s="98"/>
      <c r="D22" s="99"/>
      <c r="E22" s="99"/>
      <c r="F22" s="2"/>
      <c r="G22" s="2"/>
      <c r="H22" s="2"/>
      <c r="I22" s="2"/>
      <c r="J22" s="2"/>
      <c r="K22" s="2"/>
      <c r="L22" s="2"/>
      <c r="M22" s="3"/>
      <c r="N22" s="3"/>
      <c r="O22" s="3"/>
      <c r="P22" s="167"/>
      <c r="Q22" s="3"/>
      <c r="R22" s="3"/>
      <c r="S22" s="3"/>
      <c r="T22" s="3"/>
      <c r="U22" s="3"/>
      <c r="V22" s="3"/>
      <c r="W22" s="3"/>
      <c r="AB22" s="3"/>
      <c r="AC22" s="3"/>
      <c r="AD22" s="3"/>
      <c r="AE22" s="3"/>
      <c r="AF22" s="12"/>
      <c r="AG22" s="12"/>
      <c r="AH22" s="12"/>
      <c r="AI22" s="12"/>
      <c r="AJ22" s="12"/>
      <c r="AK22" s="12"/>
      <c r="AL22" s="12"/>
      <c r="AM22" s="12"/>
      <c r="AN22" s="12"/>
      <c r="AO22" s="12"/>
      <c r="AP22" s="12"/>
      <c r="AQ22" s="12"/>
      <c r="AR22" s="12"/>
      <c r="AS22" s="12"/>
      <c r="AT22" s="12"/>
      <c r="AU22" s="12"/>
      <c r="AV22" s="12"/>
      <c r="AW22" s="12"/>
      <c r="AX22" s="12"/>
      <c r="AY22" s="12"/>
      <c r="AZ22" s="168"/>
      <c r="BA22" s="3"/>
      <c r="BB22" s="3"/>
      <c r="BC22" s="3"/>
      <c r="BD22" s="3"/>
      <c r="BE22" s="3"/>
      <c r="BF22" s="12"/>
      <c r="BG22" s="12"/>
      <c r="BH22" s="12"/>
      <c r="BI22" s="12"/>
      <c r="BJ22" s="12"/>
      <c r="BK22" s="12"/>
      <c r="BL22" s="12"/>
      <c r="BM22" s="168"/>
      <c r="BN22" s="12"/>
      <c r="BO22" s="12"/>
      <c r="BP22" s="12"/>
      <c r="BQ22" s="12"/>
    </row>
    <row r="23" spans="1:73" s="13" customFormat="1" ht="15.75" customHeight="1" x14ac:dyDescent="0.15">
      <c r="A23" s="100"/>
      <c r="B23" s="101"/>
      <c r="C23" s="101"/>
      <c r="D23" s="173"/>
      <c r="E23" s="102"/>
      <c r="F23" s="2"/>
      <c r="G23" s="103"/>
      <c r="H23" s="103"/>
      <c r="I23" s="104"/>
      <c r="J23" s="2"/>
      <c r="K23" s="2"/>
      <c r="L23" s="2"/>
      <c r="M23" s="3"/>
      <c r="N23" s="3"/>
      <c r="O23" s="3"/>
      <c r="P23" s="167"/>
      <c r="Q23" s="3"/>
      <c r="R23" s="3"/>
      <c r="S23" s="3"/>
      <c r="T23" s="3"/>
      <c r="U23" s="3"/>
      <c r="V23" s="29"/>
      <c r="W23" s="29"/>
      <c r="AB23" s="3"/>
      <c r="AC23" s="3"/>
      <c r="AD23" s="3"/>
      <c r="AE23" s="3"/>
      <c r="AF23" s="12"/>
      <c r="AG23" s="12"/>
      <c r="AH23" s="12"/>
      <c r="AI23" s="12"/>
      <c r="AJ23" s="12"/>
      <c r="AK23" s="12"/>
      <c r="AL23" s="12"/>
      <c r="AM23" s="12"/>
      <c r="AN23" s="12"/>
      <c r="AO23" s="12"/>
      <c r="AP23" s="12"/>
      <c r="AQ23" s="12"/>
      <c r="AR23" s="12"/>
      <c r="AS23" s="12"/>
      <c r="AT23" s="12"/>
      <c r="AU23" s="12"/>
      <c r="AV23" s="12"/>
      <c r="AW23" s="12"/>
      <c r="AX23" s="12"/>
      <c r="AY23" s="12"/>
      <c r="AZ23" s="168"/>
      <c r="BA23" s="37"/>
      <c r="BB23" s="37"/>
      <c r="BC23" s="37"/>
      <c r="BD23" s="3"/>
      <c r="BE23" s="38"/>
      <c r="BF23" s="38"/>
      <c r="BG23" s="12"/>
      <c r="BH23" s="12"/>
      <c r="BI23" s="12"/>
      <c r="BJ23" s="12"/>
      <c r="BK23" s="12"/>
      <c r="BL23" s="12"/>
      <c r="BM23" s="168"/>
      <c r="BN23" s="12"/>
      <c r="BO23" s="12"/>
      <c r="BP23" s="12"/>
      <c r="BQ23" s="12"/>
    </row>
    <row r="24" spans="1:73" s="13" customFormat="1" ht="15.75" customHeight="1" x14ac:dyDescent="0.15">
      <c r="A24" s="105"/>
      <c r="B24" s="106"/>
      <c r="C24" s="106"/>
      <c r="D24" s="173"/>
      <c r="E24" s="107"/>
      <c r="F24" s="3"/>
      <c r="G24" s="3"/>
      <c r="H24" s="3"/>
      <c r="I24" s="2"/>
      <c r="J24" s="2"/>
      <c r="K24" s="2"/>
      <c r="L24" s="2"/>
      <c r="M24" s="3"/>
      <c r="N24" s="3"/>
      <c r="O24" s="3"/>
      <c r="P24" s="167"/>
      <c r="Q24" s="3"/>
      <c r="R24" s="3"/>
      <c r="S24" s="3"/>
      <c r="T24" s="3"/>
      <c r="U24" s="3"/>
      <c r="V24" s="29"/>
      <c r="W24" s="29"/>
      <c r="AB24" s="3"/>
      <c r="AC24" s="3"/>
      <c r="AD24" s="3"/>
      <c r="AE24" s="3"/>
      <c r="AF24" s="12"/>
      <c r="AG24" s="12"/>
      <c r="AH24" s="12"/>
      <c r="AI24" s="12"/>
      <c r="AJ24" s="12"/>
      <c r="AK24" s="12"/>
      <c r="AL24" s="12"/>
      <c r="AM24" s="12"/>
      <c r="AN24" s="12"/>
      <c r="AO24" s="12"/>
      <c r="AP24" s="12"/>
      <c r="AQ24" s="12"/>
      <c r="AR24" s="12"/>
      <c r="AS24" s="12"/>
      <c r="AT24" s="12"/>
      <c r="AU24" s="12"/>
      <c r="AV24" s="12"/>
      <c r="AW24" s="12"/>
      <c r="AX24" s="12"/>
      <c r="AY24" s="12"/>
      <c r="AZ24" s="168"/>
      <c r="BA24" s="37"/>
      <c r="BB24" s="37"/>
      <c r="BC24" s="37"/>
      <c r="BD24" s="37"/>
      <c r="BE24" s="38"/>
      <c r="BF24" s="38"/>
      <c r="BG24" s="38"/>
      <c r="BH24" s="12"/>
      <c r="BI24" s="12"/>
      <c r="BJ24" s="12"/>
      <c r="BK24" s="12"/>
      <c r="BL24" s="12"/>
      <c r="BM24" s="168"/>
      <c r="BN24" s="12"/>
      <c r="BO24" s="12"/>
      <c r="BP24" s="12"/>
      <c r="BQ24" s="12"/>
    </row>
    <row r="25" spans="1:73" s="3" customFormat="1" ht="30" customHeight="1" x14ac:dyDescent="0.2">
      <c r="A25" s="480"/>
      <c r="B25" s="481"/>
      <c r="C25" s="481"/>
      <c r="D25" s="481"/>
      <c r="E25" s="481"/>
      <c r="F25" s="481"/>
      <c r="G25" s="481"/>
      <c r="H25" s="481"/>
      <c r="I25" s="481"/>
      <c r="J25" s="481"/>
      <c r="K25" s="95"/>
      <c r="L25" s="108"/>
      <c r="M25" s="109"/>
      <c r="N25" s="109"/>
      <c r="P25" s="167"/>
      <c r="AZ25" s="168"/>
      <c r="BM25" s="168"/>
    </row>
    <row r="26" spans="1:73" s="3" customFormat="1" ht="30" customHeight="1" x14ac:dyDescent="0.2">
      <c r="A26" s="480"/>
      <c r="B26" s="481"/>
      <c r="C26" s="481"/>
      <c r="D26" s="481"/>
      <c r="E26" s="481"/>
      <c r="F26" s="481"/>
      <c r="G26" s="481"/>
      <c r="H26" s="481"/>
      <c r="I26" s="481"/>
      <c r="J26" s="481"/>
      <c r="K26" s="95"/>
      <c r="L26" s="108"/>
      <c r="M26" s="109"/>
      <c r="N26" s="109"/>
      <c r="P26" s="167"/>
      <c r="AZ26" s="168"/>
      <c r="BM26" s="168"/>
    </row>
    <row r="27" spans="1:73" s="13" customFormat="1" ht="31.5" customHeight="1" x14ac:dyDescent="0.15">
      <c r="A27" s="458"/>
      <c r="B27" s="482"/>
      <c r="C27" s="484"/>
      <c r="D27" s="485"/>
      <c r="E27" s="485"/>
      <c r="F27" s="485"/>
      <c r="G27" s="485"/>
      <c r="H27" s="485"/>
      <c r="I27" s="486"/>
      <c r="J27" s="487"/>
      <c r="K27" s="488"/>
      <c r="L27" s="3"/>
      <c r="M27" s="3"/>
      <c r="N27" s="3"/>
      <c r="O27" s="3"/>
      <c r="P27" s="167"/>
      <c r="Q27" s="3"/>
      <c r="R27" s="3"/>
      <c r="S27" s="3"/>
      <c r="T27" s="3"/>
      <c r="U27" s="3"/>
      <c r="V27" s="3"/>
      <c r="W27" s="3"/>
      <c r="AB27" s="3"/>
      <c r="AC27" s="3"/>
      <c r="AD27" s="3"/>
      <c r="AE27" s="3"/>
      <c r="AF27" s="12"/>
      <c r="AG27" s="12"/>
      <c r="AH27" s="12"/>
      <c r="AI27" s="12"/>
      <c r="AJ27" s="12"/>
      <c r="AK27" s="12"/>
      <c r="AL27" s="12"/>
      <c r="AM27" s="12"/>
      <c r="AN27" s="12"/>
      <c r="AO27" s="12"/>
      <c r="AP27" s="12"/>
      <c r="AQ27" s="12"/>
      <c r="AR27" s="12"/>
      <c r="AS27" s="12"/>
      <c r="AT27" s="12"/>
      <c r="AU27" s="12"/>
      <c r="AV27" s="12"/>
      <c r="AW27" s="12"/>
      <c r="AX27" s="12"/>
      <c r="AY27" s="12"/>
      <c r="AZ27" s="168"/>
      <c r="BA27" s="3"/>
      <c r="BB27" s="3"/>
      <c r="BC27" s="3"/>
      <c r="BD27" s="3"/>
      <c r="BE27" s="3"/>
      <c r="BF27" s="12"/>
      <c r="BG27" s="12"/>
      <c r="BH27" s="12"/>
      <c r="BI27" s="12"/>
      <c r="BJ27" s="12"/>
      <c r="BK27" s="12"/>
      <c r="BL27" s="12"/>
      <c r="BM27" s="168"/>
      <c r="BN27" s="12"/>
      <c r="BO27" s="12"/>
      <c r="BP27" s="12"/>
      <c r="BQ27" s="12"/>
      <c r="BR27" s="12"/>
      <c r="BS27" s="12"/>
    </row>
    <row r="28" spans="1:73" s="13" customFormat="1" ht="26.25" customHeight="1" x14ac:dyDescent="0.15">
      <c r="A28" s="459"/>
      <c r="B28" s="483"/>
      <c r="C28" s="110"/>
      <c r="D28" s="111"/>
      <c r="E28" s="17"/>
      <c r="F28" s="17"/>
      <c r="G28" s="17"/>
      <c r="H28" s="111"/>
      <c r="I28" s="18"/>
      <c r="J28" s="111"/>
      <c r="K28" s="18"/>
      <c r="L28" s="3"/>
      <c r="M28" s="3"/>
      <c r="N28" s="3"/>
      <c r="O28" s="3"/>
      <c r="P28" s="167"/>
      <c r="Q28" s="3"/>
      <c r="R28" s="3"/>
      <c r="S28" s="3"/>
      <c r="T28" s="3"/>
      <c r="U28" s="3"/>
      <c r="V28" s="3"/>
      <c r="W28" s="3"/>
      <c r="AB28" s="3"/>
      <c r="AC28" s="3"/>
      <c r="AD28" s="3"/>
      <c r="AE28" s="3"/>
      <c r="AF28" s="12"/>
      <c r="AG28" s="12"/>
      <c r="AH28" s="12"/>
      <c r="AI28" s="12"/>
      <c r="AJ28" s="12"/>
      <c r="AK28" s="12"/>
      <c r="AL28" s="12"/>
      <c r="AM28" s="12"/>
      <c r="AN28" s="12"/>
      <c r="AO28" s="12"/>
      <c r="AP28" s="12"/>
      <c r="AQ28" s="12"/>
      <c r="AR28" s="12"/>
      <c r="AS28" s="12"/>
      <c r="AT28" s="12"/>
      <c r="AU28" s="12"/>
      <c r="AV28" s="12"/>
      <c r="AW28" s="12"/>
      <c r="AX28" s="12"/>
      <c r="AY28" s="12"/>
      <c r="AZ28" s="168"/>
      <c r="BA28" s="3"/>
      <c r="BB28" s="3"/>
      <c r="BC28" s="3"/>
      <c r="BD28" s="3"/>
      <c r="BE28" s="3"/>
      <c r="BF28" s="12"/>
      <c r="BG28" s="12"/>
      <c r="BH28" s="12"/>
      <c r="BI28" s="12"/>
      <c r="BJ28" s="12"/>
      <c r="BK28" s="12"/>
      <c r="BL28" s="12"/>
      <c r="BM28" s="168"/>
      <c r="BN28" s="12"/>
      <c r="BO28" s="12"/>
      <c r="BP28" s="12"/>
      <c r="BQ28" s="12"/>
      <c r="BR28" s="12"/>
      <c r="BS28" s="12"/>
    </row>
    <row r="29" spans="1:73" s="13" customFormat="1" ht="16.5" customHeight="1" x14ac:dyDescent="0.15">
      <c r="A29" s="112"/>
      <c r="B29" s="113"/>
      <c r="C29" s="79"/>
      <c r="D29" s="114"/>
      <c r="E29" s="114"/>
      <c r="F29" s="114"/>
      <c r="G29" s="114"/>
      <c r="H29" s="114"/>
      <c r="I29" s="115"/>
      <c r="J29" s="114"/>
      <c r="K29" s="115"/>
      <c r="L29" s="167"/>
      <c r="M29" s="3"/>
      <c r="N29" s="3"/>
      <c r="O29" s="3"/>
      <c r="P29" s="167"/>
      <c r="Q29" s="3"/>
      <c r="R29" s="3"/>
      <c r="S29" s="3"/>
      <c r="T29" s="3"/>
      <c r="U29" s="3"/>
      <c r="V29" s="3"/>
      <c r="W29" s="3"/>
      <c r="AB29" s="3"/>
      <c r="AC29" s="3"/>
      <c r="AD29" s="3"/>
      <c r="AE29" s="3"/>
      <c r="AF29" s="12"/>
      <c r="AG29" s="12"/>
      <c r="AH29" s="12"/>
      <c r="AI29" s="12"/>
      <c r="AJ29" s="12"/>
      <c r="AK29" s="12"/>
      <c r="AL29" s="12"/>
      <c r="AM29" s="12"/>
      <c r="AN29" s="12"/>
      <c r="AO29" s="12"/>
      <c r="AP29" s="12"/>
      <c r="AQ29" s="12"/>
      <c r="AR29" s="12"/>
      <c r="AS29" s="12"/>
      <c r="AT29" s="12"/>
      <c r="AU29" s="12"/>
      <c r="AV29" s="12"/>
      <c r="AW29" s="12"/>
      <c r="AX29" s="12"/>
      <c r="AY29" s="12"/>
      <c r="AZ29" s="168"/>
      <c r="BA29" s="3"/>
      <c r="BB29" s="3"/>
      <c r="BC29" s="3"/>
      <c r="BD29" s="3"/>
      <c r="BE29" s="3"/>
      <c r="BF29" s="12"/>
      <c r="BG29" s="12"/>
      <c r="BH29" s="12"/>
      <c r="BI29" s="12"/>
      <c r="BJ29" s="12"/>
      <c r="BK29" s="12"/>
      <c r="BL29" s="12"/>
      <c r="BM29" s="168"/>
      <c r="BN29" s="12"/>
      <c r="BO29" s="12"/>
      <c r="BP29" s="12"/>
      <c r="BQ29" s="12"/>
      <c r="BR29" s="12"/>
      <c r="BS29" s="12"/>
    </row>
    <row r="30" spans="1:73" s="13" customFormat="1" ht="17.25" customHeight="1" x14ac:dyDescent="0.15">
      <c r="A30" s="112"/>
      <c r="B30" s="113"/>
      <c r="C30" s="79"/>
      <c r="D30" s="114"/>
      <c r="E30" s="114"/>
      <c r="F30" s="114"/>
      <c r="G30" s="114"/>
      <c r="H30" s="114"/>
      <c r="I30" s="115"/>
      <c r="J30" s="174"/>
      <c r="K30" s="175"/>
      <c r="L30" s="3"/>
      <c r="M30" s="3"/>
      <c r="N30" s="3"/>
      <c r="O30" s="3"/>
      <c r="P30" s="167"/>
      <c r="Q30" s="3"/>
      <c r="R30" s="3"/>
      <c r="S30" s="3"/>
      <c r="T30" s="3"/>
      <c r="U30" s="3"/>
      <c r="V30" s="3"/>
      <c r="W30" s="3"/>
      <c r="AB30" s="3"/>
      <c r="AC30" s="3"/>
      <c r="AD30" s="3"/>
      <c r="AE30" s="3"/>
      <c r="AF30" s="12"/>
      <c r="AG30" s="12"/>
      <c r="AH30" s="12"/>
      <c r="AI30" s="12"/>
      <c r="AJ30" s="12"/>
      <c r="AK30" s="12"/>
      <c r="AL30" s="12"/>
      <c r="AM30" s="12"/>
      <c r="AN30" s="12"/>
      <c r="AO30" s="12"/>
      <c r="AP30" s="12"/>
      <c r="AQ30" s="12"/>
      <c r="AR30" s="12"/>
      <c r="AS30" s="12"/>
      <c r="AT30" s="12"/>
      <c r="AU30" s="12"/>
      <c r="AV30" s="12"/>
      <c r="AW30" s="12"/>
      <c r="AX30" s="12"/>
      <c r="AY30" s="12"/>
      <c r="AZ30" s="168"/>
      <c r="BA30" s="37"/>
      <c r="BB30" s="37"/>
      <c r="BC30" s="64"/>
      <c r="BD30" s="3"/>
      <c r="BE30" s="38"/>
      <c r="BF30" s="38"/>
      <c r="BG30" s="12"/>
      <c r="BH30" s="12"/>
      <c r="BI30" s="12"/>
      <c r="BJ30" s="12"/>
      <c r="BK30" s="12"/>
      <c r="BL30" s="12"/>
      <c r="BM30" s="168"/>
      <c r="BN30" s="12"/>
      <c r="BO30" s="12"/>
      <c r="BP30" s="12"/>
      <c r="BQ30" s="12"/>
      <c r="BR30" s="12"/>
      <c r="BS30" s="12"/>
    </row>
    <row r="31" spans="1:73" s="3" customFormat="1" ht="30" customHeight="1" x14ac:dyDescent="0.2">
      <c r="A31" s="116"/>
      <c r="B31" s="117"/>
      <c r="C31" s="117"/>
      <c r="D31" s="117"/>
      <c r="E31" s="117"/>
      <c r="F31" s="117"/>
      <c r="G31" s="117"/>
      <c r="H31" s="117"/>
      <c r="I31" s="117"/>
      <c r="J31" s="117"/>
      <c r="K31" s="95"/>
      <c r="L31" s="108"/>
      <c r="M31" s="109"/>
      <c r="N31" s="109"/>
      <c r="P31" s="167"/>
      <c r="AZ31" s="168"/>
      <c r="BM31" s="168"/>
    </row>
    <row r="32" spans="1:73" s="13" customFormat="1" ht="21" customHeight="1" x14ac:dyDescent="0.15">
      <c r="A32" s="458"/>
      <c r="B32" s="482"/>
      <c r="C32" s="3"/>
      <c r="D32" s="2"/>
      <c r="E32" s="3"/>
      <c r="F32" s="3"/>
      <c r="G32" s="3"/>
      <c r="H32" s="3"/>
      <c r="I32" s="3"/>
      <c r="J32" s="3"/>
      <c r="K32" s="3"/>
      <c r="L32" s="3"/>
      <c r="M32" s="3"/>
      <c r="N32" s="3"/>
      <c r="O32" s="3"/>
      <c r="P32" s="167"/>
      <c r="Q32" s="3"/>
      <c r="R32" s="3"/>
      <c r="S32" s="3"/>
      <c r="T32" s="3"/>
      <c r="U32" s="3"/>
      <c r="V32" s="3"/>
      <c r="W32" s="3"/>
      <c r="AB32" s="3"/>
      <c r="AC32" s="3"/>
      <c r="AD32" s="3"/>
      <c r="AE32" s="3"/>
      <c r="AF32" s="12"/>
      <c r="AG32" s="12"/>
      <c r="AH32" s="12"/>
      <c r="AI32" s="12"/>
      <c r="AJ32" s="12"/>
      <c r="AK32" s="12"/>
      <c r="AL32" s="12"/>
      <c r="AM32" s="12"/>
      <c r="AN32" s="12"/>
      <c r="AO32" s="12"/>
      <c r="AP32" s="12"/>
      <c r="AQ32" s="12"/>
      <c r="AR32" s="12"/>
      <c r="AS32" s="12"/>
      <c r="AT32" s="12"/>
      <c r="AU32" s="12"/>
      <c r="AV32" s="12"/>
      <c r="AW32" s="12"/>
      <c r="AX32" s="12"/>
      <c r="AY32" s="12"/>
      <c r="AZ32" s="168"/>
      <c r="BA32" s="3"/>
      <c r="BB32" s="3"/>
      <c r="BC32" s="3"/>
      <c r="BD32" s="3"/>
      <c r="BE32" s="3"/>
      <c r="BF32" s="12"/>
      <c r="BG32" s="12"/>
      <c r="BH32" s="12"/>
      <c r="BI32" s="12"/>
      <c r="BJ32" s="12"/>
      <c r="BK32" s="12"/>
      <c r="BL32" s="12"/>
      <c r="BM32" s="168"/>
    </row>
    <row r="33" spans="1:71" s="13" customFormat="1" ht="26.25" customHeight="1" x14ac:dyDescent="0.15">
      <c r="A33" s="459"/>
      <c r="B33" s="483"/>
      <c r="C33" s="3"/>
      <c r="D33" s="3"/>
      <c r="E33" s="3"/>
      <c r="F33" s="3"/>
      <c r="G33" s="3"/>
      <c r="H33" s="3"/>
      <c r="I33" s="3"/>
      <c r="J33" s="3"/>
      <c r="K33" s="3"/>
      <c r="L33" s="3"/>
      <c r="M33" s="3"/>
      <c r="N33" s="3"/>
      <c r="O33" s="3"/>
      <c r="P33" s="167"/>
      <c r="Q33" s="3"/>
      <c r="R33" s="3"/>
      <c r="S33" s="3"/>
      <c r="T33" s="3"/>
      <c r="U33" s="3"/>
      <c r="V33" s="3"/>
      <c r="W33" s="3"/>
      <c r="AB33" s="3"/>
      <c r="AC33" s="3"/>
      <c r="AD33" s="3"/>
      <c r="AE33" s="3"/>
      <c r="AF33" s="12"/>
      <c r="AG33" s="12"/>
      <c r="AH33" s="12"/>
      <c r="AI33" s="12"/>
      <c r="AJ33" s="12"/>
      <c r="AK33" s="12"/>
      <c r="AL33" s="12"/>
      <c r="AM33" s="12"/>
      <c r="AN33" s="12"/>
      <c r="AO33" s="12"/>
      <c r="AP33" s="12"/>
      <c r="AQ33" s="12"/>
      <c r="AR33" s="12"/>
      <c r="AS33" s="12"/>
      <c r="AT33" s="12"/>
      <c r="AU33" s="12"/>
      <c r="AV33" s="12"/>
      <c r="AW33" s="12"/>
      <c r="AX33" s="12"/>
      <c r="AY33" s="12"/>
      <c r="AZ33" s="168"/>
      <c r="BA33" s="3"/>
      <c r="BB33" s="3"/>
      <c r="BC33" s="3"/>
      <c r="BD33" s="3"/>
      <c r="BE33" s="3"/>
      <c r="BF33" s="12"/>
      <c r="BG33" s="12"/>
      <c r="BH33" s="12"/>
      <c r="BI33" s="12"/>
      <c r="BJ33" s="12"/>
      <c r="BK33" s="12"/>
      <c r="BL33" s="12"/>
      <c r="BM33" s="168"/>
    </row>
    <row r="34" spans="1:71" s="13" customFormat="1" ht="15.75" customHeight="1" x14ac:dyDescent="0.15">
      <c r="A34" s="118"/>
      <c r="B34" s="101"/>
      <c r="C34" s="176"/>
      <c r="D34" s="119"/>
      <c r="E34" s="120"/>
      <c r="F34" s="120"/>
      <c r="G34" s="121"/>
      <c r="H34" s="121"/>
      <c r="I34" s="3"/>
      <c r="J34" s="3"/>
      <c r="K34" s="3"/>
      <c r="L34" s="3"/>
      <c r="M34" s="3"/>
      <c r="N34" s="3"/>
      <c r="O34" s="3"/>
      <c r="P34" s="167"/>
      <c r="Q34" s="3"/>
      <c r="R34" s="3"/>
      <c r="S34" s="3"/>
      <c r="T34" s="3"/>
      <c r="U34" s="3"/>
      <c r="V34" s="3"/>
      <c r="W34" s="3"/>
      <c r="AB34" s="3"/>
      <c r="AC34" s="3"/>
      <c r="AD34" s="3"/>
      <c r="AE34" s="3"/>
      <c r="AF34" s="12"/>
      <c r="AG34" s="12"/>
      <c r="AH34" s="12"/>
      <c r="AI34" s="12"/>
      <c r="AJ34" s="12"/>
      <c r="AK34" s="12"/>
      <c r="AL34" s="12"/>
      <c r="AM34" s="12"/>
      <c r="AN34" s="12"/>
      <c r="AO34" s="12"/>
      <c r="AP34" s="12"/>
      <c r="AQ34" s="12"/>
      <c r="AR34" s="12"/>
      <c r="AS34" s="12"/>
      <c r="AT34" s="12"/>
      <c r="AU34" s="12"/>
      <c r="AV34" s="12"/>
      <c r="AW34" s="12"/>
      <c r="AX34" s="12"/>
      <c r="AY34" s="12"/>
      <c r="AZ34" s="168"/>
      <c r="BA34" s="37"/>
      <c r="BB34" s="37"/>
      <c r="BD34" s="3"/>
      <c r="BE34" s="38"/>
      <c r="BF34" s="38"/>
      <c r="BG34" s="12"/>
      <c r="BH34" s="12"/>
      <c r="BI34" s="12"/>
      <c r="BJ34" s="12"/>
      <c r="BK34" s="12"/>
      <c r="BL34" s="12"/>
      <c r="BM34" s="168"/>
    </row>
    <row r="35" spans="1:71" s="13" customFormat="1" ht="15.75" customHeight="1" x14ac:dyDescent="0.15">
      <c r="A35" s="122"/>
      <c r="B35" s="123"/>
      <c r="C35" s="177"/>
      <c r="D35" s="124"/>
      <c r="E35" s="124"/>
      <c r="F35" s="125"/>
      <c r="G35" s="124"/>
      <c r="H35" s="124"/>
      <c r="I35" s="124"/>
      <c r="J35" s="3"/>
      <c r="K35" s="107"/>
      <c r="L35" s="3"/>
      <c r="M35" s="3"/>
      <c r="N35" s="3"/>
      <c r="O35" s="3"/>
      <c r="P35" s="167"/>
      <c r="Q35" s="3"/>
      <c r="R35" s="3"/>
      <c r="S35" s="3"/>
      <c r="T35" s="3"/>
      <c r="U35" s="3"/>
      <c r="V35" s="3"/>
      <c r="W35" s="3"/>
      <c r="AB35" s="3"/>
      <c r="AC35" s="3"/>
      <c r="AD35" s="3"/>
      <c r="AE35" s="3"/>
      <c r="AF35" s="12"/>
      <c r="AG35" s="12"/>
      <c r="AH35" s="12"/>
      <c r="AI35" s="12"/>
      <c r="AJ35" s="12"/>
      <c r="AK35" s="12"/>
      <c r="AL35" s="12"/>
      <c r="AM35" s="12"/>
      <c r="AN35" s="12"/>
      <c r="AO35" s="12"/>
      <c r="AP35" s="12"/>
      <c r="AQ35" s="12"/>
      <c r="AR35" s="12"/>
      <c r="AS35" s="12"/>
      <c r="AT35" s="12"/>
      <c r="AU35" s="12"/>
      <c r="AV35" s="12"/>
      <c r="AW35" s="12"/>
      <c r="AX35" s="12"/>
      <c r="AY35" s="12"/>
      <c r="AZ35" s="168"/>
      <c r="BA35" s="3"/>
      <c r="BB35" s="3"/>
      <c r="BC35" s="3"/>
      <c r="BD35" s="3"/>
      <c r="BE35" s="3"/>
      <c r="BF35" s="12"/>
      <c r="BG35" s="12"/>
      <c r="BH35" s="12"/>
      <c r="BI35" s="12"/>
      <c r="BJ35" s="12"/>
      <c r="BK35" s="12"/>
      <c r="BL35" s="12"/>
      <c r="BM35" s="168"/>
      <c r="BN35" s="12"/>
      <c r="BO35" s="12"/>
      <c r="BP35" s="12"/>
      <c r="BQ35" s="12"/>
      <c r="BR35" s="12"/>
      <c r="BS35" s="12"/>
    </row>
    <row r="36" spans="1:71" s="3" customFormat="1" ht="30" customHeight="1" x14ac:dyDescent="0.2">
      <c r="A36" s="9"/>
      <c r="B36" s="126"/>
      <c r="C36" s="127"/>
      <c r="D36" s="127"/>
      <c r="E36" s="127"/>
      <c r="F36" s="128"/>
      <c r="G36" s="127"/>
      <c r="H36" s="127"/>
      <c r="I36" s="127"/>
      <c r="J36" s="127"/>
      <c r="K36" s="9"/>
      <c r="L36" s="108"/>
      <c r="M36" s="109"/>
      <c r="N36" s="109"/>
      <c r="P36" s="167"/>
      <c r="AZ36" s="168"/>
      <c r="BM36" s="168"/>
    </row>
    <row r="37" spans="1:71" s="13" customFormat="1" ht="10.5" x14ac:dyDescent="0.15">
      <c r="A37" s="21"/>
      <c r="B37" s="193"/>
      <c r="C37" s="194"/>
      <c r="D37" s="129"/>
      <c r="E37" s="129"/>
      <c r="F37" s="130"/>
      <c r="G37" s="129"/>
      <c r="H37" s="129"/>
      <c r="I37" s="129"/>
      <c r="J37" s="129"/>
      <c r="K37" s="107"/>
      <c r="L37" s="3"/>
      <c r="M37" s="3"/>
      <c r="N37" s="3"/>
      <c r="O37" s="3"/>
      <c r="P37" s="167"/>
      <c r="Q37" s="3"/>
      <c r="R37" s="3"/>
      <c r="S37" s="3"/>
      <c r="T37" s="3"/>
      <c r="U37" s="3"/>
      <c r="V37" s="3"/>
      <c r="W37" s="3"/>
      <c r="AB37" s="3"/>
      <c r="AC37" s="3"/>
      <c r="AD37" s="3"/>
      <c r="AE37" s="3"/>
      <c r="AF37" s="12"/>
      <c r="AG37" s="12"/>
      <c r="AH37" s="12"/>
      <c r="AI37" s="12"/>
      <c r="AJ37" s="12"/>
      <c r="AK37" s="12"/>
      <c r="AL37" s="12"/>
      <c r="AM37" s="12"/>
      <c r="AN37" s="12"/>
      <c r="AO37" s="12"/>
      <c r="AP37" s="12"/>
      <c r="AQ37" s="12"/>
      <c r="AR37" s="12"/>
      <c r="AS37" s="12"/>
      <c r="AT37" s="12"/>
      <c r="AU37" s="12"/>
      <c r="AV37" s="12"/>
      <c r="AW37" s="12"/>
      <c r="AX37" s="12"/>
      <c r="AY37" s="12"/>
      <c r="AZ37" s="168"/>
      <c r="BA37" s="3"/>
      <c r="BB37" s="3"/>
      <c r="BC37" s="3"/>
      <c r="BD37" s="3"/>
      <c r="BE37" s="3"/>
      <c r="BF37" s="12"/>
      <c r="BG37" s="12"/>
      <c r="BH37" s="12"/>
      <c r="BI37" s="12"/>
      <c r="BJ37" s="12"/>
      <c r="BK37" s="12"/>
      <c r="BL37" s="12"/>
      <c r="BM37" s="168"/>
      <c r="BN37" s="12"/>
      <c r="BO37" s="12"/>
      <c r="BP37" s="12"/>
      <c r="BQ37" s="12"/>
      <c r="BR37" s="12"/>
      <c r="BS37" s="12"/>
    </row>
    <row r="38" spans="1:71" s="13" customFormat="1" ht="15.75" customHeight="1" x14ac:dyDescent="0.15">
      <c r="A38" s="112"/>
      <c r="B38" s="131"/>
      <c r="C38" s="132"/>
      <c r="D38" s="178"/>
      <c r="E38" s="129"/>
      <c r="F38" s="130"/>
      <c r="G38" s="129"/>
      <c r="H38" s="129"/>
      <c r="I38" s="129"/>
      <c r="J38" s="129"/>
      <c r="K38" s="107"/>
      <c r="L38" s="3"/>
      <c r="M38" s="3"/>
      <c r="N38" s="3"/>
      <c r="O38" s="3"/>
      <c r="P38" s="167"/>
      <c r="Q38" s="3"/>
      <c r="R38" s="3"/>
      <c r="S38" s="3"/>
      <c r="T38" s="3"/>
      <c r="U38" s="3"/>
      <c r="V38" s="3"/>
      <c r="W38" s="3"/>
      <c r="AB38" s="3"/>
      <c r="AC38" s="3"/>
      <c r="AD38" s="3"/>
      <c r="AE38" s="3"/>
      <c r="AF38" s="12"/>
      <c r="AG38" s="12"/>
      <c r="AH38" s="12"/>
      <c r="AI38" s="12"/>
      <c r="AJ38" s="12"/>
      <c r="AK38" s="12"/>
      <c r="AL38" s="12"/>
      <c r="AM38" s="12"/>
      <c r="AN38" s="12"/>
      <c r="AO38" s="12"/>
      <c r="AP38" s="12"/>
      <c r="AQ38" s="12"/>
      <c r="AR38" s="12"/>
      <c r="AS38" s="12"/>
      <c r="AT38" s="12"/>
      <c r="AU38" s="12"/>
      <c r="AV38" s="12"/>
      <c r="AW38" s="12"/>
      <c r="AX38" s="12"/>
      <c r="AY38" s="12"/>
      <c r="AZ38" s="168"/>
      <c r="BA38" s="3"/>
      <c r="BB38" s="3"/>
      <c r="BC38" s="3"/>
      <c r="BD38" s="3"/>
      <c r="BE38" s="3"/>
      <c r="BF38" s="12"/>
      <c r="BG38" s="12"/>
      <c r="BH38" s="12"/>
      <c r="BI38" s="12"/>
      <c r="BJ38" s="12"/>
      <c r="BK38" s="12"/>
      <c r="BL38" s="12"/>
      <c r="BM38" s="168"/>
      <c r="BN38" s="12"/>
      <c r="BO38" s="12"/>
      <c r="BP38" s="12"/>
      <c r="BQ38" s="12"/>
      <c r="BR38" s="12"/>
      <c r="BS38" s="12"/>
    </row>
    <row r="39" spans="1:71" s="3" customFormat="1" ht="30" customHeight="1" x14ac:dyDescent="0.2">
      <c r="A39" s="9"/>
      <c r="B39" s="108"/>
      <c r="C39" s="108"/>
      <c r="D39" s="108"/>
      <c r="E39" s="108"/>
      <c r="F39" s="108"/>
      <c r="G39" s="108"/>
      <c r="H39" s="108"/>
      <c r="I39" s="108"/>
      <c r="J39" s="108"/>
      <c r="K39" s="108"/>
      <c r="L39" s="108"/>
      <c r="M39" s="109"/>
      <c r="N39" s="109"/>
      <c r="P39" s="167"/>
      <c r="AZ39" s="168"/>
      <c r="BM39" s="168"/>
    </row>
    <row r="40" spans="1:71" s="13" customFormat="1" ht="14.25" customHeight="1" x14ac:dyDescent="0.15">
      <c r="A40" s="456"/>
      <c r="B40" s="458"/>
      <c r="C40" s="460"/>
      <c r="D40" s="461"/>
      <c r="E40" s="462"/>
      <c r="F40" s="463"/>
      <c r="G40" s="3"/>
      <c r="H40" s="3"/>
      <c r="I40" s="3"/>
      <c r="J40" s="3"/>
      <c r="K40" s="3"/>
      <c r="L40" s="3"/>
      <c r="M40" s="3"/>
      <c r="N40" s="3"/>
      <c r="O40" s="3"/>
      <c r="P40" s="167"/>
      <c r="Q40" s="3"/>
      <c r="R40" s="3"/>
      <c r="S40" s="3"/>
      <c r="T40" s="3"/>
      <c r="U40" s="3"/>
      <c r="V40" s="3"/>
      <c r="W40" s="3"/>
      <c r="AB40" s="3"/>
      <c r="AC40" s="3"/>
      <c r="AD40" s="3"/>
      <c r="AE40" s="3"/>
      <c r="AF40" s="12"/>
      <c r="AG40" s="12"/>
      <c r="AH40" s="12"/>
      <c r="AI40" s="12"/>
      <c r="AJ40" s="12"/>
      <c r="AK40" s="12"/>
      <c r="AL40" s="12"/>
      <c r="AM40" s="12"/>
      <c r="AN40" s="12"/>
      <c r="AO40" s="12"/>
      <c r="AP40" s="12"/>
      <c r="AQ40" s="12"/>
      <c r="AR40" s="12"/>
      <c r="AS40" s="12"/>
      <c r="AT40" s="12"/>
      <c r="AU40" s="12"/>
      <c r="AV40" s="12"/>
      <c r="AW40" s="12"/>
      <c r="AX40" s="12"/>
      <c r="AY40" s="12"/>
      <c r="AZ40" s="168"/>
      <c r="BA40" s="3"/>
      <c r="BB40" s="3"/>
      <c r="BC40" s="3"/>
      <c r="BD40" s="3"/>
      <c r="BE40" s="3"/>
      <c r="BF40" s="12"/>
      <c r="BG40" s="12"/>
      <c r="BH40" s="12"/>
      <c r="BI40" s="12"/>
      <c r="BJ40" s="12"/>
      <c r="BK40" s="12"/>
      <c r="BL40" s="12"/>
      <c r="BM40" s="168"/>
      <c r="BN40" s="12"/>
      <c r="BO40" s="12"/>
      <c r="BP40" s="12"/>
      <c r="BQ40" s="12"/>
      <c r="BR40" s="12"/>
      <c r="BS40" s="12"/>
    </row>
    <row r="41" spans="1:71" s="13" customFormat="1" ht="10.5" x14ac:dyDescent="0.15">
      <c r="A41" s="457"/>
      <c r="B41" s="459"/>
      <c r="C41" s="19"/>
      <c r="D41" s="133"/>
      <c r="E41" s="134"/>
      <c r="F41" s="463"/>
      <c r="G41" s="3"/>
      <c r="H41" s="3"/>
      <c r="I41" s="3"/>
      <c r="J41" s="3"/>
      <c r="K41" s="3"/>
      <c r="L41" s="3"/>
      <c r="M41" s="3"/>
      <c r="N41" s="3"/>
      <c r="O41" s="3"/>
      <c r="P41" s="167"/>
      <c r="Q41" s="3"/>
      <c r="R41" s="3"/>
      <c r="S41" s="3"/>
      <c r="T41" s="3"/>
      <c r="U41" s="3"/>
      <c r="V41" s="3"/>
      <c r="W41" s="3"/>
      <c r="AB41" s="3"/>
      <c r="AC41" s="3"/>
      <c r="AD41" s="3"/>
      <c r="AE41" s="3"/>
      <c r="AF41" s="12"/>
      <c r="AG41" s="12"/>
      <c r="AH41" s="12"/>
      <c r="AI41" s="12"/>
      <c r="AJ41" s="12"/>
      <c r="AK41" s="12"/>
      <c r="AL41" s="12"/>
      <c r="AM41" s="12"/>
      <c r="AN41" s="12"/>
      <c r="AO41" s="12"/>
      <c r="AP41" s="12"/>
      <c r="AQ41" s="12"/>
      <c r="AR41" s="12"/>
      <c r="AS41" s="12"/>
      <c r="AT41" s="12"/>
      <c r="AU41" s="12"/>
      <c r="AV41" s="12"/>
      <c r="AW41" s="12"/>
      <c r="AX41" s="12"/>
      <c r="AY41" s="12"/>
      <c r="AZ41" s="168"/>
      <c r="BA41" s="12"/>
      <c r="BB41" s="12"/>
      <c r="BC41" s="12"/>
      <c r="BD41" s="12"/>
      <c r="BE41" s="12"/>
      <c r="BF41" s="12"/>
      <c r="BG41" s="12"/>
      <c r="BH41" s="12"/>
      <c r="BI41" s="12"/>
      <c r="BJ41" s="12"/>
      <c r="BK41" s="12"/>
      <c r="BL41" s="12"/>
      <c r="BM41" s="168"/>
      <c r="BN41" s="12"/>
      <c r="BO41" s="12"/>
      <c r="BP41" s="12"/>
      <c r="BQ41" s="12"/>
      <c r="BR41" s="12"/>
      <c r="BS41" s="12"/>
    </row>
    <row r="42" spans="1:71" s="13" customFormat="1" ht="15.75" customHeight="1" x14ac:dyDescent="0.15">
      <c r="A42" s="135"/>
      <c r="B42" s="136"/>
      <c r="C42" s="137"/>
      <c r="D42" s="138"/>
      <c r="E42" s="139"/>
      <c r="F42" s="179"/>
      <c r="G42" s="140"/>
      <c r="H42" s="3"/>
      <c r="I42" s="3"/>
      <c r="J42" s="3"/>
      <c r="K42" s="3"/>
      <c r="L42" s="3"/>
      <c r="M42" s="3"/>
      <c r="N42" s="3"/>
      <c r="O42" s="3"/>
      <c r="P42" s="167"/>
      <c r="Q42" s="3"/>
      <c r="R42" s="3"/>
      <c r="S42" s="3"/>
      <c r="T42" s="3"/>
      <c r="U42" s="3"/>
      <c r="V42" s="3"/>
      <c r="W42" s="3"/>
      <c r="AB42" s="3"/>
      <c r="AC42" s="3"/>
      <c r="AD42" s="3"/>
      <c r="AE42" s="3"/>
      <c r="AF42" s="12"/>
      <c r="AG42" s="12"/>
      <c r="AH42" s="12"/>
      <c r="AI42" s="12"/>
      <c r="AJ42" s="12"/>
      <c r="AK42" s="12"/>
      <c r="AL42" s="12"/>
      <c r="AM42" s="12"/>
      <c r="AN42" s="12"/>
      <c r="AO42" s="12"/>
      <c r="AP42" s="12"/>
      <c r="AQ42" s="12"/>
      <c r="AR42" s="12"/>
      <c r="AS42" s="12"/>
      <c r="AT42" s="12"/>
      <c r="AU42" s="12"/>
      <c r="AV42" s="12"/>
      <c r="AW42" s="12"/>
      <c r="AX42" s="12"/>
      <c r="AY42" s="12"/>
      <c r="AZ42" s="168"/>
      <c r="BA42" s="12"/>
      <c r="BB42" s="12"/>
      <c r="BC42" s="12"/>
      <c r="BD42" s="12"/>
      <c r="BE42" s="12"/>
      <c r="BF42" s="12"/>
      <c r="BG42" s="12"/>
      <c r="BH42" s="12"/>
      <c r="BI42" s="12"/>
      <c r="BJ42" s="12"/>
      <c r="BK42" s="12"/>
      <c r="BL42" s="12"/>
      <c r="BM42" s="168"/>
      <c r="BN42" s="12"/>
      <c r="BO42" s="12"/>
      <c r="BP42" s="12"/>
      <c r="BQ42" s="12"/>
      <c r="BR42" s="12"/>
      <c r="BS42" s="12"/>
    </row>
    <row r="43" spans="1:71" s="13" customFormat="1" ht="15.75" customHeight="1" x14ac:dyDescent="0.15">
      <c r="A43" s="141"/>
      <c r="B43" s="142"/>
      <c r="C43" s="143"/>
      <c r="D43" s="144"/>
      <c r="E43" s="145"/>
      <c r="F43" s="179"/>
      <c r="G43" s="140"/>
      <c r="H43" s="3"/>
      <c r="I43" s="3"/>
      <c r="J43" s="3"/>
      <c r="K43" s="3"/>
      <c r="L43" s="3"/>
      <c r="M43" s="3"/>
      <c r="N43" s="3"/>
      <c r="O43" s="3"/>
      <c r="P43" s="167"/>
      <c r="Q43" s="3"/>
      <c r="R43" s="3"/>
      <c r="S43" s="3"/>
      <c r="T43" s="3"/>
      <c r="U43" s="3"/>
      <c r="V43" s="3"/>
      <c r="W43" s="3"/>
      <c r="AB43" s="3"/>
      <c r="AC43" s="3"/>
      <c r="AD43" s="3"/>
      <c r="AE43" s="3"/>
      <c r="AF43" s="12"/>
      <c r="AG43" s="12"/>
      <c r="AH43" s="12"/>
      <c r="AI43" s="12"/>
      <c r="AJ43" s="12"/>
      <c r="AK43" s="12"/>
      <c r="AL43" s="12"/>
      <c r="AM43" s="12"/>
      <c r="AN43" s="12"/>
      <c r="AO43" s="12"/>
      <c r="AP43" s="12"/>
      <c r="AQ43" s="12"/>
      <c r="AR43" s="12"/>
      <c r="AS43" s="12"/>
      <c r="AT43" s="12"/>
      <c r="AU43" s="12"/>
      <c r="AV43" s="12"/>
      <c r="AW43" s="12"/>
      <c r="AX43" s="12"/>
      <c r="AY43" s="12"/>
      <c r="AZ43" s="168"/>
      <c r="BA43" s="12"/>
      <c r="BB43" s="12"/>
      <c r="BC43" s="12"/>
      <c r="BD43" s="12"/>
      <c r="BE43" s="12"/>
      <c r="BF43" s="12"/>
      <c r="BG43" s="12"/>
      <c r="BH43" s="12"/>
      <c r="BI43" s="12"/>
      <c r="BJ43" s="12"/>
      <c r="BK43" s="12"/>
      <c r="BL43" s="12"/>
      <c r="BM43" s="168"/>
      <c r="BN43" s="12"/>
      <c r="BO43" s="12"/>
      <c r="BP43" s="12"/>
      <c r="BQ43" s="12"/>
      <c r="BR43" s="12"/>
      <c r="BS43" s="12"/>
    </row>
    <row r="44" spans="1:71" s="3" customFormat="1" ht="30" customHeight="1" x14ac:dyDescent="0.2">
      <c r="A44" s="146"/>
      <c r="B44" s="147"/>
      <c r="C44" s="147"/>
      <c r="D44" s="148"/>
      <c r="E44" s="147"/>
      <c r="P44" s="167"/>
      <c r="AZ44" s="168"/>
      <c r="BM44" s="168"/>
    </row>
    <row r="45" spans="1:71" s="13" customFormat="1" ht="38.25" customHeight="1" x14ac:dyDescent="0.2">
      <c r="A45" s="149"/>
      <c r="B45" s="150"/>
      <c r="C45" s="150"/>
      <c r="D45" s="147"/>
      <c r="E45" s="147"/>
      <c r="F45" s="3"/>
      <c r="G45" s="3"/>
      <c r="H45" s="3"/>
      <c r="I45" s="3"/>
      <c r="J45" s="3"/>
      <c r="K45" s="3"/>
      <c r="L45" s="3"/>
      <c r="M45" s="3"/>
      <c r="N45" s="3"/>
      <c r="O45" s="3"/>
      <c r="P45" s="167"/>
      <c r="Q45" s="3"/>
      <c r="R45" s="3"/>
      <c r="S45" s="3"/>
      <c r="T45" s="3"/>
      <c r="U45" s="3"/>
      <c r="V45" s="3"/>
      <c r="W45" s="3"/>
      <c r="AB45" s="3"/>
      <c r="AC45" s="3"/>
      <c r="AD45" s="3"/>
      <c r="AE45" s="3"/>
      <c r="AF45" s="12"/>
      <c r="AG45" s="12"/>
      <c r="AH45" s="12"/>
      <c r="AI45" s="12"/>
      <c r="AJ45" s="12"/>
      <c r="AK45" s="12"/>
      <c r="AL45" s="12"/>
      <c r="AM45" s="12"/>
      <c r="AN45" s="12"/>
      <c r="AO45" s="12"/>
      <c r="AP45" s="12"/>
      <c r="AQ45" s="12"/>
      <c r="AR45" s="12"/>
      <c r="AS45" s="12"/>
      <c r="AT45" s="12"/>
      <c r="AU45" s="12"/>
      <c r="AV45" s="12"/>
      <c r="AW45" s="12"/>
      <c r="AX45" s="12"/>
      <c r="AY45" s="12"/>
      <c r="AZ45" s="168"/>
      <c r="BA45" s="3"/>
      <c r="BB45" s="3"/>
      <c r="BC45" s="3"/>
      <c r="BD45" s="3"/>
      <c r="BE45" s="3"/>
      <c r="BF45" s="12"/>
      <c r="BG45" s="12"/>
      <c r="BH45" s="12"/>
      <c r="BI45" s="12"/>
      <c r="BJ45" s="12"/>
      <c r="BK45" s="12"/>
      <c r="BL45" s="12"/>
      <c r="BM45" s="168"/>
      <c r="BN45" s="12"/>
      <c r="BO45" s="12"/>
      <c r="BP45" s="12"/>
      <c r="BQ45" s="12"/>
      <c r="BR45" s="12"/>
      <c r="BS45" s="12"/>
    </row>
    <row r="46" spans="1:71" s="13" customFormat="1" ht="15" customHeight="1" x14ac:dyDescent="0.2">
      <c r="A46" s="151"/>
      <c r="B46" s="101"/>
      <c r="C46" s="152"/>
      <c r="D46" s="180"/>
      <c r="E46" s="147"/>
      <c r="F46" s="3"/>
      <c r="G46" s="3"/>
      <c r="H46" s="3"/>
      <c r="I46" s="3"/>
      <c r="J46" s="3"/>
      <c r="K46" s="3"/>
      <c r="L46" s="3"/>
      <c r="M46" s="3"/>
      <c r="N46" s="3"/>
      <c r="O46" s="3"/>
      <c r="P46" s="167"/>
      <c r="Q46" s="3"/>
      <c r="R46" s="3"/>
      <c r="S46" s="3"/>
      <c r="T46" s="3"/>
      <c r="U46" s="3"/>
      <c r="V46" s="3"/>
      <c r="W46" s="3"/>
      <c r="AB46" s="3"/>
      <c r="AC46" s="3"/>
      <c r="AD46" s="3"/>
      <c r="AE46" s="3"/>
      <c r="AF46" s="12"/>
      <c r="AG46" s="12"/>
      <c r="AH46" s="12"/>
      <c r="AI46" s="12"/>
      <c r="AJ46" s="12"/>
      <c r="AK46" s="12"/>
      <c r="AL46" s="12"/>
      <c r="AM46" s="12"/>
      <c r="AN46" s="12"/>
      <c r="AO46" s="12"/>
      <c r="AP46" s="12"/>
      <c r="AQ46" s="12"/>
      <c r="AR46" s="12"/>
      <c r="AS46" s="12"/>
      <c r="AT46" s="12"/>
      <c r="AU46" s="12"/>
      <c r="AV46" s="12"/>
      <c r="AW46" s="12"/>
      <c r="AX46" s="12"/>
      <c r="AY46" s="12"/>
      <c r="AZ46" s="168"/>
      <c r="BA46" s="3"/>
      <c r="BB46" s="3"/>
      <c r="BC46" s="3"/>
      <c r="BD46" s="3"/>
      <c r="BE46" s="3"/>
      <c r="BF46" s="12"/>
      <c r="BG46" s="12"/>
      <c r="BH46" s="12"/>
      <c r="BI46" s="12"/>
      <c r="BJ46" s="12"/>
      <c r="BK46" s="12"/>
      <c r="BL46" s="12"/>
      <c r="BM46" s="168"/>
      <c r="BN46" s="12"/>
      <c r="BO46" s="12"/>
      <c r="BP46" s="12"/>
      <c r="BQ46" s="12"/>
      <c r="BR46" s="12"/>
      <c r="BS46" s="12"/>
    </row>
    <row r="47" spans="1:71" s="13" customFormat="1" ht="23.25" customHeight="1" x14ac:dyDescent="0.2">
      <c r="A47" s="153"/>
      <c r="B47" s="154"/>
      <c r="C47" s="155"/>
      <c r="D47" s="173"/>
      <c r="E47" s="147"/>
      <c r="F47" s="156"/>
      <c r="G47" s="156"/>
      <c r="H47" s="156"/>
      <c r="I47" s="156"/>
      <c r="J47" s="156"/>
      <c r="K47" s="156"/>
      <c r="L47" s="156"/>
      <c r="M47" s="3"/>
      <c r="N47" s="3"/>
      <c r="O47" s="3"/>
      <c r="P47" s="167"/>
      <c r="Q47" s="3"/>
      <c r="R47" s="3"/>
      <c r="S47" s="3"/>
      <c r="T47" s="3"/>
      <c r="U47" s="3"/>
      <c r="V47" s="3"/>
      <c r="W47" s="3"/>
      <c r="AB47" s="3"/>
      <c r="AC47" s="3"/>
      <c r="AD47" s="3"/>
      <c r="AE47" s="3"/>
      <c r="AZ47" s="168"/>
      <c r="BA47" s="37"/>
      <c r="BB47" s="37"/>
      <c r="BD47" s="3"/>
      <c r="BE47" s="38"/>
      <c r="BF47" s="12"/>
      <c r="BM47" s="168"/>
    </row>
    <row r="48" spans="1:71" s="159" customFormat="1" x14ac:dyDescent="0.2">
      <c r="A48" s="157"/>
      <c r="B48" s="123"/>
      <c r="C48" s="158"/>
      <c r="D48" s="181"/>
      <c r="F48" s="160"/>
      <c r="G48" s="160"/>
      <c r="H48" s="160"/>
      <c r="I48" s="160"/>
      <c r="J48" s="160"/>
      <c r="K48" s="160"/>
      <c r="L48" s="160"/>
      <c r="P48" s="181"/>
      <c r="AZ48" s="182"/>
      <c r="BM48" s="182"/>
    </row>
    <row r="49" spans="1:5" x14ac:dyDescent="0.2">
      <c r="A49" s="159"/>
      <c r="B49" s="159"/>
      <c r="C49" s="159"/>
      <c r="D49" s="159"/>
      <c r="E49" s="159"/>
    </row>
    <row r="50" spans="1:5" x14ac:dyDescent="0.2">
      <c r="A50" s="159"/>
      <c r="B50" s="159"/>
      <c r="C50" s="159"/>
      <c r="D50" s="159"/>
      <c r="E50" s="159"/>
    </row>
    <row r="51" spans="1:5" x14ac:dyDescent="0.2">
      <c r="A51" s="159"/>
      <c r="B51" s="159"/>
      <c r="C51" s="159"/>
      <c r="D51" s="159"/>
      <c r="E51" s="159"/>
    </row>
    <row r="52" spans="1:5" x14ac:dyDescent="0.2">
      <c r="A52" s="159"/>
      <c r="B52" s="159"/>
      <c r="C52" s="159"/>
      <c r="D52" s="159"/>
      <c r="E52" s="159"/>
    </row>
    <row r="53" spans="1:5" x14ac:dyDescent="0.2">
      <c r="A53" s="159"/>
      <c r="B53" s="159"/>
      <c r="C53" s="159"/>
      <c r="D53" s="159"/>
      <c r="E53" s="159"/>
    </row>
    <row r="54" spans="1:5" x14ac:dyDescent="0.2">
      <c r="A54" s="159"/>
      <c r="B54" s="159"/>
      <c r="C54" s="159"/>
      <c r="D54" s="159"/>
      <c r="E54" s="159"/>
    </row>
    <row r="55" spans="1:5" x14ac:dyDescent="0.2">
      <c r="A55" s="159"/>
      <c r="B55" s="159"/>
      <c r="C55" s="159"/>
      <c r="D55" s="159"/>
      <c r="E55" s="159"/>
    </row>
    <row r="201" spans="1:57" ht="15.75" customHeight="1" x14ac:dyDescent="0.2"/>
    <row r="202" spans="1:57" ht="15.75" customHeight="1" x14ac:dyDescent="0.2">
      <c r="A202" s="163"/>
      <c r="BE202" s="164"/>
    </row>
    <row r="203" spans="1:57" ht="15.75" customHeight="1" x14ac:dyDescent="0.2"/>
  </sheetData>
  <mergeCells count="19">
    <mergeCell ref="A6:L6"/>
    <mergeCell ref="A8:A9"/>
    <mergeCell ref="B8:C8"/>
    <mergeCell ref="D8:E8"/>
    <mergeCell ref="F8:J8"/>
    <mergeCell ref="K8:M8"/>
    <mergeCell ref="B40:B41"/>
    <mergeCell ref="C40:E40"/>
    <mergeCell ref="F40:F41"/>
    <mergeCell ref="N8:O8"/>
    <mergeCell ref="A25:J25"/>
    <mergeCell ref="A26:J26"/>
    <mergeCell ref="A27:A28"/>
    <mergeCell ref="B27:B28"/>
    <mergeCell ref="C27:I27"/>
    <mergeCell ref="J27:K27"/>
    <mergeCell ref="A32:A33"/>
    <mergeCell ref="B32:B33"/>
    <mergeCell ref="A40:A41"/>
  </mergeCells>
  <dataValidations count="1">
    <dataValidation allowBlank="1" showInputMessage="1" showErrorMessage="1" errorTitle="Error" error="Por favor ingrese números enteros" sqref="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71 IY65571 SU65571 ACQ65571 AMM65571 AWI65571 BGE65571 BQA65571 BZW65571 CJS65571 CTO65571 DDK65571 DNG65571 DXC65571 EGY65571 EQU65571 FAQ65571 FKM65571 FUI65571 GEE65571 GOA65571 GXW65571 HHS65571 HRO65571 IBK65571 ILG65571 IVC65571 JEY65571 JOU65571 JYQ65571 KIM65571 KSI65571 LCE65571 LMA65571 LVW65571 MFS65571 MPO65571 MZK65571 NJG65571 NTC65571 OCY65571 OMU65571 OWQ65571 PGM65571 PQI65571 QAE65571 QKA65571 QTW65571 RDS65571 RNO65571 RXK65571 SHG65571 SRC65571 TAY65571 TKU65571 TUQ65571 UEM65571 UOI65571 UYE65571 VIA65571 VRW65571 WBS65571 WLO65571 WVK65571 C131107 IY131107 SU131107 ACQ131107 AMM131107 AWI131107 BGE131107 BQA131107 BZW131107 CJS131107 CTO131107 DDK131107 DNG131107 DXC131107 EGY131107 EQU131107 FAQ131107 FKM131107 FUI131107 GEE131107 GOA131107 GXW131107 HHS131107 HRO131107 IBK131107 ILG131107 IVC131107 JEY131107 JOU131107 JYQ131107 KIM131107 KSI131107 LCE131107 LMA131107 LVW131107 MFS131107 MPO131107 MZK131107 NJG131107 NTC131107 OCY131107 OMU131107 OWQ131107 PGM131107 PQI131107 QAE131107 QKA131107 QTW131107 RDS131107 RNO131107 RXK131107 SHG131107 SRC131107 TAY131107 TKU131107 TUQ131107 UEM131107 UOI131107 UYE131107 VIA131107 VRW131107 WBS131107 WLO131107 WVK131107 C196643 IY196643 SU196643 ACQ196643 AMM196643 AWI196643 BGE196643 BQA196643 BZW196643 CJS196643 CTO196643 DDK196643 DNG196643 DXC196643 EGY196643 EQU196643 FAQ196643 FKM196643 FUI196643 GEE196643 GOA196643 GXW196643 HHS196643 HRO196643 IBK196643 ILG196643 IVC196643 JEY196643 JOU196643 JYQ196643 KIM196643 KSI196643 LCE196643 LMA196643 LVW196643 MFS196643 MPO196643 MZK196643 NJG196643 NTC196643 OCY196643 OMU196643 OWQ196643 PGM196643 PQI196643 QAE196643 QKA196643 QTW196643 RDS196643 RNO196643 RXK196643 SHG196643 SRC196643 TAY196643 TKU196643 TUQ196643 UEM196643 UOI196643 UYE196643 VIA196643 VRW196643 WBS196643 WLO196643 WVK196643 C262179 IY262179 SU262179 ACQ262179 AMM262179 AWI262179 BGE262179 BQA262179 BZW262179 CJS262179 CTO262179 DDK262179 DNG262179 DXC262179 EGY262179 EQU262179 FAQ262179 FKM262179 FUI262179 GEE262179 GOA262179 GXW262179 HHS262179 HRO262179 IBK262179 ILG262179 IVC262179 JEY262179 JOU262179 JYQ262179 KIM262179 KSI262179 LCE262179 LMA262179 LVW262179 MFS262179 MPO262179 MZK262179 NJG262179 NTC262179 OCY262179 OMU262179 OWQ262179 PGM262179 PQI262179 QAE262179 QKA262179 QTW262179 RDS262179 RNO262179 RXK262179 SHG262179 SRC262179 TAY262179 TKU262179 TUQ262179 UEM262179 UOI262179 UYE262179 VIA262179 VRW262179 WBS262179 WLO262179 WVK262179 C327715 IY327715 SU327715 ACQ327715 AMM327715 AWI327715 BGE327715 BQA327715 BZW327715 CJS327715 CTO327715 DDK327715 DNG327715 DXC327715 EGY327715 EQU327715 FAQ327715 FKM327715 FUI327715 GEE327715 GOA327715 GXW327715 HHS327715 HRO327715 IBK327715 ILG327715 IVC327715 JEY327715 JOU327715 JYQ327715 KIM327715 KSI327715 LCE327715 LMA327715 LVW327715 MFS327715 MPO327715 MZK327715 NJG327715 NTC327715 OCY327715 OMU327715 OWQ327715 PGM327715 PQI327715 QAE327715 QKA327715 QTW327715 RDS327715 RNO327715 RXK327715 SHG327715 SRC327715 TAY327715 TKU327715 TUQ327715 UEM327715 UOI327715 UYE327715 VIA327715 VRW327715 WBS327715 WLO327715 WVK327715 C393251 IY393251 SU393251 ACQ393251 AMM393251 AWI393251 BGE393251 BQA393251 BZW393251 CJS393251 CTO393251 DDK393251 DNG393251 DXC393251 EGY393251 EQU393251 FAQ393251 FKM393251 FUI393251 GEE393251 GOA393251 GXW393251 HHS393251 HRO393251 IBK393251 ILG393251 IVC393251 JEY393251 JOU393251 JYQ393251 KIM393251 KSI393251 LCE393251 LMA393251 LVW393251 MFS393251 MPO393251 MZK393251 NJG393251 NTC393251 OCY393251 OMU393251 OWQ393251 PGM393251 PQI393251 QAE393251 QKA393251 QTW393251 RDS393251 RNO393251 RXK393251 SHG393251 SRC393251 TAY393251 TKU393251 TUQ393251 UEM393251 UOI393251 UYE393251 VIA393251 VRW393251 WBS393251 WLO393251 WVK393251 C458787 IY458787 SU458787 ACQ458787 AMM458787 AWI458787 BGE458787 BQA458787 BZW458787 CJS458787 CTO458787 DDK458787 DNG458787 DXC458787 EGY458787 EQU458787 FAQ458787 FKM458787 FUI458787 GEE458787 GOA458787 GXW458787 HHS458787 HRO458787 IBK458787 ILG458787 IVC458787 JEY458787 JOU458787 JYQ458787 KIM458787 KSI458787 LCE458787 LMA458787 LVW458787 MFS458787 MPO458787 MZK458787 NJG458787 NTC458787 OCY458787 OMU458787 OWQ458787 PGM458787 PQI458787 QAE458787 QKA458787 QTW458787 RDS458787 RNO458787 RXK458787 SHG458787 SRC458787 TAY458787 TKU458787 TUQ458787 UEM458787 UOI458787 UYE458787 VIA458787 VRW458787 WBS458787 WLO458787 WVK458787 C524323 IY524323 SU524323 ACQ524323 AMM524323 AWI524323 BGE524323 BQA524323 BZW524323 CJS524323 CTO524323 DDK524323 DNG524323 DXC524323 EGY524323 EQU524323 FAQ524323 FKM524323 FUI524323 GEE524323 GOA524323 GXW524323 HHS524323 HRO524323 IBK524323 ILG524323 IVC524323 JEY524323 JOU524323 JYQ524323 KIM524323 KSI524323 LCE524323 LMA524323 LVW524323 MFS524323 MPO524323 MZK524323 NJG524323 NTC524323 OCY524323 OMU524323 OWQ524323 PGM524323 PQI524323 QAE524323 QKA524323 QTW524323 RDS524323 RNO524323 RXK524323 SHG524323 SRC524323 TAY524323 TKU524323 TUQ524323 UEM524323 UOI524323 UYE524323 VIA524323 VRW524323 WBS524323 WLO524323 WVK524323 C589859 IY589859 SU589859 ACQ589859 AMM589859 AWI589859 BGE589859 BQA589859 BZW589859 CJS589859 CTO589859 DDK589859 DNG589859 DXC589859 EGY589859 EQU589859 FAQ589859 FKM589859 FUI589859 GEE589859 GOA589859 GXW589859 HHS589859 HRO589859 IBK589859 ILG589859 IVC589859 JEY589859 JOU589859 JYQ589859 KIM589859 KSI589859 LCE589859 LMA589859 LVW589859 MFS589859 MPO589859 MZK589859 NJG589859 NTC589859 OCY589859 OMU589859 OWQ589859 PGM589859 PQI589859 QAE589859 QKA589859 QTW589859 RDS589859 RNO589859 RXK589859 SHG589859 SRC589859 TAY589859 TKU589859 TUQ589859 UEM589859 UOI589859 UYE589859 VIA589859 VRW589859 WBS589859 WLO589859 WVK589859 C655395 IY655395 SU655395 ACQ655395 AMM655395 AWI655395 BGE655395 BQA655395 BZW655395 CJS655395 CTO655395 DDK655395 DNG655395 DXC655395 EGY655395 EQU655395 FAQ655395 FKM655395 FUI655395 GEE655395 GOA655395 GXW655395 HHS655395 HRO655395 IBK655395 ILG655395 IVC655395 JEY655395 JOU655395 JYQ655395 KIM655395 KSI655395 LCE655395 LMA655395 LVW655395 MFS655395 MPO655395 MZK655395 NJG655395 NTC655395 OCY655395 OMU655395 OWQ655395 PGM655395 PQI655395 QAE655395 QKA655395 QTW655395 RDS655395 RNO655395 RXK655395 SHG655395 SRC655395 TAY655395 TKU655395 TUQ655395 UEM655395 UOI655395 UYE655395 VIA655395 VRW655395 WBS655395 WLO655395 WVK655395 C720931 IY720931 SU720931 ACQ720931 AMM720931 AWI720931 BGE720931 BQA720931 BZW720931 CJS720931 CTO720931 DDK720931 DNG720931 DXC720931 EGY720931 EQU720931 FAQ720931 FKM720931 FUI720931 GEE720931 GOA720931 GXW720931 HHS720931 HRO720931 IBK720931 ILG720931 IVC720931 JEY720931 JOU720931 JYQ720931 KIM720931 KSI720931 LCE720931 LMA720931 LVW720931 MFS720931 MPO720931 MZK720931 NJG720931 NTC720931 OCY720931 OMU720931 OWQ720931 PGM720931 PQI720931 QAE720931 QKA720931 QTW720931 RDS720931 RNO720931 RXK720931 SHG720931 SRC720931 TAY720931 TKU720931 TUQ720931 UEM720931 UOI720931 UYE720931 VIA720931 VRW720931 WBS720931 WLO720931 WVK720931 C786467 IY786467 SU786467 ACQ786467 AMM786467 AWI786467 BGE786467 BQA786467 BZW786467 CJS786467 CTO786467 DDK786467 DNG786467 DXC786467 EGY786467 EQU786467 FAQ786467 FKM786467 FUI786467 GEE786467 GOA786467 GXW786467 HHS786467 HRO786467 IBK786467 ILG786467 IVC786467 JEY786467 JOU786467 JYQ786467 KIM786467 KSI786467 LCE786467 LMA786467 LVW786467 MFS786467 MPO786467 MZK786467 NJG786467 NTC786467 OCY786467 OMU786467 OWQ786467 PGM786467 PQI786467 QAE786467 QKA786467 QTW786467 RDS786467 RNO786467 RXK786467 SHG786467 SRC786467 TAY786467 TKU786467 TUQ786467 UEM786467 UOI786467 UYE786467 VIA786467 VRW786467 WBS786467 WLO786467 WVK786467 C852003 IY852003 SU852003 ACQ852003 AMM852003 AWI852003 BGE852003 BQA852003 BZW852003 CJS852003 CTO852003 DDK852003 DNG852003 DXC852003 EGY852003 EQU852003 FAQ852003 FKM852003 FUI852003 GEE852003 GOA852003 GXW852003 HHS852003 HRO852003 IBK852003 ILG852003 IVC852003 JEY852003 JOU852003 JYQ852003 KIM852003 KSI852003 LCE852003 LMA852003 LVW852003 MFS852003 MPO852003 MZK852003 NJG852003 NTC852003 OCY852003 OMU852003 OWQ852003 PGM852003 PQI852003 QAE852003 QKA852003 QTW852003 RDS852003 RNO852003 RXK852003 SHG852003 SRC852003 TAY852003 TKU852003 TUQ852003 UEM852003 UOI852003 UYE852003 VIA852003 VRW852003 WBS852003 WLO852003 WVK852003 C917539 IY917539 SU917539 ACQ917539 AMM917539 AWI917539 BGE917539 BQA917539 BZW917539 CJS917539 CTO917539 DDK917539 DNG917539 DXC917539 EGY917539 EQU917539 FAQ917539 FKM917539 FUI917539 GEE917539 GOA917539 GXW917539 HHS917539 HRO917539 IBK917539 ILG917539 IVC917539 JEY917539 JOU917539 JYQ917539 KIM917539 KSI917539 LCE917539 LMA917539 LVW917539 MFS917539 MPO917539 MZK917539 NJG917539 NTC917539 OCY917539 OMU917539 OWQ917539 PGM917539 PQI917539 QAE917539 QKA917539 QTW917539 RDS917539 RNO917539 RXK917539 SHG917539 SRC917539 TAY917539 TKU917539 TUQ917539 UEM917539 UOI917539 UYE917539 VIA917539 VRW917539 WBS917539 WLO917539 WVK917539 C983075 IY983075 SU983075 ACQ983075 AMM983075 AWI983075 BGE983075 BQA983075 BZW983075 CJS983075 CTO983075 DDK983075 DNG983075 DXC983075 EGY983075 EQU983075 FAQ983075 FKM983075 FUI983075 GEE983075 GOA983075 GXW983075 HHS983075 HRO983075 IBK983075 ILG983075 IVC983075 JEY983075 JOU983075 JYQ983075 KIM983075 KSI983075 LCE983075 LMA983075 LVW983075 MFS983075 MPO983075 MZK983075 NJG983075 NTC983075 OCY983075 OMU983075 OWQ983075 PGM983075 PQI983075 QAE983075 QKA983075 QTW983075 RDS983075 RNO983075 RXK983075 SHG983075 SRC983075 TAY983075 TKU983075 TUQ983075 UEM983075 UOI983075 UYE983075 VIA983075 VRW983075 WBS983075 WLO983075 WVK983075 B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A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L29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L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L131101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L196637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L262173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L327709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L393245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L458781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L524317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L589853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L655389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L720925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L786461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L851997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L917533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L983069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whole" allowBlank="1" showInputMessage="1" showErrorMessage="1" errorTitle="Error" error="Por favor ingrese números enteros">
          <x14:formula1>
            <xm:f>0</xm:f>
          </x14:formula1>
          <x14:formula2>
            <xm:f>10000000000</xm:f>
          </x14:formula2>
          <xm:sqref>C36:C48 IY36:IY48 SU36:SU48 ACQ36:ACQ48 AMM36:AMM48 AWI36:AWI48 BGE36:BGE48 BQA36:BQA48 BZW36:BZW48 CJS36:CJS48 CTO36:CTO48 DDK36:DDK48 DNG36:DNG48 DXC36:DXC48 EGY36:EGY48 EQU36:EQU48 FAQ36:FAQ48 FKM36:FKM48 FUI36:FUI48 GEE36:GEE48 GOA36:GOA48 GXW36:GXW48 HHS36:HHS48 HRO36:HRO48 IBK36:IBK48 ILG36:ILG48 IVC36:IVC48 JEY36:JEY48 JOU36:JOU48 JYQ36:JYQ48 KIM36:KIM48 KSI36:KSI48 LCE36:LCE48 LMA36:LMA48 LVW36:LVW48 MFS36:MFS48 MPO36:MPO48 MZK36:MZK48 NJG36:NJG48 NTC36:NTC48 OCY36:OCY48 OMU36:OMU48 OWQ36:OWQ48 PGM36:PGM48 PQI36:PQI48 QAE36:QAE48 QKA36:QKA48 QTW36:QTW48 RDS36:RDS48 RNO36:RNO48 RXK36:RXK48 SHG36:SHG48 SRC36:SRC48 TAY36:TAY48 TKU36:TKU48 TUQ36:TUQ48 UEM36:UEM48 UOI36:UOI48 UYE36:UYE48 VIA36:VIA48 VRW36:VRW48 WBS36:WBS48 WLO36:WLO48 WVK36:WVK48 C65572:C65584 IY65572:IY65584 SU65572:SU65584 ACQ65572:ACQ65584 AMM65572:AMM65584 AWI65572:AWI65584 BGE65572:BGE65584 BQA65572:BQA65584 BZW65572:BZW65584 CJS65572:CJS65584 CTO65572:CTO65584 DDK65572:DDK65584 DNG65572:DNG65584 DXC65572:DXC65584 EGY65572:EGY65584 EQU65572:EQU65584 FAQ65572:FAQ65584 FKM65572:FKM65584 FUI65572:FUI65584 GEE65572:GEE65584 GOA65572:GOA65584 GXW65572:GXW65584 HHS65572:HHS65584 HRO65572:HRO65584 IBK65572:IBK65584 ILG65572:ILG65584 IVC65572:IVC65584 JEY65572:JEY65584 JOU65572:JOU65584 JYQ65572:JYQ65584 KIM65572:KIM65584 KSI65572:KSI65584 LCE65572:LCE65584 LMA65572:LMA65584 LVW65572:LVW65584 MFS65572:MFS65584 MPO65572:MPO65584 MZK65572:MZK65584 NJG65572:NJG65584 NTC65572:NTC65584 OCY65572:OCY65584 OMU65572:OMU65584 OWQ65572:OWQ65584 PGM65572:PGM65584 PQI65572:PQI65584 QAE65572:QAE65584 QKA65572:QKA65584 QTW65572:QTW65584 RDS65572:RDS65584 RNO65572:RNO65584 RXK65572:RXK65584 SHG65572:SHG65584 SRC65572:SRC65584 TAY65572:TAY65584 TKU65572:TKU65584 TUQ65572:TUQ65584 UEM65572:UEM65584 UOI65572:UOI65584 UYE65572:UYE65584 VIA65572:VIA65584 VRW65572:VRW65584 WBS65572:WBS65584 WLO65572:WLO65584 WVK65572:WVK65584 C131108:C131120 IY131108:IY131120 SU131108:SU131120 ACQ131108:ACQ131120 AMM131108:AMM131120 AWI131108:AWI131120 BGE131108:BGE131120 BQA131108:BQA131120 BZW131108:BZW131120 CJS131108:CJS131120 CTO131108:CTO131120 DDK131108:DDK131120 DNG131108:DNG131120 DXC131108:DXC131120 EGY131108:EGY131120 EQU131108:EQU131120 FAQ131108:FAQ131120 FKM131108:FKM131120 FUI131108:FUI131120 GEE131108:GEE131120 GOA131108:GOA131120 GXW131108:GXW131120 HHS131108:HHS131120 HRO131108:HRO131120 IBK131108:IBK131120 ILG131108:ILG131120 IVC131108:IVC131120 JEY131108:JEY131120 JOU131108:JOU131120 JYQ131108:JYQ131120 KIM131108:KIM131120 KSI131108:KSI131120 LCE131108:LCE131120 LMA131108:LMA131120 LVW131108:LVW131120 MFS131108:MFS131120 MPO131108:MPO131120 MZK131108:MZK131120 NJG131108:NJG131120 NTC131108:NTC131120 OCY131108:OCY131120 OMU131108:OMU131120 OWQ131108:OWQ131120 PGM131108:PGM131120 PQI131108:PQI131120 QAE131108:QAE131120 QKA131108:QKA131120 QTW131108:QTW131120 RDS131108:RDS131120 RNO131108:RNO131120 RXK131108:RXK131120 SHG131108:SHG131120 SRC131108:SRC131120 TAY131108:TAY131120 TKU131108:TKU131120 TUQ131108:TUQ131120 UEM131108:UEM131120 UOI131108:UOI131120 UYE131108:UYE131120 VIA131108:VIA131120 VRW131108:VRW131120 WBS131108:WBS131120 WLO131108:WLO131120 WVK131108:WVK131120 C196644:C196656 IY196644:IY196656 SU196644:SU196656 ACQ196644:ACQ196656 AMM196644:AMM196656 AWI196644:AWI196656 BGE196644:BGE196656 BQA196644:BQA196656 BZW196644:BZW196656 CJS196644:CJS196656 CTO196644:CTO196656 DDK196644:DDK196656 DNG196644:DNG196656 DXC196644:DXC196656 EGY196644:EGY196656 EQU196644:EQU196656 FAQ196644:FAQ196656 FKM196644:FKM196656 FUI196644:FUI196656 GEE196644:GEE196656 GOA196644:GOA196656 GXW196644:GXW196656 HHS196644:HHS196656 HRO196644:HRO196656 IBK196644:IBK196656 ILG196644:ILG196656 IVC196644:IVC196656 JEY196644:JEY196656 JOU196644:JOU196656 JYQ196644:JYQ196656 KIM196644:KIM196656 KSI196644:KSI196656 LCE196644:LCE196656 LMA196644:LMA196656 LVW196644:LVW196656 MFS196644:MFS196656 MPO196644:MPO196656 MZK196644:MZK196656 NJG196644:NJG196656 NTC196644:NTC196656 OCY196644:OCY196656 OMU196644:OMU196656 OWQ196644:OWQ196656 PGM196644:PGM196656 PQI196644:PQI196656 QAE196644:QAE196656 QKA196644:QKA196656 QTW196644:QTW196656 RDS196644:RDS196656 RNO196644:RNO196656 RXK196644:RXK196656 SHG196644:SHG196656 SRC196644:SRC196656 TAY196644:TAY196656 TKU196644:TKU196656 TUQ196644:TUQ196656 UEM196644:UEM196656 UOI196644:UOI196656 UYE196644:UYE196656 VIA196644:VIA196656 VRW196644:VRW196656 WBS196644:WBS196656 WLO196644:WLO196656 WVK196644:WVK196656 C262180:C262192 IY262180:IY262192 SU262180:SU262192 ACQ262180:ACQ262192 AMM262180:AMM262192 AWI262180:AWI262192 BGE262180:BGE262192 BQA262180:BQA262192 BZW262180:BZW262192 CJS262180:CJS262192 CTO262180:CTO262192 DDK262180:DDK262192 DNG262180:DNG262192 DXC262180:DXC262192 EGY262180:EGY262192 EQU262180:EQU262192 FAQ262180:FAQ262192 FKM262180:FKM262192 FUI262180:FUI262192 GEE262180:GEE262192 GOA262180:GOA262192 GXW262180:GXW262192 HHS262180:HHS262192 HRO262180:HRO262192 IBK262180:IBK262192 ILG262180:ILG262192 IVC262180:IVC262192 JEY262180:JEY262192 JOU262180:JOU262192 JYQ262180:JYQ262192 KIM262180:KIM262192 KSI262180:KSI262192 LCE262180:LCE262192 LMA262180:LMA262192 LVW262180:LVW262192 MFS262180:MFS262192 MPO262180:MPO262192 MZK262180:MZK262192 NJG262180:NJG262192 NTC262180:NTC262192 OCY262180:OCY262192 OMU262180:OMU262192 OWQ262180:OWQ262192 PGM262180:PGM262192 PQI262180:PQI262192 QAE262180:QAE262192 QKA262180:QKA262192 QTW262180:QTW262192 RDS262180:RDS262192 RNO262180:RNO262192 RXK262180:RXK262192 SHG262180:SHG262192 SRC262180:SRC262192 TAY262180:TAY262192 TKU262180:TKU262192 TUQ262180:TUQ262192 UEM262180:UEM262192 UOI262180:UOI262192 UYE262180:UYE262192 VIA262180:VIA262192 VRW262180:VRW262192 WBS262180:WBS262192 WLO262180:WLO262192 WVK262180:WVK262192 C327716:C327728 IY327716:IY327728 SU327716:SU327728 ACQ327716:ACQ327728 AMM327716:AMM327728 AWI327716:AWI327728 BGE327716:BGE327728 BQA327716:BQA327728 BZW327716:BZW327728 CJS327716:CJS327728 CTO327716:CTO327728 DDK327716:DDK327728 DNG327716:DNG327728 DXC327716:DXC327728 EGY327716:EGY327728 EQU327716:EQU327728 FAQ327716:FAQ327728 FKM327716:FKM327728 FUI327716:FUI327728 GEE327716:GEE327728 GOA327716:GOA327728 GXW327716:GXW327728 HHS327716:HHS327728 HRO327716:HRO327728 IBK327716:IBK327728 ILG327716:ILG327728 IVC327716:IVC327728 JEY327716:JEY327728 JOU327716:JOU327728 JYQ327716:JYQ327728 KIM327716:KIM327728 KSI327716:KSI327728 LCE327716:LCE327728 LMA327716:LMA327728 LVW327716:LVW327728 MFS327716:MFS327728 MPO327716:MPO327728 MZK327716:MZK327728 NJG327716:NJG327728 NTC327716:NTC327728 OCY327716:OCY327728 OMU327716:OMU327728 OWQ327716:OWQ327728 PGM327716:PGM327728 PQI327716:PQI327728 QAE327716:QAE327728 QKA327716:QKA327728 QTW327716:QTW327728 RDS327716:RDS327728 RNO327716:RNO327728 RXK327716:RXK327728 SHG327716:SHG327728 SRC327716:SRC327728 TAY327716:TAY327728 TKU327716:TKU327728 TUQ327716:TUQ327728 UEM327716:UEM327728 UOI327716:UOI327728 UYE327716:UYE327728 VIA327716:VIA327728 VRW327716:VRW327728 WBS327716:WBS327728 WLO327716:WLO327728 WVK327716:WVK327728 C393252:C393264 IY393252:IY393264 SU393252:SU393264 ACQ393252:ACQ393264 AMM393252:AMM393264 AWI393252:AWI393264 BGE393252:BGE393264 BQA393252:BQA393264 BZW393252:BZW393264 CJS393252:CJS393264 CTO393252:CTO393264 DDK393252:DDK393264 DNG393252:DNG393264 DXC393252:DXC393264 EGY393252:EGY393264 EQU393252:EQU393264 FAQ393252:FAQ393264 FKM393252:FKM393264 FUI393252:FUI393264 GEE393252:GEE393264 GOA393252:GOA393264 GXW393252:GXW393264 HHS393252:HHS393264 HRO393252:HRO393264 IBK393252:IBK393264 ILG393252:ILG393264 IVC393252:IVC393264 JEY393252:JEY393264 JOU393252:JOU393264 JYQ393252:JYQ393264 KIM393252:KIM393264 KSI393252:KSI393264 LCE393252:LCE393264 LMA393252:LMA393264 LVW393252:LVW393264 MFS393252:MFS393264 MPO393252:MPO393264 MZK393252:MZK393264 NJG393252:NJG393264 NTC393252:NTC393264 OCY393252:OCY393264 OMU393252:OMU393264 OWQ393252:OWQ393264 PGM393252:PGM393264 PQI393252:PQI393264 QAE393252:QAE393264 QKA393252:QKA393264 QTW393252:QTW393264 RDS393252:RDS393264 RNO393252:RNO393264 RXK393252:RXK393264 SHG393252:SHG393264 SRC393252:SRC393264 TAY393252:TAY393264 TKU393252:TKU393264 TUQ393252:TUQ393264 UEM393252:UEM393264 UOI393252:UOI393264 UYE393252:UYE393264 VIA393252:VIA393264 VRW393252:VRW393264 WBS393252:WBS393264 WLO393252:WLO393264 WVK393252:WVK393264 C458788:C458800 IY458788:IY458800 SU458788:SU458800 ACQ458788:ACQ458800 AMM458788:AMM458800 AWI458788:AWI458800 BGE458788:BGE458800 BQA458788:BQA458800 BZW458788:BZW458800 CJS458788:CJS458800 CTO458788:CTO458800 DDK458788:DDK458800 DNG458788:DNG458800 DXC458788:DXC458800 EGY458788:EGY458800 EQU458788:EQU458800 FAQ458788:FAQ458800 FKM458788:FKM458800 FUI458788:FUI458800 GEE458788:GEE458800 GOA458788:GOA458800 GXW458788:GXW458800 HHS458788:HHS458800 HRO458788:HRO458800 IBK458788:IBK458800 ILG458788:ILG458800 IVC458788:IVC458800 JEY458788:JEY458800 JOU458788:JOU458800 JYQ458788:JYQ458800 KIM458788:KIM458800 KSI458788:KSI458800 LCE458788:LCE458800 LMA458788:LMA458800 LVW458788:LVW458800 MFS458788:MFS458800 MPO458788:MPO458800 MZK458788:MZK458800 NJG458788:NJG458800 NTC458788:NTC458800 OCY458788:OCY458800 OMU458788:OMU458800 OWQ458788:OWQ458800 PGM458788:PGM458800 PQI458788:PQI458800 QAE458788:QAE458800 QKA458788:QKA458800 QTW458788:QTW458800 RDS458788:RDS458800 RNO458788:RNO458800 RXK458788:RXK458800 SHG458788:SHG458800 SRC458788:SRC458800 TAY458788:TAY458800 TKU458788:TKU458800 TUQ458788:TUQ458800 UEM458788:UEM458800 UOI458788:UOI458800 UYE458788:UYE458800 VIA458788:VIA458800 VRW458788:VRW458800 WBS458788:WBS458800 WLO458788:WLO458800 WVK458788:WVK458800 C524324:C524336 IY524324:IY524336 SU524324:SU524336 ACQ524324:ACQ524336 AMM524324:AMM524336 AWI524324:AWI524336 BGE524324:BGE524336 BQA524324:BQA524336 BZW524324:BZW524336 CJS524324:CJS524336 CTO524324:CTO524336 DDK524324:DDK524336 DNG524324:DNG524336 DXC524324:DXC524336 EGY524324:EGY524336 EQU524324:EQU524336 FAQ524324:FAQ524336 FKM524324:FKM524336 FUI524324:FUI524336 GEE524324:GEE524336 GOA524324:GOA524336 GXW524324:GXW524336 HHS524324:HHS524336 HRO524324:HRO524336 IBK524324:IBK524336 ILG524324:ILG524336 IVC524324:IVC524336 JEY524324:JEY524336 JOU524324:JOU524336 JYQ524324:JYQ524336 KIM524324:KIM524336 KSI524324:KSI524336 LCE524324:LCE524336 LMA524324:LMA524336 LVW524324:LVW524336 MFS524324:MFS524336 MPO524324:MPO524336 MZK524324:MZK524336 NJG524324:NJG524336 NTC524324:NTC524336 OCY524324:OCY524336 OMU524324:OMU524336 OWQ524324:OWQ524336 PGM524324:PGM524336 PQI524324:PQI524336 QAE524324:QAE524336 QKA524324:QKA524336 QTW524324:QTW524336 RDS524324:RDS524336 RNO524324:RNO524336 RXK524324:RXK524336 SHG524324:SHG524336 SRC524324:SRC524336 TAY524324:TAY524336 TKU524324:TKU524336 TUQ524324:TUQ524336 UEM524324:UEM524336 UOI524324:UOI524336 UYE524324:UYE524336 VIA524324:VIA524336 VRW524324:VRW524336 WBS524324:WBS524336 WLO524324:WLO524336 WVK524324:WVK524336 C589860:C589872 IY589860:IY589872 SU589860:SU589872 ACQ589860:ACQ589872 AMM589860:AMM589872 AWI589860:AWI589872 BGE589860:BGE589872 BQA589860:BQA589872 BZW589860:BZW589872 CJS589860:CJS589872 CTO589860:CTO589872 DDK589860:DDK589872 DNG589860:DNG589872 DXC589860:DXC589872 EGY589860:EGY589872 EQU589860:EQU589872 FAQ589860:FAQ589872 FKM589860:FKM589872 FUI589860:FUI589872 GEE589860:GEE589872 GOA589860:GOA589872 GXW589860:GXW589872 HHS589860:HHS589872 HRO589860:HRO589872 IBK589860:IBK589872 ILG589860:ILG589872 IVC589860:IVC589872 JEY589860:JEY589872 JOU589860:JOU589872 JYQ589860:JYQ589872 KIM589860:KIM589872 KSI589860:KSI589872 LCE589860:LCE589872 LMA589860:LMA589872 LVW589860:LVW589872 MFS589860:MFS589872 MPO589860:MPO589872 MZK589860:MZK589872 NJG589860:NJG589872 NTC589860:NTC589872 OCY589860:OCY589872 OMU589860:OMU589872 OWQ589860:OWQ589872 PGM589860:PGM589872 PQI589860:PQI589872 QAE589860:QAE589872 QKA589860:QKA589872 QTW589860:QTW589872 RDS589860:RDS589872 RNO589860:RNO589872 RXK589860:RXK589872 SHG589860:SHG589872 SRC589860:SRC589872 TAY589860:TAY589872 TKU589860:TKU589872 TUQ589860:TUQ589872 UEM589860:UEM589872 UOI589860:UOI589872 UYE589860:UYE589872 VIA589860:VIA589872 VRW589860:VRW589872 WBS589860:WBS589872 WLO589860:WLO589872 WVK589860:WVK589872 C655396:C655408 IY655396:IY655408 SU655396:SU655408 ACQ655396:ACQ655408 AMM655396:AMM655408 AWI655396:AWI655408 BGE655396:BGE655408 BQA655396:BQA655408 BZW655396:BZW655408 CJS655396:CJS655408 CTO655396:CTO655408 DDK655396:DDK655408 DNG655396:DNG655408 DXC655396:DXC655408 EGY655396:EGY655408 EQU655396:EQU655408 FAQ655396:FAQ655408 FKM655396:FKM655408 FUI655396:FUI655408 GEE655396:GEE655408 GOA655396:GOA655408 GXW655396:GXW655408 HHS655396:HHS655408 HRO655396:HRO655408 IBK655396:IBK655408 ILG655396:ILG655408 IVC655396:IVC655408 JEY655396:JEY655408 JOU655396:JOU655408 JYQ655396:JYQ655408 KIM655396:KIM655408 KSI655396:KSI655408 LCE655396:LCE655408 LMA655396:LMA655408 LVW655396:LVW655408 MFS655396:MFS655408 MPO655396:MPO655408 MZK655396:MZK655408 NJG655396:NJG655408 NTC655396:NTC655408 OCY655396:OCY655408 OMU655396:OMU655408 OWQ655396:OWQ655408 PGM655396:PGM655408 PQI655396:PQI655408 QAE655396:QAE655408 QKA655396:QKA655408 QTW655396:QTW655408 RDS655396:RDS655408 RNO655396:RNO655408 RXK655396:RXK655408 SHG655396:SHG655408 SRC655396:SRC655408 TAY655396:TAY655408 TKU655396:TKU655408 TUQ655396:TUQ655408 UEM655396:UEM655408 UOI655396:UOI655408 UYE655396:UYE655408 VIA655396:VIA655408 VRW655396:VRW655408 WBS655396:WBS655408 WLO655396:WLO655408 WVK655396:WVK655408 C720932:C720944 IY720932:IY720944 SU720932:SU720944 ACQ720932:ACQ720944 AMM720932:AMM720944 AWI720932:AWI720944 BGE720932:BGE720944 BQA720932:BQA720944 BZW720932:BZW720944 CJS720932:CJS720944 CTO720932:CTO720944 DDK720932:DDK720944 DNG720932:DNG720944 DXC720932:DXC720944 EGY720932:EGY720944 EQU720932:EQU720944 FAQ720932:FAQ720944 FKM720932:FKM720944 FUI720932:FUI720944 GEE720932:GEE720944 GOA720932:GOA720944 GXW720932:GXW720944 HHS720932:HHS720944 HRO720932:HRO720944 IBK720932:IBK720944 ILG720932:ILG720944 IVC720932:IVC720944 JEY720932:JEY720944 JOU720932:JOU720944 JYQ720932:JYQ720944 KIM720932:KIM720944 KSI720932:KSI720944 LCE720932:LCE720944 LMA720932:LMA720944 LVW720932:LVW720944 MFS720932:MFS720944 MPO720932:MPO720944 MZK720932:MZK720944 NJG720932:NJG720944 NTC720932:NTC720944 OCY720932:OCY720944 OMU720932:OMU720944 OWQ720932:OWQ720944 PGM720932:PGM720944 PQI720932:PQI720944 QAE720932:QAE720944 QKA720932:QKA720944 QTW720932:QTW720944 RDS720932:RDS720944 RNO720932:RNO720944 RXK720932:RXK720944 SHG720932:SHG720944 SRC720932:SRC720944 TAY720932:TAY720944 TKU720932:TKU720944 TUQ720932:TUQ720944 UEM720932:UEM720944 UOI720932:UOI720944 UYE720932:UYE720944 VIA720932:VIA720944 VRW720932:VRW720944 WBS720932:WBS720944 WLO720932:WLO720944 WVK720932:WVK720944 C786468:C786480 IY786468:IY786480 SU786468:SU786480 ACQ786468:ACQ786480 AMM786468:AMM786480 AWI786468:AWI786480 BGE786468:BGE786480 BQA786468:BQA786480 BZW786468:BZW786480 CJS786468:CJS786480 CTO786468:CTO786480 DDK786468:DDK786480 DNG786468:DNG786480 DXC786468:DXC786480 EGY786468:EGY786480 EQU786468:EQU786480 FAQ786468:FAQ786480 FKM786468:FKM786480 FUI786468:FUI786480 GEE786468:GEE786480 GOA786468:GOA786480 GXW786468:GXW786480 HHS786468:HHS786480 HRO786468:HRO786480 IBK786468:IBK786480 ILG786468:ILG786480 IVC786468:IVC786480 JEY786468:JEY786480 JOU786468:JOU786480 JYQ786468:JYQ786480 KIM786468:KIM786480 KSI786468:KSI786480 LCE786468:LCE786480 LMA786468:LMA786480 LVW786468:LVW786480 MFS786468:MFS786480 MPO786468:MPO786480 MZK786468:MZK786480 NJG786468:NJG786480 NTC786468:NTC786480 OCY786468:OCY786480 OMU786468:OMU786480 OWQ786468:OWQ786480 PGM786468:PGM786480 PQI786468:PQI786480 QAE786468:QAE786480 QKA786468:QKA786480 QTW786468:QTW786480 RDS786468:RDS786480 RNO786468:RNO786480 RXK786468:RXK786480 SHG786468:SHG786480 SRC786468:SRC786480 TAY786468:TAY786480 TKU786468:TKU786480 TUQ786468:TUQ786480 UEM786468:UEM786480 UOI786468:UOI786480 UYE786468:UYE786480 VIA786468:VIA786480 VRW786468:VRW786480 WBS786468:WBS786480 WLO786468:WLO786480 WVK786468:WVK786480 C852004:C852016 IY852004:IY852016 SU852004:SU852016 ACQ852004:ACQ852016 AMM852004:AMM852016 AWI852004:AWI852016 BGE852004:BGE852016 BQA852004:BQA852016 BZW852004:BZW852016 CJS852004:CJS852016 CTO852004:CTO852016 DDK852004:DDK852016 DNG852004:DNG852016 DXC852004:DXC852016 EGY852004:EGY852016 EQU852004:EQU852016 FAQ852004:FAQ852016 FKM852004:FKM852016 FUI852004:FUI852016 GEE852004:GEE852016 GOA852004:GOA852016 GXW852004:GXW852016 HHS852004:HHS852016 HRO852004:HRO852016 IBK852004:IBK852016 ILG852004:ILG852016 IVC852004:IVC852016 JEY852004:JEY852016 JOU852004:JOU852016 JYQ852004:JYQ852016 KIM852004:KIM852016 KSI852004:KSI852016 LCE852004:LCE852016 LMA852004:LMA852016 LVW852004:LVW852016 MFS852004:MFS852016 MPO852004:MPO852016 MZK852004:MZK852016 NJG852004:NJG852016 NTC852004:NTC852016 OCY852004:OCY852016 OMU852004:OMU852016 OWQ852004:OWQ852016 PGM852004:PGM852016 PQI852004:PQI852016 QAE852004:QAE852016 QKA852004:QKA852016 QTW852004:QTW852016 RDS852004:RDS852016 RNO852004:RNO852016 RXK852004:RXK852016 SHG852004:SHG852016 SRC852004:SRC852016 TAY852004:TAY852016 TKU852004:TKU852016 TUQ852004:TUQ852016 UEM852004:UEM852016 UOI852004:UOI852016 UYE852004:UYE852016 VIA852004:VIA852016 VRW852004:VRW852016 WBS852004:WBS852016 WLO852004:WLO852016 WVK852004:WVK852016 C917540:C917552 IY917540:IY917552 SU917540:SU917552 ACQ917540:ACQ917552 AMM917540:AMM917552 AWI917540:AWI917552 BGE917540:BGE917552 BQA917540:BQA917552 BZW917540:BZW917552 CJS917540:CJS917552 CTO917540:CTO917552 DDK917540:DDK917552 DNG917540:DNG917552 DXC917540:DXC917552 EGY917540:EGY917552 EQU917540:EQU917552 FAQ917540:FAQ917552 FKM917540:FKM917552 FUI917540:FUI917552 GEE917540:GEE917552 GOA917540:GOA917552 GXW917540:GXW917552 HHS917540:HHS917552 HRO917540:HRO917552 IBK917540:IBK917552 ILG917540:ILG917552 IVC917540:IVC917552 JEY917540:JEY917552 JOU917540:JOU917552 JYQ917540:JYQ917552 KIM917540:KIM917552 KSI917540:KSI917552 LCE917540:LCE917552 LMA917540:LMA917552 LVW917540:LVW917552 MFS917540:MFS917552 MPO917540:MPO917552 MZK917540:MZK917552 NJG917540:NJG917552 NTC917540:NTC917552 OCY917540:OCY917552 OMU917540:OMU917552 OWQ917540:OWQ917552 PGM917540:PGM917552 PQI917540:PQI917552 QAE917540:QAE917552 QKA917540:QKA917552 QTW917540:QTW917552 RDS917540:RDS917552 RNO917540:RNO917552 RXK917540:RXK917552 SHG917540:SHG917552 SRC917540:SRC917552 TAY917540:TAY917552 TKU917540:TKU917552 TUQ917540:TUQ917552 UEM917540:UEM917552 UOI917540:UOI917552 UYE917540:UYE917552 VIA917540:VIA917552 VRW917540:VRW917552 WBS917540:WBS917552 WLO917540:WLO917552 WVK917540:WVK917552 C983076:C983088 IY983076:IY983088 SU983076:SU983088 ACQ983076:ACQ983088 AMM983076:AMM983088 AWI983076:AWI983088 BGE983076:BGE983088 BQA983076:BQA983088 BZW983076:BZW983088 CJS983076:CJS983088 CTO983076:CTO983088 DDK983076:DDK983088 DNG983076:DNG983088 DXC983076:DXC983088 EGY983076:EGY983088 EQU983076:EQU983088 FAQ983076:FAQ983088 FKM983076:FKM983088 FUI983076:FUI983088 GEE983076:GEE983088 GOA983076:GOA983088 GXW983076:GXW983088 HHS983076:HHS983088 HRO983076:HRO983088 IBK983076:IBK983088 ILG983076:ILG983088 IVC983076:IVC983088 JEY983076:JEY983088 JOU983076:JOU983088 JYQ983076:JYQ983088 KIM983076:KIM983088 KSI983076:KSI983088 LCE983076:LCE983088 LMA983076:LMA983088 LVW983076:LVW983088 MFS983076:MFS983088 MPO983076:MPO983088 MZK983076:MZK983088 NJG983076:NJG983088 NTC983076:NTC983088 OCY983076:OCY983088 OMU983076:OMU983088 OWQ983076:OWQ983088 PGM983076:PGM983088 PQI983076:PQI983088 QAE983076:QAE983088 QKA983076:QKA983088 QTW983076:QTW983088 RDS983076:RDS983088 RNO983076:RNO983088 RXK983076:RXK983088 SHG983076:SHG983088 SRC983076:SRC983088 TAY983076:TAY983088 TKU983076:TKU983088 TUQ983076:TUQ983088 UEM983076:UEM983088 UOI983076:UOI983088 UYE983076:UYE983088 VIA983076:VIA983088 VRW983076:VRW983088 WBS983076:WBS983088 WLO983076:WLO983088 WVK983076:WVK983088 A12:A48 IW12:IW48 SS12:SS48 ACO12:ACO48 AMK12:AMK48 AWG12:AWG48 BGC12:BGC48 BPY12:BPY48 BZU12:BZU48 CJQ12:CJQ48 CTM12:CTM48 DDI12:DDI48 DNE12:DNE48 DXA12:DXA48 EGW12:EGW48 EQS12:EQS48 FAO12:FAO48 FKK12:FKK48 FUG12:FUG48 GEC12:GEC48 GNY12:GNY48 GXU12:GXU48 HHQ12:HHQ48 HRM12:HRM48 IBI12:IBI48 ILE12:ILE48 IVA12:IVA48 JEW12:JEW48 JOS12:JOS48 JYO12:JYO48 KIK12:KIK48 KSG12:KSG48 LCC12:LCC48 LLY12:LLY48 LVU12:LVU48 MFQ12:MFQ48 MPM12:MPM48 MZI12:MZI48 NJE12:NJE48 NTA12:NTA48 OCW12:OCW48 OMS12:OMS48 OWO12:OWO48 PGK12:PGK48 PQG12:PQG48 QAC12:QAC48 QJY12:QJY48 QTU12:QTU48 RDQ12:RDQ48 RNM12:RNM48 RXI12:RXI48 SHE12:SHE48 SRA12:SRA48 TAW12:TAW48 TKS12:TKS48 TUO12:TUO48 UEK12:UEK48 UOG12:UOG48 UYC12:UYC48 VHY12:VHY48 VRU12:VRU48 WBQ12:WBQ48 WLM12:WLM48 WVI12:WVI48 A65548:A65584 IW65548:IW65584 SS65548:SS65584 ACO65548:ACO65584 AMK65548:AMK65584 AWG65548:AWG65584 BGC65548:BGC65584 BPY65548:BPY65584 BZU65548:BZU65584 CJQ65548:CJQ65584 CTM65548:CTM65584 DDI65548:DDI65584 DNE65548:DNE65584 DXA65548:DXA65584 EGW65548:EGW65584 EQS65548:EQS65584 FAO65548:FAO65584 FKK65548:FKK65584 FUG65548:FUG65584 GEC65548:GEC65584 GNY65548:GNY65584 GXU65548:GXU65584 HHQ65548:HHQ65584 HRM65548:HRM65584 IBI65548:IBI65584 ILE65548:ILE65584 IVA65548:IVA65584 JEW65548:JEW65584 JOS65548:JOS65584 JYO65548:JYO65584 KIK65548:KIK65584 KSG65548:KSG65584 LCC65548:LCC65584 LLY65548:LLY65584 LVU65548:LVU65584 MFQ65548:MFQ65584 MPM65548:MPM65584 MZI65548:MZI65584 NJE65548:NJE65584 NTA65548:NTA65584 OCW65548:OCW65584 OMS65548:OMS65584 OWO65548:OWO65584 PGK65548:PGK65584 PQG65548:PQG65584 QAC65548:QAC65584 QJY65548:QJY65584 QTU65548:QTU65584 RDQ65548:RDQ65584 RNM65548:RNM65584 RXI65548:RXI65584 SHE65548:SHE65584 SRA65548:SRA65584 TAW65548:TAW65584 TKS65548:TKS65584 TUO65548:TUO65584 UEK65548:UEK65584 UOG65548:UOG65584 UYC65548:UYC65584 VHY65548:VHY65584 VRU65548:VRU65584 WBQ65548:WBQ65584 WLM65548:WLM65584 WVI65548:WVI65584 A131084:A131120 IW131084:IW131120 SS131084:SS131120 ACO131084:ACO131120 AMK131084:AMK131120 AWG131084:AWG131120 BGC131084:BGC131120 BPY131084:BPY131120 BZU131084:BZU131120 CJQ131084:CJQ131120 CTM131084:CTM131120 DDI131084:DDI131120 DNE131084:DNE131120 DXA131084:DXA131120 EGW131084:EGW131120 EQS131084:EQS131120 FAO131084:FAO131120 FKK131084:FKK131120 FUG131084:FUG131120 GEC131084:GEC131120 GNY131084:GNY131120 GXU131084:GXU131120 HHQ131084:HHQ131120 HRM131084:HRM131120 IBI131084:IBI131120 ILE131084:ILE131120 IVA131084:IVA131120 JEW131084:JEW131120 JOS131084:JOS131120 JYO131084:JYO131120 KIK131084:KIK131120 KSG131084:KSG131120 LCC131084:LCC131120 LLY131084:LLY131120 LVU131084:LVU131120 MFQ131084:MFQ131120 MPM131084:MPM131120 MZI131084:MZI131120 NJE131084:NJE131120 NTA131084:NTA131120 OCW131084:OCW131120 OMS131084:OMS131120 OWO131084:OWO131120 PGK131084:PGK131120 PQG131084:PQG131120 QAC131084:QAC131120 QJY131084:QJY131120 QTU131084:QTU131120 RDQ131084:RDQ131120 RNM131084:RNM131120 RXI131084:RXI131120 SHE131084:SHE131120 SRA131084:SRA131120 TAW131084:TAW131120 TKS131084:TKS131120 TUO131084:TUO131120 UEK131084:UEK131120 UOG131084:UOG131120 UYC131084:UYC131120 VHY131084:VHY131120 VRU131084:VRU131120 WBQ131084:WBQ131120 WLM131084:WLM131120 WVI131084:WVI131120 A196620:A196656 IW196620:IW196656 SS196620:SS196656 ACO196620:ACO196656 AMK196620:AMK196656 AWG196620:AWG196656 BGC196620:BGC196656 BPY196620:BPY196656 BZU196620:BZU196656 CJQ196620:CJQ196656 CTM196620:CTM196656 DDI196620:DDI196656 DNE196620:DNE196656 DXA196620:DXA196656 EGW196620:EGW196656 EQS196620:EQS196656 FAO196620:FAO196656 FKK196620:FKK196656 FUG196620:FUG196656 GEC196620:GEC196656 GNY196620:GNY196656 GXU196620:GXU196656 HHQ196620:HHQ196656 HRM196620:HRM196656 IBI196620:IBI196656 ILE196620:ILE196656 IVA196620:IVA196656 JEW196620:JEW196656 JOS196620:JOS196656 JYO196620:JYO196656 KIK196620:KIK196656 KSG196620:KSG196656 LCC196620:LCC196656 LLY196620:LLY196656 LVU196620:LVU196656 MFQ196620:MFQ196656 MPM196620:MPM196656 MZI196620:MZI196656 NJE196620:NJE196656 NTA196620:NTA196656 OCW196620:OCW196656 OMS196620:OMS196656 OWO196620:OWO196656 PGK196620:PGK196656 PQG196620:PQG196656 QAC196620:QAC196656 QJY196620:QJY196656 QTU196620:QTU196656 RDQ196620:RDQ196656 RNM196620:RNM196656 RXI196620:RXI196656 SHE196620:SHE196656 SRA196620:SRA196656 TAW196620:TAW196656 TKS196620:TKS196656 TUO196620:TUO196656 UEK196620:UEK196656 UOG196620:UOG196656 UYC196620:UYC196656 VHY196620:VHY196656 VRU196620:VRU196656 WBQ196620:WBQ196656 WLM196620:WLM196656 WVI196620:WVI196656 A262156:A262192 IW262156:IW262192 SS262156:SS262192 ACO262156:ACO262192 AMK262156:AMK262192 AWG262156:AWG262192 BGC262156:BGC262192 BPY262156:BPY262192 BZU262156:BZU262192 CJQ262156:CJQ262192 CTM262156:CTM262192 DDI262156:DDI262192 DNE262156:DNE262192 DXA262156:DXA262192 EGW262156:EGW262192 EQS262156:EQS262192 FAO262156:FAO262192 FKK262156:FKK262192 FUG262156:FUG262192 GEC262156:GEC262192 GNY262156:GNY262192 GXU262156:GXU262192 HHQ262156:HHQ262192 HRM262156:HRM262192 IBI262156:IBI262192 ILE262156:ILE262192 IVA262156:IVA262192 JEW262156:JEW262192 JOS262156:JOS262192 JYO262156:JYO262192 KIK262156:KIK262192 KSG262156:KSG262192 LCC262156:LCC262192 LLY262156:LLY262192 LVU262156:LVU262192 MFQ262156:MFQ262192 MPM262156:MPM262192 MZI262156:MZI262192 NJE262156:NJE262192 NTA262156:NTA262192 OCW262156:OCW262192 OMS262156:OMS262192 OWO262156:OWO262192 PGK262156:PGK262192 PQG262156:PQG262192 QAC262156:QAC262192 QJY262156:QJY262192 QTU262156:QTU262192 RDQ262156:RDQ262192 RNM262156:RNM262192 RXI262156:RXI262192 SHE262156:SHE262192 SRA262156:SRA262192 TAW262156:TAW262192 TKS262156:TKS262192 TUO262156:TUO262192 UEK262156:UEK262192 UOG262156:UOG262192 UYC262156:UYC262192 VHY262156:VHY262192 VRU262156:VRU262192 WBQ262156:WBQ262192 WLM262156:WLM262192 WVI262156:WVI262192 A327692:A327728 IW327692:IW327728 SS327692:SS327728 ACO327692:ACO327728 AMK327692:AMK327728 AWG327692:AWG327728 BGC327692:BGC327728 BPY327692:BPY327728 BZU327692:BZU327728 CJQ327692:CJQ327728 CTM327692:CTM327728 DDI327692:DDI327728 DNE327692:DNE327728 DXA327692:DXA327728 EGW327692:EGW327728 EQS327692:EQS327728 FAO327692:FAO327728 FKK327692:FKK327728 FUG327692:FUG327728 GEC327692:GEC327728 GNY327692:GNY327728 GXU327692:GXU327728 HHQ327692:HHQ327728 HRM327692:HRM327728 IBI327692:IBI327728 ILE327692:ILE327728 IVA327692:IVA327728 JEW327692:JEW327728 JOS327692:JOS327728 JYO327692:JYO327728 KIK327692:KIK327728 KSG327692:KSG327728 LCC327692:LCC327728 LLY327692:LLY327728 LVU327692:LVU327728 MFQ327692:MFQ327728 MPM327692:MPM327728 MZI327692:MZI327728 NJE327692:NJE327728 NTA327692:NTA327728 OCW327692:OCW327728 OMS327692:OMS327728 OWO327692:OWO327728 PGK327692:PGK327728 PQG327692:PQG327728 QAC327692:QAC327728 QJY327692:QJY327728 QTU327692:QTU327728 RDQ327692:RDQ327728 RNM327692:RNM327728 RXI327692:RXI327728 SHE327692:SHE327728 SRA327692:SRA327728 TAW327692:TAW327728 TKS327692:TKS327728 TUO327692:TUO327728 UEK327692:UEK327728 UOG327692:UOG327728 UYC327692:UYC327728 VHY327692:VHY327728 VRU327692:VRU327728 WBQ327692:WBQ327728 WLM327692:WLM327728 WVI327692:WVI327728 A393228:A393264 IW393228:IW393264 SS393228:SS393264 ACO393228:ACO393264 AMK393228:AMK393264 AWG393228:AWG393264 BGC393228:BGC393264 BPY393228:BPY393264 BZU393228:BZU393264 CJQ393228:CJQ393264 CTM393228:CTM393264 DDI393228:DDI393264 DNE393228:DNE393264 DXA393228:DXA393264 EGW393228:EGW393264 EQS393228:EQS393264 FAO393228:FAO393264 FKK393228:FKK393264 FUG393228:FUG393264 GEC393228:GEC393264 GNY393228:GNY393264 GXU393228:GXU393264 HHQ393228:HHQ393264 HRM393228:HRM393264 IBI393228:IBI393264 ILE393228:ILE393264 IVA393228:IVA393264 JEW393228:JEW393264 JOS393228:JOS393264 JYO393228:JYO393264 KIK393228:KIK393264 KSG393228:KSG393264 LCC393228:LCC393264 LLY393228:LLY393264 LVU393228:LVU393264 MFQ393228:MFQ393264 MPM393228:MPM393264 MZI393228:MZI393264 NJE393228:NJE393264 NTA393228:NTA393264 OCW393228:OCW393264 OMS393228:OMS393264 OWO393228:OWO393264 PGK393228:PGK393264 PQG393228:PQG393264 QAC393228:QAC393264 QJY393228:QJY393264 QTU393228:QTU393264 RDQ393228:RDQ393264 RNM393228:RNM393264 RXI393228:RXI393264 SHE393228:SHE393264 SRA393228:SRA393264 TAW393228:TAW393264 TKS393228:TKS393264 TUO393228:TUO393264 UEK393228:UEK393264 UOG393228:UOG393264 UYC393228:UYC393264 VHY393228:VHY393264 VRU393228:VRU393264 WBQ393228:WBQ393264 WLM393228:WLM393264 WVI393228:WVI393264 A458764:A458800 IW458764:IW458800 SS458764:SS458800 ACO458764:ACO458800 AMK458764:AMK458800 AWG458764:AWG458800 BGC458764:BGC458800 BPY458764:BPY458800 BZU458764:BZU458800 CJQ458764:CJQ458800 CTM458764:CTM458800 DDI458764:DDI458800 DNE458764:DNE458800 DXA458764:DXA458800 EGW458764:EGW458800 EQS458764:EQS458800 FAO458764:FAO458800 FKK458764:FKK458800 FUG458764:FUG458800 GEC458764:GEC458800 GNY458764:GNY458800 GXU458764:GXU458800 HHQ458764:HHQ458800 HRM458764:HRM458800 IBI458764:IBI458800 ILE458764:ILE458800 IVA458764:IVA458800 JEW458764:JEW458800 JOS458764:JOS458800 JYO458764:JYO458800 KIK458764:KIK458800 KSG458764:KSG458800 LCC458764:LCC458800 LLY458764:LLY458800 LVU458764:LVU458800 MFQ458764:MFQ458800 MPM458764:MPM458800 MZI458764:MZI458800 NJE458764:NJE458800 NTA458764:NTA458800 OCW458764:OCW458800 OMS458764:OMS458800 OWO458764:OWO458800 PGK458764:PGK458800 PQG458764:PQG458800 QAC458764:QAC458800 QJY458764:QJY458800 QTU458764:QTU458800 RDQ458764:RDQ458800 RNM458764:RNM458800 RXI458764:RXI458800 SHE458764:SHE458800 SRA458764:SRA458800 TAW458764:TAW458800 TKS458764:TKS458800 TUO458764:TUO458800 UEK458764:UEK458800 UOG458764:UOG458800 UYC458764:UYC458800 VHY458764:VHY458800 VRU458764:VRU458800 WBQ458764:WBQ458800 WLM458764:WLM458800 WVI458764:WVI458800 A524300:A524336 IW524300:IW524336 SS524300:SS524336 ACO524300:ACO524336 AMK524300:AMK524336 AWG524300:AWG524336 BGC524300:BGC524336 BPY524300:BPY524336 BZU524300:BZU524336 CJQ524300:CJQ524336 CTM524300:CTM524336 DDI524300:DDI524336 DNE524300:DNE524336 DXA524300:DXA524336 EGW524300:EGW524336 EQS524300:EQS524336 FAO524300:FAO524336 FKK524300:FKK524336 FUG524300:FUG524336 GEC524300:GEC524336 GNY524300:GNY524336 GXU524300:GXU524336 HHQ524300:HHQ524336 HRM524300:HRM524336 IBI524300:IBI524336 ILE524300:ILE524336 IVA524300:IVA524336 JEW524300:JEW524336 JOS524300:JOS524336 JYO524300:JYO524336 KIK524300:KIK524336 KSG524300:KSG524336 LCC524300:LCC524336 LLY524300:LLY524336 LVU524300:LVU524336 MFQ524300:MFQ524336 MPM524300:MPM524336 MZI524300:MZI524336 NJE524300:NJE524336 NTA524300:NTA524336 OCW524300:OCW524336 OMS524300:OMS524336 OWO524300:OWO524336 PGK524300:PGK524336 PQG524300:PQG524336 QAC524300:QAC524336 QJY524300:QJY524336 QTU524300:QTU524336 RDQ524300:RDQ524336 RNM524300:RNM524336 RXI524300:RXI524336 SHE524300:SHE524336 SRA524300:SRA524336 TAW524300:TAW524336 TKS524300:TKS524336 TUO524300:TUO524336 UEK524300:UEK524336 UOG524300:UOG524336 UYC524300:UYC524336 VHY524300:VHY524336 VRU524300:VRU524336 WBQ524300:WBQ524336 WLM524300:WLM524336 WVI524300:WVI524336 A589836:A589872 IW589836:IW589872 SS589836:SS589872 ACO589836:ACO589872 AMK589836:AMK589872 AWG589836:AWG589872 BGC589836:BGC589872 BPY589836:BPY589872 BZU589836:BZU589872 CJQ589836:CJQ589872 CTM589836:CTM589872 DDI589836:DDI589872 DNE589836:DNE589872 DXA589836:DXA589872 EGW589836:EGW589872 EQS589836:EQS589872 FAO589836:FAO589872 FKK589836:FKK589872 FUG589836:FUG589872 GEC589836:GEC589872 GNY589836:GNY589872 GXU589836:GXU589872 HHQ589836:HHQ589872 HRM589836:HRM589872 IBI589836:IBI589872 ILE589836:ILE589872 IVA589836:IVA589872 JEW589836:JEW589872 JOS589836:JOS589872 JYO589836:JYO589872 KIK589836:KIK589872 KSG589836:KSG589872 LCC589836:LCC589872 LLY589836:LLY589872 LVU589836:LVU589872 MFQ589836:MFQ589872 MPM589836:MPM589872 MZI589836:MZI589872 NJE589836:NJE589872 NTA589836:NTA589872 OCW589836:OCW589872 OMS589836:OMS589872 OWO589836:OWO589872 PGK589836:PGK589872 PQG589836:PQG589872 QAC589836:QAC589872 QJY589836:QJY589872 QTU589836:QTU589872 RDQ589836:RDQ589872 RNM589836:RNM589872 RXI589836:RXI589872 SHE589836:SHE589872 SRA589836:SRA589872 TAW589836:TAW589872 TKS589836:TKS589872 TUO589836:TUO589872 UEK589836:UEK589872 UOG589836:UOG589872 UYC589836:UYC589872 VHY589836:VHY589872 VRU589836:VRU589872 WBQ589836:WBQ589872 WLM589836:WLM589872 WVI589836:WVI589872 A655372:A655408 IW655372:IW655408 SS655372:SS655408 ACO655372:ACO655408 AMK655372:AMK655408 AWG655372:AWG655408 BGC655372:BGC655408 BPY655372:BPY655408 BZU655372:BZU655408 CJQ655372:CJQ655408 CTM655372:CTM655408 DDI655372:DDI655408 DNE655372:DNE655408 DXA655372:DXA655408 EGW655372:EGW655408 EQS655372:EQS655408 FAO655372:FAO655408 FKK655372:FKK655408 FUG655372:FUG655408 GEC655372:GEC655408 GNY655372:GNY655408 GXU655372:GXU655408 HHQ655372:HHQ655408 HRM655372:HRM655408 IBI655372:IBI655408 ILE655372:ILE655408 IVA655372:IVA655408 JEW655372:JEW655408 JOS655372:JOS655408 JYO655372:JYO655408 KIK655372:KIK655408 KSG655372:KSG655408 LCC655372:LCC655408 LLY655372:LLY655408 LVU655372:LVU655408 MFQ655372:MFQ655408 MPM655372:MPM655408 MZI655372:MZI655408 NJE655372:NJE655408 NTA655372:NTA655408 OCW655372:OCW655408 OMS655372:OMS655408 OWO655372:OWO655408 PGK655372:PGK655408 PQG655372:PQG655408 QAC655372:QAC655408 QJY655372:QJY655408 QTU655372:QTU655408 RDQ655372:RDQ655408 RNM655372:RNM655408 RXI655372:RXI655408 SHE655372:SHE655408 SRA655372:SRA655408 TAW655372:TAW655408 TKS655372:TKS655408 TUO655372:TUO655408 UEK655372:UEK655408 UOG655372:UOG655408 UYC655372:UYC655408 VHY655372:VHY655408 VRU655372:VRU655408 WBQ655372:WBQ655408 WLM655372:WLM655408 WVI655372:WVI655408 A720908:A720944 IW720908:IW720944 SS720908:SS720944 ACO720908:ACO720944 AMK720908:AMK720944 AWG720908:AWG720944 BGC720908:BGC720944 BPY720908:BPY720944 BZU720908:BZU720944 CJQ720908:CJQ720944 CTM720908:CTM720944 DDI720908:DDI720944 DNE720908:DNE720944 DXA720908:DXA720944 EGW720908:EGW720944 EQS720908:EQS720944 FAO720908:FAO720944 FKK720908:FKK720944 FUG720908:FUG720944 GEC720908:GEC720944 GNY720908:GNY720944 GXU720908:GXU720944 HHQ720908:HHQ720944 HRM720908:HRM720944 IBI720908:IBI720944 ILE720908:ILE720944 IVA720908:IVA720944 JEW720908:JEW720944 JOS720908:JOS720944 JYO720908:JYO720944 KIK720908:KIK720944 KSG720908:KSG720944 LCC720908:LCC720944 LLY720908:LLY720944 LVU720908:LVU720944 MFQ720908:MFQ720944 MPM720908:MPM720944 MZI720908:MZI720944 NJE720908:NJE720944 NTA720908:NTA720944 OCW720908:OCW720944 OMS720908:OMS720944 OWO720908:OWO720944 PGK720908:PGK720944 PQG720908:PQG720944 QAC720908:QAC720944 QJY720908:QJY720944 QTU720908:QTU720944 RDQ720908:RDQ720944 RNM720908:RNM720944 RXI720908:RXI720944 SHE720908:SHE720944 SRA720908:SRA720944 TAW720908:TAW720944 TKS720908:TKS720944 TUO720908:TUO720944 UEK720908:UEK720944 UOG720908:UOG720944 UYC720908:UYC720944 VHY720908:VHY720944 VRU720908:VRU720944 WBQ720908:WBQ720944 WLM720908:WLM720944 WVI720908:WVI720944 A786444:A786480 IW786444:IW786480 SS786444:SS786480 ACO786444:ACO786480 AMK786444:AMK786480 AWG786444:AWG786480 BGC786444:BGC786480 BPY786444:BPY786480 BZU786444:BZU786480 CJQ786444:CJQ786480 CTM786444:CTM786480 DDI786444:DDI786480 DNE786444:DNE786480 DXA786444:DXA786480 EGW786444:EGW786480 EQS786444:EQS786480 FAO786444:FAO786480 FKK786444:FKK786480 FUG786444:FUG786480 GEC786444:GEC786480 GNY786444:GNY786480 GXU786444:GXU786480 HHQ786444:HHQ786480 HRM786444:HRM786480 IBI786444:IBI786480 ILE786444:ILE786480 IVA786444:IVA786480 JEW786444:JEW786480 JOS786444:JOS786480 JYO786444:JYO786480 KIK786444:KIK786480 KSG786444:KSG786480 LCC786444:LCC786480 LLY786444:LLY786480 LVU786444:LVU786480 MFQ786444:MFQ786480 MPM786444:MPM786480 MZI786444:MZI786480 NJE786444:NJE786480 NTA786444:NTA786480 OCW786444:OCW786480 OMS786444:OMS786480 OWO786444:OWO786480 PGK786444:PGK786480 PQG786444:PQG786480 QAC786444:QAC786480 QJY786444:QJY786480 QTU786444:QTU786480 RDQ786444:RDQ786480 RNM786444:RNM786480 RXI786444:RXI786480 SHE786444:SHE786480 SRA786444:SRA786480 TAW786444:TAW786480 TKS786444:TKS786480 TUO786444:TUO786480 UEK786444:UEK786480 UOG786444:UOG786480 UYC786444:UYC786480 VHY786444:VHY786480 VRU786444:VRU786480 WBQ786444:WBQ786480 WLM786444:WLM786480 WVI786444:WVI786480 A851980:A852016 IW851980:IW852016 SS851980:SS852016 ACO851980:ACO852016 AMK851980:AMK852016 AWG851980:AWG852016 BGC851980:BGC852016 BPY851980:BPY852016 BZU851980:BZU852016 CJQ851980:CJQ852016 CTM851980:CTM852016 DDI851980:DDI852016 DNE851980:DNE852016 DXA851980:DXA852016 EGW851980:EGW852016 EQS851980:EQS852016 FAO851980:FAO852016 FKK851980:FKK852016 FUG851980:FUG852016 GEC851980:GEC852016 GNY851980:GNY852016 GXU851980:GXU852016 HHQ851980:HHQ852016 HRM851980:HRM852016 IBI851980:IBI852016 ILE851980:ILE852016 IVA851980:IVA852016 JEW851980:JEW852016 JOS851980:JOS852016 JYO851980:JYO852016 KIK851980:KIK852016 KSG851980:KSG852016 LCC851980:LCC852016 LLY851980:LLY852016 LVU851980:LVU852016 MFQ851980:MFQ852016 MPM851980:MPM852016 MZI851980:MZI852016 NJE851980:NJE852016 NTA851980:NTA852016 OCW851980:OCW852016 OMS851980:OMS852016 OWO851980:OWO852016 PGK851980:PGK852016 PQG851980:PQG852016 QAC851980:QAC852016 QJY851980:QJY852016 QTU851980:QTU852016 RDQ851980:RDQ852016 RNM851980:RNM852016 RXI851980:RXI852016 SHE851980:SHE852016 SRA851980:SRA852016 TAW851980:TAW852016 TKS851980:TKS852016 TUO851980:TUO852016 UEK851980:UEK852016 UOG851980:UOG852016 UYC851980:UYC852016 VHY851980:VHY852016 VRU851980:VRU852016 WBQ851980:WBQ852016 WLM851980:WLM852016 WVI851980:WVI852016 A917516:A917552 IW917516:IW917552 SS917516:SS917552 ACO917516:ACO917552 AMK917516:AMK917552 AWG917516:AWG917552 BGC917516:BGC917552 BPY917516:BPY917552 BZU917516:BZU917552 CJQ917516:CJQ917552 CTM917516:CTM917552 DDI917516:DDI917552 DNE917516:DNE917552 DXA917516:DXA917552 EGW917516:EGW917552 EQS917516:EQS917552 FAO917516:FAO917552 FKK917516:FKK917552 FUG917516:FUG917552 GEC917516:GEC917552 GNY917516:GNY917552 GXU917516:GXU917552 HHQ917516:HHQ917552 HRM917516:HRM917552 IBI917516:IBI917552 ILE917516:ILE917552 IVA917516:IVA917552 JEW917516:JEW917552 JOS917516:JOS917552 JYO917516:JYO917552 KIK917516:KIK917552 KSG917516:KSG917552 LCC917516:LCC917552 LLY917516:LLY917552 LVU917516:LVU917552 MFQ917516:MFQ917552 MPM917516:MPM917552 MZI917516:MZI917552 NJE917516:NJE917552 NTA917516:NTA917552 OCW917516:OCW917552 OMS917516:OMS917552 OWO917516:OWO917552 PGK917516:PGK917552 PQG917516:PQG917552 QAC917516:QAC917552 QJY917516:QJY917552 QTU917516:QTU917552 RDQ917516:RDQ917552 RNM917516:RNM917552 RXI917516:RXI917552 SHE917516:SHE917552 SRA917516:SRA917552 TAW917516:TAW917552 TKS917516:TKS917552 TUO917516:TUO917552 UEK917516:UEK917552 UOG917516:UOG917552 UYC917516:UYC917552 VHY917516:VHY917552 VRU917516:VRU917552 WBQ917516:WBQ917552 WLM917516:WLM917552 WVI917516:WVI917552 A983052:A983088 IW983052:IW983088 SS983052:SS983088 ACO983052:ACO983088 AMK983052:AMK983088 AWG983052:AWG983088 BGC983052:BGC983088 BPY983052:BPY983088 BZU983052:BZU983088 CJQ983052:CJQ983088 CTM983052:CTM983088 DDI983052:DDI983088 DNE983052:DNE983088 DXA983052:DXA983088 EGW983052:EGW983088 EQS983052:EQS983088 FAO983052:FAO983088 FKK983052:FKK983088 FUG983052:FUG983088 GEC983052:GEC983088 GNY983052:GNY983088 GXU983052:GXU983088 HHQ983052:HHQ983088 HRM983052:HRM983088 IBI983052:IBI983088 ILE983052:ILE983088 IVA983052:IVA983088 JEW983052:JEW983088 JOS983052:JOS983088 JYO983052:JYO983088 KIK983052:KIK983088 KSG983052:KSG983088 LCC983052:LCC983088 LLY983052:LLY983088 LVU983052:LVU983088 MFQ983052:MFQ983088 MPM983052:MPM983088 MZI983052:MZI983088 NJE983052:NJE983088 NTA983052:NTA983088 OCW983052:OCW983088 OMS983052:OMS983088 OWO983052:OWO983088 PGK983052:PGK983088 PQG983052:PQG983088 QAC983052:QAC983088 QJY983052:QJY983088 QTU983052:QTU983088 RDQ983052:RDQ983088 RNM983052:RNM983088 RXI983052:RXI983088 SHE983052:SHE983088 SRA983052:SRA983088 TAW983052:TAW983088 TKS983052:TKS983088 TUO983052:TUO983088 UEK983052:UEK983088 UOG983052:UOG983088 UYC983052:UYC983088 VHY983052:VHY983088 VRU983052:VRU983088 WBQ983052:WBQ983088 WLM983052:WLM983088 WVI983052:WVI983088 C11:C34 IY11:IY34 SU11:SU34 ACQ11:ACQ34 AMM11:AMM34 AWI11:AWI34 BGE11:BGE34 BQA11:BQA34 BZW11:BZW34 CJS11:CJS34 CTO11:CTO34 DDK11:DDK34 DNG11:DNG34 DXC11:DXC34 EGY11:EGY34 EQU11:EQU34 FAQ11:FAQ34 FKM11:FKM34 FUI11:FUI34 GEE11:GEE34 GOA11:GOA34 GXW11:GXW34 HHS11:HHS34 HRO11:HRO34 IBK11:IBK34 ILG11:ILG34 IVC11:IVC34 JEY11:JEY34 JOU11:JOU34 JYQ11:JYQ34 KIM11:KIM34 KSI11:KSI34 LCE11:LCE34 LMA11:LMA34 LVW11:LVW34 MFS11:MFS34 MPO11:MPO34 MZK11:MZK34 NJG11:NJG34 NTC11:NTC34 OCY11:OCY34 OMU11:OMU34 OWQ11:OWQ34 PGM11:PGM34 PQI11:PQI34 QAE11:QAE34 QKA11:QKA34 QTW11:QTW34 RDS11:RDS34 RNO11:RNO34 RXK11:RXK34 SHG11:SHG34 SRC11:SRC34 TAY11:TAY34 TKU11:TKU34 TUQ11:TUQ34 UEM11:UEM34 UOI11:UOI34 UYE11:UYE34 VIA11:VIA34 VRW11:VRW34 WBS11:WBS34 WLO11:WLO34 WVK11:WVK34 C65547:C65570 IY65547:IY65570 SU65547:SU65570 ACQ65547:ACQ65570 AMM65547:AMM65570 AWI65547:AWI65570 BGE65547:BGE65570 BQA65547:BQA65570 BZW65547:BZW65570 CJS65547:CJS65570 CTO65547:CTO65570 DDK65547:DDK65570 DNG65547:DNG65570 DXC65547:DXC65570 EGY65547:EGY65570 EQU65547:EQU65570 FAQ65547:FAQ65570 FKM65547:FKM65570 FUI65547:FUI65570 GEE65547:GEE65570 GOA65547:GOA65570 GXW65547:GXW65570 HHS65547:HHS65570 HRO65547:HRO65570 IBK65547:IBK65570 ILG65547:ILG65570 IVC65547:IVC65570 JEY65547:JEY65570 JOU65547:JOU65570 JYQ65547:JYQ65570 KIM65547:KIM65570 KSI65547:KSI65570 LCE65547:LCE65570 LMA65547:LMA65570 LVW65547:LVW65570 MFS65547:MFS65570 MPO65547:MPO65570 MZK65547:MZK65570 NJG65547:NJG65570 NTC65547:NTC65570 OCY65547:OCY65570 OMU65547:OMU65570 OWQ65547:OWQ65570 PGM65547:PGM65570 PQI65547:PQI65570 QAE65547:QAE65570 QKA65547:QKA65570 QTW65547:QTW65570 RDS65547:RDS65570 RNO65547:RNO65570 RXK65547:RXK65570 SHG65547:SHG65570 SRC65547:SRC65570 TAY65547:TAY65570 TKU65547:TKU65570 TUQ65547:TUQ65570 UEM65547:UEM65570 UOI65547:UOI65570 UYE65547:UYE65570 VIA65547:VIA65570 VRW65547:VRW65570 WBS65547:WBS65570 WLO65547:WLO65570 WVK65547:WVK65570 C131083:C131106 IY131083:IY131106 SU131083:SU131106 ACQ131083:ACQ131106 AMM131083:AMM131106 AWI131083:AWI131106 BGE131083:BGE131106 BQA131083:BQA131106 BZW131083:BZW131106 CJS131083:CJS131106 CTO131083:CTO131106 DDK131083:DDK131106 DNG131083:DNG131106 DXC131083:DXC131106 EGY131083:EGY131106 EQU131083:EQU131106 FAQ131083:FAQ131106 FKM131083:FKM131106 FUI131083:FUI131106 GEE131083:GEE131106 GOA131083:GOA131106 GXW131083:GXW131106 HHS131083:HHS131106 HRO131083:HRO131106 IBK131083:IBK131106 ILG131083:ILG131106 IVC131083:IVC131106 JEY131083:JEY131106 JOU131083:JOU131106 JYQ131083:JYQ131106 KIM131083:KIM131106 KSI131083:KSI131106 LCE131083:LCE131106 LMA131083:LMA131106 LVW131083:LVW131106 MFS131083:MFS131106 MPO131083:MPO131106 MZK131083:MZK131106 NJG131083:NJG131106 NTC131083:NTC131106 OCY131083:OCY131106 OMU131083:OMU131106 OWQ131083:OWQ131106 PGM131083:PGM131106 PQI131083:PQI131106 QAE131083:QAE131106 QKA131083:QKA131106 QTW131083:QTW131106 RDS131083:RDS131106 RNO131083:RNO131106 RXK131083:RXK131106 SHG131083:SHG131106 SRC131083:SRC131106 TAY131083:TAY131106 TKU131083:TKU131106 TUQ131083:TUQ131106 UEM131083:UEM131106 UOI131083:UOI131106 UYE131083:UYE131106 VIA131083:VIA131106 VRW131083:VRW131106 WBS131083:WBS131106 WLO131083:WLO131106 WVK131083:WVK131106 C196619:C196642 IY196619:IY196642 SU196619:SU196642 ACQ196619:ACQ196642 AMM196619:AMM196642 AWI196619:AWI196642 BGE196619:BGE196642 BQA196619:BQA196642 BZW196619:BZW196642 CJS196619:CJS196642 CTO196619:CTO196642 DDK196619:DDK196642 DNG196619:DNG196642 DXC196619:DXC196642 EGY196619:EGY196642 EQU196619:EQU196642 FAQ196619:FAQ196642 FKM196619:FKM196642 FUI196619:FUI196642 GEE196619:GEE196642 GOA196619:GOA196642 GXW196619:GXW196642 HHS196619:HHS196642 HRO196619:HRO196642 IBK196619:IBK196642 ILG196619:ILG196642 IVC196619:IVC196642 JEY196619:JEY196642 JOU196619:JOU196642 JYQ196619:JYQ196642 KIM196619:KIM196642 KSI196619:KSI196642 LCE196619:LCE196642 LMA196619:LMA196642 LVW196619:LVW196642 MFS196619:MFS196642 MPO196619:MPO196642 MZK196619:MZK196642 NJG196619:NJG196642 NTC196619:NTC196642 OCY196619:OCY196642 OMU196619:OMU196642 OWQ196619:OWQ196642 PGM196619:PGM196642 PQI196619:PQI196642 QAE196619:QAE196642 QKA196619:QKA196642 QTW196619:QTW196642 RDS196619:RDS196642 RNO196619:RNO196642 RXK196619:RXK196642 SHG196619:SHG196642 SRC196619:SRC196642 TAY196619:TAY196642 TKU196619:TKU196642 TUQ196619:TUQ196642 UEM196619:UEM196642 UOI196619:UOI196642 UYE196619:UYE196642 VIA196619:VIA196642 VRW196619:VRW196642 WBS196619:WBS196642 WLO196619:WLO196642 WVK196619:WVK196642 C262155:C262178 IY262155:IY262178 SU262155:SU262178 ACQ262155:ACQ262178 AMM262155:AMM262178 AWI262155:AWI262178 BGE262155:BGE262178 BQA262155:BQA262178 BZW262155:BZW262178 CJS262155:CJS262178 CTO262155:CTO262178 DDK262155:DDK262178 DNG262155:DNG262178 DXC262155:DXC262178 EGY262155:EGY262178 EQU262155:EQU262178 FAQ262155:FAQ262178 FKM262155:FKM262178 FUI262155:FUI262178 GEE262155:GEE262178 GOA262155:GOA262178 GXW262155:GXW262178 HHS262155:HHS262178 HRO262155:HRO262178 IBK262155:IBK262178 ILG262155:ILG262178 IVC262155:IVC262178 JEY262155:JEY262178 JOU262155:JOU262178 JYQ262155:JYQ262178 KIM262155:KIM262178 KSI262155:KSI262178 LCE262155:LCE262178 LMA262155:LMA262178 LVW262155:LVW262178 MFS262155:MFS262178 MPO262155:MPO262178 MZK262155:MZK262178 NJG262155:NJG262178 NTC262155:NTC262178 OCY262155:OCY262178 OMU262155:OMU262178 OWQ262155:OWQ262178 PGM262155:PGM262178 PQI262155:PQI262178 QAE262155:QAE262178 QKA262155:QKA262178 QTW262155:QTW262178 RDS262155:RDS262178 RNO262155:RNO262178 RXK262155:RXK262178 SHG262155:SHG262178 SRC262155:SRC262178 TAY262155:TAY262178 TKU262155:TKU262178 TUQ262155:TUQ262178 UEM262155:UEM262178 UOI262155:UOI262178 UYE262155:UYE262178 VIA262155:VIA262178 VRW262155:VRW262178 WBS262155:WBS262178 WLO262155:WLO262178 WVK262155:WVK262178 C327691:C327714 IY327691:IY327714 SU327691:SU327714 ACQ327691:ACQ327714 AMM327691:AMM327714 AWI327691:AWI327714 BGE327691:BGE327714 BQA327691:BQA327714 BZW327691:BZW327714 CJS327691:CJS327714 CTO327691:CTO327714 DDK327691:DDK327714 DNG327691:DNG327714 DXC327691:DXC327714 EGY327691:EGY327714 EQU327691:EQU327714 FAQ327691:FAQ327714 FKM327691:FKM327714 FUI327691:FUI327714 GEE327691:GEE327714 GOA327691:GOA327714 GXW327691:GXW327714 HHS327691:HHS327714 HRO327691:HRO327714 IBK327691:IBK327714 ILG327691:ILG327714 IVC327691:IVC327714 JEY327691:JEY327714 JOU327691:JOU327714 JYQ327691:JYQ327714 KIM327691:KIM327714 KSI327691:KSI327714 LCE327691:LCE327714 LMA327691:LMA327714 LVW327691:LVW327714 MFS327691:MFS327714 MPO327691:MPO327714 MZK327691:MZK327714 NJG327691:NJG327714 NTC327691:NTC327714 OCY327691:OCY327714 OMU327691:OMU327714 OWQ327691:OWQ327714 PGM327691:PGM327714 PQI327691:PQI327714 QAE327691:QAE327714 QKA327691:QKA327714 QTW327691:QTW327714 RDS327691:RDS327714 RNO327691:RNO327714 RXK327691:RXK327714 SHG327691:SHG327714 SRC327691:SRC327714 TAY327691:TAY327714 TKU327691:TKU327714 TUQ327691:TUQ327714 UEM327691:UEM327714 UOI327691:UOI327714 UYE327691:UYE327714 VIA327691:VIA327714 VRW327691:VRW327714 WBS327691:WBS327714 WLO327691:WLO327714 WVK327691:WVK327714 C393227:C393250 IY393227:IY393250 SU393227:SU393250 ACQ393227:ACQ393250 AMM393227:AMM393250 AWI393227:AWI393250 BGE393227:BGE393250 BQA393227:BQA393250 BZW393227:BZW393250 CJS393227:CJS393250 CTO393227:CTO393250 DDK393227:DDK393250 DNG393227:DNG393250 DXC393227:DXC393250 EGY393227:EGY393250 EQU393227:EQU393250 FAQ393227:FAQ393250 FKM393227:FKM393250 FUI393227:FUI393250 GEE393227:GEE393250 GOA393227:GOA393250 GXW393227:GXW393250 HHS393227:HHS393250 HRO393227:HRO393250 IBK393227:IBK393250 ILG393227:ILG393250 IVC393227:IVC393250 JEY393227:JEY393250 JOU393227:JOU393250 JYQ393227:JYQ393250 KIM393227:KIM393250 KSI393227:KSI393250 LCE393227:LCE393250 LMA393227:LMA393250 LVW393227:LVW393250 MFS393227:MFS393250 MPO393227:MPO393250 MZK393227:MZK393250 NJG393227:NJG393250 NTC393227:NTC393250 OCY393227:OCY393250 OMU393227:OMU393250 OWQ393227:OWQ393250 PGM393227:PGM393250 PQI393227:PQI393250 QAE393227:QAE393250 QKA393227:QKA393250 QTW393227:QTW393250 RDS393227:RDS393250 RNO393227:RNO393250 RXK393227:RXK393250 SHG393227:SHG393250 SRC393227:SRC393250 TAY393227:TAY393250 TKU393227:TKU393250 TUQ393227:TUQ393250 UEM393227:UEM393250 UOI393227:UOI393250 UYE393227:UYE393250 VIA393227:VIA393250 VRW393227:VRW393250 WBS393227:WBS393250 WLO393227:WLO393250 WVK393227:WVK393250 C458763:C458786 IY458763:IY458786 SU458763:SU458786 ACQ458763:ACQ458786 AMM458763:AMM458786 AWI458763:AWI458786 BGE458763:BGE458786 BQA458763:BQA458786 BZW458763:BZW458786 CJS458763:CJS458786 CTO458763:CTO458786 DDK458763:DDK458786 DNG458763:DNG458786 DXC458763:DXC458786 EGY458763:EGY458786 EQU458763:EQU458786 FAQ458763:FAQ458786 FKM458763:FKM458786 FUI458763:FUI458786 GEE458763:GEE458786 GOA458763:GOA458786 GXW458763:GXW458786 HHS458763:HHS458786 HRO458763:HRO458786 IBK458763:IBK458786 ILG458763:ILG458786 IVC458763:IVC458786 JEY458763:JEY458786 JOU458763:JOU458786 JYQ458763:JYQ458786 KIM458763:KIM458786 KSI458763:KSI458786 LCE458763:LCE458786 LMA458763:LMA458786 LVW458763:LVW458786 MFS458763:MFS458786 MPO458763:MPO458786 MZK458763:MZK458786 NJG458763:NJG458786 NTC458763:NTC458786 OCY458763:OCY458786 OMU458763:OMU458786 OWQ458763:OWQ458786 PGM458763:PGM458786 PQI458763:PQI458786 QAE458763:QAE458786 QKA458763:QKA458786 QTW458763:QTW458786 RDS458763:RDS458786 RNO458763:RNO458786 RXK458763:RXK458786 SHG458763:SHG458786 SRC458763:SRC458786 TAY458763:TAY458786 TKU458763:TKU458786 TUQ458763:TUQ458786 UEM458763:UEM458786 UOI458763:UOI458786 UYE458763:UYE458786 VIA458763:VIA458786 VRW458763:VRW458786 WBS458763:WBS458786 WLO458763:WLO458786 WVK458763:WVK458786 C524299:C524322 IY524299:IY524322 SU524299:SU524322 ACQ524299:ACQ524322 AMM524299:AMM524322 AWI524299:AWI524322 BGE524299:BGE524322 BQA524299:BQA524322 BZW524299:BZW524322 CJS524299:CJS524322 CTO524299:CTO524322 DDK524299:DDK524322 DNG524299:DNG524322 DXC524299:DXC524322 EGY524299:EGY524322 EQU524299:EQU524322 FAQ524299:FAQ524322 FKM524299:FKM524322 FUI524299:FUI524322 GEE524299:GEE524322 GOA524299:GOA524322 GXW524299:GXW524322 HHS524299:HHS524322 HRO524299:HRO524322 IBK524299:IBK524322 ILG524299:ILG524322 IVC524299:IVC524322 JEY524299:JEY524322 JOU524299:JOU524322 JYQ524299:JYQ524322 KIM524299:KIM524322 KSI524299:KSI524322 LCE524299:LCE524322 LMA524299:LMA524322 LVW524299:LVW524322 MFS524299:MFS524322 MPO524299:MPO524322 MZK524299:MZK524322 NJG524299:NJG524322 NTC524299:NTC524322 OCY524299:OCY524322 OMU524299:OMU524322 OWQ524299:OWQ524322 PGM524299:PGM524322 PQI524299:PQI524322 QAE524299:QAE524322 QKA524299:QKA524322 QTW524299:QTW524322 RDS524299:RDS524322 RNO524299:RNO524322 RXK524299:RXK524322 SHG524299:SHG524322 SRC524299:SRC524322 TAY524299:TAY524322 TKU524299:TKU524322 TUQ524299:TUQ524322 UEM524299:UEM524322 UOI524299:UOI524322 UYE524299:UYE524322 VIA524299:VIA524322 VRW524299:VRW524322 WBS524299:WBS524322 WLO524299:WLO524322 WVK524299:WVK524322 C589835:C589858 IY589835:IY589858 SU589835:SU589858 ACQ589835:ACQ589858 AMM589835:AMM589858 AWI589835:AWI589858 BGE589835:BGE589858 BQA589835:BQA589858 BZW589835:BZW589858 CJS589835:CJS589858 CTO589835:CTO589858 DDK589835:DDK589858 DNG589835:DNG589858 DXC589835:DXC589858 EGY589835:EGY589858 EQU589835:EQU589858 FAQ589835:FAQ589858 FKM589835:FKM589858 FUI589835:FUI589858 GEE589835:GEE589858 GOA589835:GOA589858 GXW589835:GXW589858 HHS589835:HHS589858 HRO589835:HRO589858 IBK589835:IBK589858 ILG589835:ILG589858 IVC589835:IVC589858 JEY589835:JEY589858 JOU589835:JOU589858 JYQ589835:JYQ589858 KIM589835:KIM589858 KSI589835:KSI589858 LCE589835:LCE589858 LMA589835:LMA589858 LVW589835:LVW589858 MFS589835:MFS589858 MPO589835:MPO589858 MZK589835:MZK589858 NJG589835:NJG589858 NTC589835:NTC589858 OCY589835:OCY589858 OMU589835:OMU589858 OWQ589835:OWQ589858 PGM589835:PGM589858 PQI589835:PQI589858 QAE589835:QAE589858 QKA589835:QKA589858 QTW589835:QTW589858 RDS589835:RDS589858 RNO589835:RNO589858 RXK589835:RXK589858 SHG589835:SHG589858 SRC589835:SRC589858 TAY589835:TAY589858 TKU589835:TKU589858 TUQ589835:TUQ589858 UEM589835:UEM589858 UOI589835:UOI589858 UYE589835:UYE589858 VIA589835:VIA589858 VRW589835:VRW589858 WBS589835:WBS589858 WLO589835:WLO589858 WVK589835:WVK589858 C655371:C655394 IY655371:IY655394 SU655371:SU655394 ACQ655371:ACQ655394 AMM655371:AMM655394 AWI655371:AWI655394 BGE655371:BGE655394 BQA655371:BQA655394 BZW655371:BZW655394 CJS655371:CJS655394 CTO655371:CTO655394 DDK655371:DDK655394 DNG655371:DNG655394 DXC655371:DXC655394 EGY655371:EGY655394 EQU655371:EQU655394 FAQ655371:FAQ655394 FKM655371:FKM655394 FUI655371:FUI655394 GEE655371:GEE655394 GOA655371:GOA655394 GXW655371:GXW655394 HHS655371:HHS655394 HRO655371:HRO655394 IBK655371:IBK655394 ILG655371:ILG655394 IVC655371:IVC655394 JEY655371:JEY655394 JOU655371:JOU655394 JYQ655371:JYQ655394 KIM655371:KIM655394 KSI655371:KSI655394 LCE655371:LCE655394 LMA655371:LMA655394 LVW655371:LVW655394 MFS655371:MFS655394 MPO655371:MPO655394 MZK655371:MZK655394 NJG655371:NJG655394 NTC655371:NTC655394 OCY655371:OCY655394 OMU655371:OMU655394 OWQ655371:OWQ655394 PGM655371:PGM655394 PQI655371:PQI655394 QAE655371:QAE655394 QKA655371:QKA655394 QTW655371:QTW655394 RDS655371:RDS655394 RNO655371:RNO655394 RXK655371:RXK655394 SHG655371:SHG655394 SRC655371:SRC655394 TAY655371:TAY655394 TKU655371:TKU655394 TUQ655371:TUQ655394 UEM655371:UEM655394 UOI655371:UOI655394 UYE655371:UYE655394 VIA655371:VIA655394 VRW655371:VRW655394 WBS655371:WBS655394 WLO655371:WLO655394 WVK655371:WVK655394 C720907:C720930 IY720907:IY720930 SU720907:SU720930 ACQ720907:ACQ720930 AMM720907:AMM720930 AWI720907:AWI720930 BGE720907:BGE720930 BQA720907:BQA720930 BZW720907:BZW720930 CJS720907:CJS720930 CTO720907:CTO720930 DDK720907:DDK720930 DNG720907:DNG720930 DXC720907:DXC720930 EGY720907:EGY720930 EQU720907:EQU720930 FAQ720907:FAQ720930 FKM720907:FKM720930 FUI720907:FUI720930 GEE720907:GEE720930 GOA720907:GOA720930 GXW720907:GXW720930 HHS720907:HHS720930 HRO720907:HRO720930 IBK720907:IBK720930 ILG720907:ILG720930 IVC720907:IVC720930 JEY720907:JEY720930 JOU720907:JOU720930 JYQ720907:JYQ720930 KIM720907:KIM720930 KSI720907:KSI720930 LCE720907:LCE720930 LMA720907:LMA720930 LVW720907:LVW720930 MFS720907:MFS720930 MPO720907:MPO720930 MZK720907:MZK720930 NJG720907:NJG720930 NTC720907:NTC720930 OCY720907:OCY720930 OMU720907:OMU720930 OWQ720907:OWQ720930 PGM720907:PGM720930 PQI720907:PQI720930 QAE720907:QAE720930 QKA720907:QKA720930 QTW720907:QTW720930 RDS720907:RDS720930 RNO720907:RNO720930 RXK720907:RXK720930 SHG720907:SHG720930 SRC720907:SRC720930 TAY720907:TAY720930 TKU720907:TKU720930 TUQ720907:TUQ720930 UEM720907:UEM720930 UOI720907:UOI720930 UYE720907:UYE720930 VIA720907:VIA720930 VRW720907:VRW720930 WBS720907:WBS720930 WLO720907:WLO720930 WVK720907:WVK720930 C786443:C786466 IY786443:IY786466 SU786443:SU786466 ACQ786443:ACQ786466 AMM786443:AMM786466 AWI786443:AWI786466 BGE786443:BGE786466 BQA786443:BQA786466 BZW786443:BZW786466 CJS786443:CJS786466 CTO786443:CTO786466 DDK786443:DDK786466 DNG786443:DNG786466 DXC786443:DXC786466 EGY786443:EGY786466 EQU786443:EQU786466 FAQ786443:FAQ786466 FKM786443:FKM786466 FUI786443:FUI786466 GEE786443:GEE786466 GOA786443:GOA786466 GXW786443:GXW786466 HHS786443:HHS786466 HRO786443:HRO786466 IBK786443:IBK786466 ILG786443:ILG786466 IVC786443:IVC786466 JEY786443:JEY786466 JOU786443:JOU786466 JYQ786443:JYQ786466 KIM786443:KIM786466 KSI786443:KSI786466 LCE786443:LCE786466 LMA786443:LMA786466 LVW786443:LVW786466 MFS786443:MFS786466 MPO786443:MPO786466 MZK786443:MZK786466 NJG786443:NJG786466 NTC786443:NTC786466 OCY786443:OCY786466 OMU786443:OMU786466 OWQ786443:OWQ786466 PGM786443:PGM786466 PQI786443:PQI786466 QAE786443:QAE786466 QKA786443:QKA786466 QTW786443:QTW786466 RDS786443:RDS786466 RNO786443:RNO786466 RXK786443:RXK786466 SHG786443:SHG786466 SRC786443:SRC786466 TAY786443:TAY786466 TKU786443:TKU786466 TUQ786443:TUQ786466 UEM786443:UEM786466 UOI786443:UOI786466 UYE786443:UYE786466 VIA786443:VIA786466 VRW786443:VRW786466 WBS786443:WBS786466 WLO786443:WLO786466 WVK786443:WVK786466 C851979:C852002 IY851979:IY852002 SU851979:SU852002 ACQ851979:ACQ852002 AMM851979:AMM852002 AWI851979:AWI852002 BGE851979:BGE852002 BQA851979:BQA852002 BZW851979:BZW852002 CJS851979:CJS852002 CTO851979:CTO852002 DDK851979:DDK852002 DNG851979:DNG852002 DXC851979:DXC852002 EGY851979:EGY852002 EQU851979:EQU852002 FAQ851979:FAQ852002 FKM851979:FKM852002 FUI851979:FUI852002 GEE851979:GEE852002 GOA851979:GOA852002 GXW851979:GXW852002 HHS851979:HHS852002 HRO851979:HRO852002 IBK851979:IBK852002 ILG851979:ILG852002 IVC851979:IVC852002 JEY851979:JEY852002 JOU851979:JOU852002 JYQ851979:JYQ852002 KIM851979:KIM852002 KSI851979:KSI852002 LCE851979:LCE852002 LMA851979:LMA852002 LVW851979:LVW852002 MFS851979:MFS852002 MPO851979:MPO852002 MZK851979:MZK852002 NJG851979:NJG852002 NTC851979:NTC852002 OCY851979:OCY852002 OMU851979:OMU852002 OWQ851979:OWQ852002 PGM851979:PGM852002 PQI851979:PQI852002 QAE851979:QAE852002 QKA851979:QKA852002 QTW851979:QTW852002 RDS851979:RDS852002 RNO851979:RNO852002 RXK851979:RXK852002 SHG851979:SHG852002 SRC851979:SRC852002 TAY851979:TAY852002 TKU851979:TKU852002 TUQ851979:TUQ852002 UEM851979:UEM852002 UOI851979:UOI852002 UYE851979:UYE852002 VIA851979:VIA852002 VRW851979:VRW852002 WBS851979:WBS852002 WLO851979:WLO852002 WVK851979:WVK852002 C917515:C917538 IY917515:IY917538 SU917515:SU917538 ACQ917515:ACQ917538 AMM917515:AMM917538 AWI917515:AWI917538 BGE917515:BGE917538 BQA917515:BQA917538 BZW917515:BZW917538 CJS917515:CJS917538 CTO917515:CTO917538 DDK917515:DDK917538 DNG917515:DNG917538 DXC917515:DXC917538 EGY917515:EGY917538 EQU917515:EQU917538 FAQ917515:FAQ917538 FKM917515:FKM917538 FUI917515:FUI917538 GEE917515:GEE917538 GOA917515:GOA917538 GXW917515:GXW917538 HHS917515:HHS917538 HRO917515:HRO917538 IBK917515:IBK917538 ILG917515:ILG917538 IVC917515:IVC917538 JEY917515:JEY917538 JOU917515:JOU917538 JYQ917515:JYQ917538 KIM917515:KIM917538 KSI917515:KSI917538 LCE917515:LCE917538 LMA917515:LMA917538 LVW917515:LVW917538 MFS917515:MFS917538 MPO917515:MPO917538 MZK917515:MZK917538 NJG917515:NJG917538 NTC917515:NTC917538 OCY917515:OCY917538 OMU917515:OMU917538 OWQ917515:OWQ917538 PGM917515:PGM917538 PQI917515:PQI917538 QAE917515:QAE917538 QKA917515:QKA917538 QTW917515:QTW917538 RDS917515:RDS917538 RNO917515:RNO917538 RXK917515:RXK917538 SHG917515:SHG917538 SRC917515:SRC917538 TAY917515:TAY917538 TKU917515:TKU917538 TUQ917515:TUQ917538 UEM917515:UEM917538 UOI917515:UOI917538 UYE917515:UYE917538 VIA917515:VIA917538 VRW917515:VRW917538 WBS917515:WBS917538 WLO917515:WLO917538 WVK917515:WVK917538 C983051:C983074 IY983051:IY983074 SU983051:SU983074 ACQ983051:ACQ983074 AMM983051:AMM983074 AWI983051:AWI983074 BGE983051:BGE983074 BQA983051:BQA983074 BZW983051:BZW983074 CJS983051:CJS983074 CTO983051:CTO983074 DDK983051:DDK983074 DNG983051:DNG983074 DXC983051:DXC983074 EGY983051:EGY983074 EQU983051:EQU983074 FAQ983051:FAQ983074 FKM983051:FKM983074 FUI983051:FUI983074 GEE983051:GEE983074 GOA983051:GOA983074 GXW983051:GXW983074 HHS983051:HHS983074 HRO983051:HRO983074 IBK983051:IBK983074 ILG983051:ILG983074 IVC983051:IVC983074 JEY983051:JEY983074 JOU983051:JOU983074 JYQ983051:JYQ983074 KIM983051:KIM983074 KSI983051:KSI983074 LCE983051:LCE983074 LMA983051:LMA983074 LVW983051:LVW983074 MFS983051:MFS983074 MPO983051:MPO983074 MZK983051:MZK983074 NJG983051:NJG983074 NTC983051:NTC983074 OCY983051:OCY983074 OMU983051:OMU983074 OWQ983051:OWQ983074 PGM983051:PGM983074 PQI983051:PQI983074 QAE983051:QAE983074 QKA983051:QKA983074 QTW983051:QTW983074 RDS983051:RDS983074 RNO983051:RNO983074 RXK983051:RXK983074 SHG983051:SHG983074 SRC983051:SRC983074 TAY983051:TAY983074 TKU983051:TKU983074 TUQ983051:TUQ983074 UEM983051:UEM983074 UOI983051:UOI983074 UYE983051:UYE983074 VIA983051:VIA983074 VRW983051:VRW983074 WBS983051:WBS983074 WLO983051:WLO983074 WVK983051:WVK983074 B21:B48 IX21:IX48 ST21:ST48 ACP21:ACP48 AML21:AML48 AWH21:AWH48 BGD21:BGD48 BPZ21:BPZ48 BZV21:BZV48 CJR21:CJR48 CTN21:CTN48 DDJ21:DDJ48 DNF21:DNF48 DXB21:DXB48 EGX21:EGX48 EQT21:EQT48 FAP21:FAP48 FKL21:FKL48 FUH21:FUH48 GED21:GED48 GNZ21:GNZ48 GXV21:GXV48 HHR21:HHR48 HRN21:HRN48 IBJ21:IBJ48 ILF21:ILF48 IVB21:IVB48 JEX21:JEX48 JOT21:JOT48 JYP21:JYP48 KIL21:KIL48 KSH21:KSH48 LCD21:LCD48 LLZ21:LLZ48 LVV21:LVV48 MFR21:MFR48 MPN21:MPN48 MZJ21:MZJ48 NJF21:NJF48 NTB21:NTB48 OCX21:OCX48 OMT21:OMT48 OWP21:OWP48 PGL21:PGL48 PQH21:PQH48 QAD21:QAD48 QJZ21:QJZ48 QTV21:QTV48 RDR21:RDR48 RNN21:RNN48 RXJ21:RXJ48 SHF21:SHF48 SRB21:SRB48 TAX21:TAX48 TKT21:TKT48 TUP21:TUP48 UEL21:UEL48 UOH21:UOH48 UYD21:UYD48 VHZ21:VHZ48 VRV21:VRV48 WBR21:WBR48 WLN21:WLN48 WVJ21:WVJ48 B65557:B65584 IX65557:IX65584 ST65557:ST65584 ACP65557:ACP65584 AML65557:AML65584 AWH65557:AWH65584 BGD65557:BGD65584 BPZ65557:BPZ65584 BZV65557:BZV65584 CJR65557:CJR65584 CTN65557:CTN65584 DDJ65557:DDJ65584 DNF65557:DNF65584 DXB65557:DXB65584 EGX65557:EGX65584 EQT65557:EQT65584 FAP65557:FAP65584 FKL65557:FKL65584 FUH65557:FUH65584 GED65557:GED65584 GNZ65557:GNZ65584 GXV65557:GXV65584 HHR65557:HHR65584 HRN65557:HRN65584 IBJ65557:IBJ65584 ILF65557:ILF65584 IVB65557:IVB65584 JEX65557:JEX65584 JOT65557:JOT65584 JYP65557:JYP65584 KIL65557:KIL65584 KSH65557:KSH65584 LCD65557:LCD65584 LLZ65557:LLZ65584 LVV65557:LVV65584 MFR65557:MFR65584 MPN65557:MPN65584 MZJ65557:MZJ65584 NJF65557:NJF65584 NTB65557:NTB65584 OCX65557:OCX65584 OMT65557:OMT65584 OWP65557:OWP65584 PGL65557:PGL65584 PQH65557:PQH65584 QAD65557:QAD65584 QJZ65557:QJZ65584 QTV65557:QTV65584 RDR65557:RDR65584 RNN65557:RNN65584 RXJ65557:RXJ65584 SHF65557:SHF65584 SRB65557:SRB65584 TAX65557:TAX65584 TKT65557:TKT65584 TUP65557:TUP65584 UEL65557:UEL65584 UOH65557:UOH65584 UYD65557:UYD65584 VHZ65557:VHZ65584 VRV65557:VRV65584 WBR65557:WBR65584 WLN65557:WLN65584 WVJ65557:WVJ65584 B131093:B131120 IX131093:IX131120 ST131093:ST131120 ACP131093:ACP131120 AML131093:AML131120 AWH131093:AWH131120 BGD131093:BGD131120 BPZ131093:BPZ131120 BZV131093:BZV131120 CJR131093:CJR131120 CTN131093:CTN131120 DDJ131093:DDJ131120 DNF131093:DNF131120 DXB131093:DXB131120 EGX131093:EGX131120 EQT131093:EQT131120 FAP131093:FAP131120 FKL131093:FKL131120 FUH131093:FUH131120 GED131093:GED131120 GNZ131093:GNZ131120 GXV131093:GXV131120 HHR131093:HHR131120 HRN131093:HRN131120 IBJ131093:IBJ131120 ILF131093:ILF131120 IVB131093:IVB131120 JEX131093:JEX131120 JOT131093:JOT131120 JYP131093:JYP131120 KIL131093:KIL131120 KSH131093:KSH131120 LCD131093:LCD131120 LLZ131093:LLZ131120 LVV131093:LVV131120 MFR131093:MFR131120 MPN131093:MPN131120 MZJ131093:MZJ131120 NJF131093:NJF131120 NTB131093:NTB131120 OCX131093:OCX131120 OMT131093:OMT131120 OWP131093:OWP131120 PGL131093:PGL131120 PQH131093:PQH131120 QAD131093:QAD131120 QJZ131093:QJZ131120 QTV131093:QTV131120 RDR131093:RDR131120 RNN131093:RNN131120 RXJ131093:RXJ131120 SHF131093:SHF131120 SRB131093:SRB131120 TAX131093:TAX131120 TKT131093:TKT131120 TUP131093:TUP131120 UEL131093:UEL131120 UOH131093:UOH131120 UYD131093:UYD131120 VHZ131093:VHZ131120 VRV131093:VRV131120 WBR131093:WBR131120 WLN131093:WLN131120 WVJ131093:WVJ131120 B196629:B196656 IX196629:IX196656 ST196629:ST196656 ACP196629:ACP196656 AML196629:AML196656 AWH196629:AWH196656 BGD196629:BGD196656 BPZ196629:BPZ196656 BZV196629:BZV196656 CJR196629:CJR196656 CTN196629:CTN196656 DDJ196629:DDJ196656 DNF196629:DNF196656 DXB196629:DXB196656 EGX196629:EGX196656 EQT196629:EQT196656 FAP196629:FAP196656 FKL196629:FKL196656 FUH196629:FUH196656 GED196629:GED196656 GNZ196629:GNZ196656 GXV196629:GXV196656 HHR196629:HHR196656 HRN196629:HRN196656 IBJ196629:IBJ196656 ILF196629:ILF196656 IVB196629:IVB196656 JEX196629:JEX196656 JOT196629:JOT196656 JYP196629:JYP196656 KIL196629:KIL196656 KSH196629:KSH196656 LCD196629:LCD196656 LLZ196629:LLZ196656 LVV196629:LVV196656 MFR196629:MFR196656 MPN196629:MPN196656 MZJ196629:MZJ196656 NJF196629:NJF196656 NTB196629:NTB196656 OCX196629:OCX196656 OMT196629:OMT196656 OWP196629:OWP196656 PGL196629:PGL196656 PQH196629:PQH196656 QAD196629:QAD196656 QJZ196629:QJZ196656 QTV196629:QTV196656 RDR196629:RDR196656 RNN196629:RNN196656 RXJ196629:RXJ196656 SHF196629:SHF196656 SRB196629:SRB196656 TAX196629:TAX196656 TKT196629:TKT196656 TUP196629:TUP196656 UEL196629:UEL196656 UOH196629:UOH196656 UYD196629:UYD196656 VHZ196629:VHZ196656 VRV196629:VRV196656 WBR196629:WBR196656 WLN196629:WLN196656 WVJ196629:WVJ196656 B262165:B262192 IX262165:IX262192 ST262165:ST262192 ACP262165:ACP262192 AML262165:AML262192 AWH262165:AWH262192 BGD262165:BGD262192 BPZ262165:BPZ262192 BZV262165:BZV262192 CJR262165:CJR262192 CTN262165:CTN262192 DDJ262165:DDJ262192 DNF262165:DNF262192 DXB262165:DXB262192 EGX262165:EGX262192 EQT262165:EQT262192 FAP262165:FAP262192 FKL262165:FKL262192 FUH262165:FUH262192 GED262165:GED262192 GNZ262165:GNZ262192 GXV262165:GXV262192 HHR262165:HHR262192 HRN262165:HRN262192 IBJ262165:IBJ262192 ILF262165:ILF262192 IVB262165:IVB262192 JEX262165:JEX262192 JOT262165:JOT262192 JYP262165:JYP262192 KIL262165:KIL262192 KSH262165:KSH262192 LCD262165:LCD262192 LLZ262165:LLZ262192 LVV262165:LVV262192 MFR262165:MFR262192 MPN262165:MPN262192 MZJ262165:MZJ262192 NJF262165:NJF262192 NTB262165:NTB262192 OCX262165:OCX262192 OMT262165:OMT262192 OWP262165:OWP262192 PGL262165:PGL262192 PQH262165:PQH262192 QAD262165:QAD262192 QJZ262165:QJZ262192 QTV262165:QTV262192 RDR262165:RDR262192 RNN262165:RNN262192 RXJ262165:RXJ262192 SHF262165:SHF262192 SRB262165:SRB262192 TAX262165:TAX262192 TKT262165:TKT262192 TUP262165:TUP262192 UEL262165:UEL262192 UOH262165:UOH262192 UYD262165:UYD262192 VHZ262165:VHZ262192 VRV262165:VRV262192 WBR262165:WBR262192 WLN262165:WLN262192 WVJ262165:WVJ262192 B327701:B327728 IX327701:IX327728 ST327701:ST327728 ACP327701:ACP327728 AML327701:AML327728 AWH327701:AWH327728 BGD327701:BGD327728 BPZ327701:BPZ327728 BZV327701:BZV327728 CJR327701:CJR327728 CTN327701:CTN327728 DDJ327701:DDJ327728 DNF327701:DNF327728 DXB327701:DXB327728 EGX327701:EGX327728 EQT327701:EQT327728 FAP327701:FAP327728 FKL327701:FKL327728 FUH327701:FUH327728 GED327701:GED327728 GNZ327701:GNZ327728 GXV327701:GXV327728 HHR327701:HHR327728 HRN327701:HRN327728 IBJ327701:IBJ327728 ILF327701:ILF327728 IVB327701:IVB327728 JEX327701:JEX327728 JOT327701:JOT327728 JYP327701:JYP327728 KIL327701:KIL327728 KSH327701:KSH327728 LCD327701:LCD327728 LLZ327701:LLZ327728 LVV327701:LVV327728 MFR327701:MFR327728 MPN327701:MPN327728 MZJ327701:MZJ327728 NJF327701:NJF327728 NTB327701:NTB327728 OCX327701:OCX327728 OMT327701:OMT327728 OWP327701:OWP327728 PGL327701:PGL327728 PQH327701:PQH327728 QAD327701:QAD327728 QJZ327701:QJZ327728 QTV327701:QTV327728 RDR327701:RDR327728 RNN327701:RNN327728 RXJ327701:RXJ327728 SHF327701:SHF327728 SRB327701:SRB327728 TAX327701:TAX327728 TKT327701:TKT327728 TUP327701:TUP327728 UEL327701:UEL327728 UOH327701:UOH327728 UYD327701:UYD327728 VHZ327701:VHZ327728 VRV327701:VRV327728 WBR327701:WBR327728 WLN327701:WLN327728 WVJ327701:WVJ327728 B393237:B393264 IX393237:IX393264 ST393237:ST393264 ACP393237:ACP393264 AML393237:AML393264 AWH393237:AWH393264 BGD393237:BGD393264 BPZ393237:BPZ393264 BZV393237:BZV393264 CJR393237:CJR393264 CTN393237:CTN393264 DDJ393237:DDJ393264 DNF393237:DNF393264 DXB393237:DXB393264 EGX393237:EGX393264 EQT393237:EQT393264 FAP393237:FAP393264 FKL393237:FKL393264 FUH393237:FUH393264 GED393237:GED393264 GNZ393237:GNZ393264 GXV393237:GXV393264 HHR393237:HHR393264 HRN393237:HRN393264 IBJ393237:IBJ393264 ILF393237:ILF393264 IVB393237:IVB393264 JEX393237:JEX393264 JOT393237:JOT393264 JYP393237:JYP393264 KIL393237:KIL393264 KSH393237:KSH393264 LCD393237:LCD393264 LLZ393237:LLZ393264 LVV393237:LVV393264 MFR393237:MFR393264 MPN393237:MPN393264 MZJ393237:MZJ393264 NJF393237:NJF393264 NTB393237:NTB393264 OCX393237:OCX393264 OMT393237:OMT393264 OWP393237:OWP393264 PGL393237:PGL393264 PQH393237:PQH393264 QAD393237:QAD393264 QJZ393237:QJZ393264 QTV393237:QTV393264 RDR393237:RDR393264 RNN393237:RNN393264 RXJ393237:RXJ393264 SHF393237:SHF393264 SRB393237:SRB393264 TAX393237:TAX393264 TKT393237:TKT393264 TUP393237:TUP393264 UEL393237:UEL393264 UOH393237:UOH393264 UYD393237:UYD393264 VHZ393237:VHZ393264 VRV393237:VRV393264 WBR393237:WBR393264 WLN393237:WLN393264 WVJ393237:WVJ393264 B458773:B458800 IX458773:IX458800 ST458773:ST458800 ACP458773:ACP458800 AML458773:AML458800 AWH458773:AWH458800 BGD458773:BGD458800 BPZ458773:BPZ458800 BZV458773:BZV458800 CJR458773:CJR458800 CTN458773:CTN458800 DDJ458773:DDJ458800 DNF458773:DNF458800 DXB458773:DXB458800 EGX458773:EGX458800 EQT458773:EQT458800 FAP458773:FAP458800 FKL458773:FKL458800 FUH458773:FUH458800 GED458773:GED458800 GNZ458773:GNZ458800 GXV458773:GXV458800 HHR458773:HHR458800 HRN458773:HRN458800 IBJ458773:IBJ458800 ILF458773:ILF458800 IVB458773:IVB458800 JEX458773:JEX458800 JOT458773:JOT458800 JYP458773:JYP458800 KIL458773:KIL458800 KSH458773:KSH458800 LCD458773:LCD458800 LLZ458773:LLZ458800 LVV458773:LVV458800 MFR458773:MFR458800 MPN458773:MPN458800 MZJ458773:MZJ458800 NJF458773:NJF458800 NTB458773:NTB458800 OCX458773:OCX458800 OMT458773:OMT458800 OWP458773:OWP458800 PGL458773:PGL458800 PQH458773:PQH458800 QAD458773:QAD458800 QJZ458773:QJZ458800 QTV458773:QTV458800 RDR458773:RDR458800 RNN458773:RNN458800 RXJ458773:RXJ458800 SHF458773:SHF458800 SRB458773:SRB458800 TAX458773:TAX458800 TKT458773:TKT458800 TUP458773:TUP458800 UEL458773:UEL458800 UOH458773:UOH458800 UYD458773:UYD458800 VHZ458773:VHZ458800 VRV458773:VRV458800 WBR458773:WBR458800 WLN458773:WLN458800 WVJ458773:WVJ458800 B524309:B524336 IX524309:IX524336 ST524309:ST524336 ACP524309:ACP524336 AML524309:AML524336 AWH524309:AWH524336 BGD524309:BGD524336 BPZ524309:BPZ524336 BZV524309:BZV524336 CJR524309:CJR524336 CTN524309:CTN524336 DDJ524309:DDJ524336 DNF524309:DNF524336 DXB524309:DXB524336 EGX524309:EGX524336 EQT524309:EQT524336 FAP524309:FAP524336 FKL524309:FKL524336 FUH524309:FUH524336 GED524309:GED524336 GNZ524309:GNZ524336 GXV524309:GXV524336 HHR524309:HHR524336 HRN524309:HRN524336 IBJ524309:IBJ524336 ILF524309:ILF524336 IVB524309:IVB524336 JEX524309:JEX524336 JOT524309:JOT524336 JYP524309:JYP524336 KIL524309:KIL524336 KSH524309:KSH524336 LCD524309:LCD524336 LLZ524309:LLZ524336 LVV524309:LVV524336 MFR524309:MFR524336 MPN524309:MPN524336 MZJ524309:MZJ524336 NJF524309:NJF524336 NTB524309:NTB524336 OCX524309:OCX524336 OMT524309:OMT524336 OWP524309:OWP524336 PGL524309:PGL524336 PQH524309:PQH524336 QAD524309:QAD524336 QJZ524309:QJZ524336 QTV524309:QTV524336 RDR524309:RDR524336 RNN524309:RNN524336 RXJ524309:RXJ524336 SHF524309:SHF524336 SRB524309:SRB524336 TAX524309:TAX524336 TKT524309:TKT524336 TUP524309:TUP524336 UEL524309:UEL524336 UOH524309:UOH524336 UYD524309:UYD524336 VHZ524309:VHZ524336 VRV524309:VRV524336 WBR524309:WBR524336 WLN524309:WLN524336 WVJ524309:WVJ524336 B589845:B589872 IX589845:IX589872 ST589845:ST589872 ACP589845:ACP589872 AML589845:AML589872 AWH589845:AWH589872 BGD589845:BGD589872 BPZ589845:BPZ589872 BZV589845:BZV589872 CJR589845:CJR589872 CTN589845:CTN589872 DDJ589845:DDJ589872 DNF589845:DNF589872 DXB589845:DXB589872 EGX589845:EGX589872 EQT589845:EQT589872 FAP589845:FAP589872 FKL589845:FKL589872 FUH589845:FUH589872 GED589845:GED589872 GNZ589845:GNZ589872 GXV589845:GXV589872 HHR589845:HHR589872 HRN589845:HRN589872 IBJ589845:IBJ589872 ILF589845:ILF589872 IVB589845:IVB589872 JEX589845:JEX589872 JOT589845:JOT589872 JYP589845:JYP589872 KIL589845:KIL589872 KSH589845:KSH589872 LCD589845:LCD589872 LLZ589845:LLZ589872 LVV589845:LVV589872 MFR589845:MFR589872 MPN589845:MPN589872 MZJ589845:MZJ589872 NJF589845:NJF589872 NTB589845:NTB589872 OCX589845:OCX589872 OMT589845:OMT589872 OWP589845:OWP589872 PGL589845:PGL589872 PQH589845:PQH589872 QAD589845:QAD589872 QJZ589845:QJZ589872 QTV589845:QTV589872 RDR589845:RDR589872 RNN589845:RNN589872 RXJ589845:RXJ589872 SHF589845:SHF589872 SRB589845:SRB589872 TAX589845:TAX589872 TKT589845:TKT589872 TUP589845:TUP589872 UEL589845:UEL589872 UOH589845:UOH589872 UYD589845:UYD589872 VHZ589845:VHZ589872 VRV589845:VRV589872 WBR589845:WBR589872 WLN589845:WLN589872 WVJ589845:WVJ589872 B655381:B655408 IX655381:IX655408 ST655381:ST655408 ACP655381:ACP655408 AML655381:AML655408 AWH655381:AWH655408 BGD655381:BGD655408 BPZ655381:BPZ655408 BZV655381:BZV655408 CJR655381:CJR655408 CTN655381:CTN655408 DDJ655381:DDJ655408 DNF655381:DNF655408 DXB655381:DXB655408 EGX655381:EGX655408 EQT655381:EQT655408 FAP655381:FAP655408 FKL655381:FKL655408 FUH655381:FUH655408 GED655381:GED655408 GNZ655381:GNZ655408 GXV655381:GXV655408 HHR655381:HHR655408 HRN655381:HRN655408 IBJ655381:IBJ655408 ILF655381:ILF655408 IVB655381:IVB655408 JEX655381:JEX655408 JOT655381:JOT655408 JYP655381:JYP655408 KIL655381:KIL655408 KSH655381:KSH655408 LCD655381:LCD655408 LLZ655381:LLZ655408 LVV655381:LVV655408 MFR655381:MFR655408 MPN655381:MPN655408 MZJ655381:MZJ655408 NJF655381:NJF655408 NTB655381:NTB655408 OCX655381:OCX655408 OMT655381:OMT655408 OWP655381:OWP655408 PGL655381:PGL655408 PQH655381:PQH655408 QAD655381:QAD655408 QJZ655381:QJZ655408 QTV655381:QTV655408 RDR655381:RDR655408 RNN655381:RNN655408 RXJ655381:RXJ655408 SHF655381:SHF655408 SRB655381:SRB655408 TAX655381:TAX655408 TKT655381:TKT655408 TUP655381:TUP655408 UEL655381:UEL655408 UOH655381:UOH655408 UYD655381:UYD655408 VHZ655381:VHZ655408 VRV655381:VRV655408 WBR655381:WBR655408 WLN655381:WLN655408 WVJ655381:WVJ655408 B720917:B720944 IX720917:IX720944 ST720917:ST720944 ACP720917:ACP720944 AML720917:AML720944 AWH720917:AWH720944 BGD720917:BGD720944 BPZ720917:BPZ720944 BZV720917:BZV720944 CJR720917:CJR720944 CTN720917:CTN720944 DDJ720917:DDJ720944 DNF720917:DNF720944 DXB720917:DXB720944 EGX720917:EGX720944 EQT720917:EQT720944 FAP720917:FAP720944 FKL720917:FKL720944 FUH720917:FUH720944 GED720917:GED720944 GNZ720917:GNZ720944 GXV720917:GXV720944 HHR720917:HHR720944 HRN720917:HRN720944 IBJ720917:IBJ720944 ILF720917:ILF720944 IVB720917:IVB720944 JEX720917:JEX720944 JOT720917:JOT720944 JYP720917:JYP720944 KIL720917:KIL720944 KSH720917:KSH720944 LCD720917:LCD720944 LLZ720917:LLZ720944 LVV720917:LVV720944 MFR720917:MFR720944 MPN720917:MPN720944 MZJ720917:MZJ720944 NJF720917:NJF720944 NTB720917:NTB720944 OCX720917:OCX720944 OMT720917:OMT720944 OWP720917:OWP720944 PGL720917:PGL720944 PQH720917:PQH720944 QAD720917:QAD720944 QJZ720917:QJZ720944 QTV720917:QTV720944 RDR720917:RDR720944 RNN720917:RNN720944 RXJ720917:RXJ720944 SHF720917:SHF720944 SRB720917:SRB720944 TAX720917:TAX720944 TKT720917:TKT720944 TUP720917:TUP720944 UEL720917:UEL720944 UOH720917:UOH720944 UYD720917:UYD720944 VHZ720917:VHZ720944 VRV720917:VRV720944 WBR720917:WBR720944 WLN720917:WLN720944 WVJ720917:WVJ720944 B786453:B786480 IX786453:IX786480 ST786453:ST786480 ACP786453:ACP786480 AML786453:AML786480 AWH786453:AWH786480 BGD786453:BGD786480 BPZ786453:BPZ786480 BZV786453:BZV786480 CJR786453:CJR786480 CTN786453:CTN786480 DDJ786453:DDJ786480 DNF786453:DNF786480 DXB786453:DXB786480 EGX786453:EGX786480 EQT786453:EQT786480 FAP786453:FAP786480 FKL786453:FKL786480 FUH786453:FUH786480 GED786453:GED786480 GNZ786453:GNZ786480 GXV786453:GXV786480 HHR786453:HHR786480 HRN786453:HRN786480 IBJ786453:IBJ786480 ILF786453:ILF786480 IVB786453:IVB786480 JEX786453:JEX786480 JOT786453:JOT786480 JYP786453:JYP786480 KIL786453:KIL786480 KSH786453:KSH786480 LCD786453:LCD786480 LLZ786453:LLZ786480 LVV786453:LVV786480 MFR786453:MFR786480 MPN786453:MPN786480 MZJ786453:MZJ786480 NJF786453:NJF786480 NTB786453:NTB786480 OCX786453:OCX786480 OMT786453:OMT786480 OWP786453:OWP786480 PGL786453:PGL786480 PQH786453:PQH786480 QAD786453:QAD786480 QJZ786453:QJZ786480 QTV786453:QTV786480 RDR786453:RDR786480 RNN786453:RNN786480 RXJ786453:RXJ786480 SHF786453:SHF786480 SRB786453:SRB786480 TAX786453:TAX786480 TKT786453:TKT786480 TUP786453:TUP786480 UEL786453:UEL786480 UOH786453:UOH786480 UYD786453:UYD786480 VHZ786453:VHZ786480 VRV786453:VRV786480 WBR786453:WBR786480 WLN786453:WLN786480 WVJ786453:WVJ786480 B851989:B852016 IX851989:IX852016 ST851989:ST852016 ACP851989:ACP852016 AML851989:AML852016 AWH851989:AWH852016 BGD851989:BGD852016 BPZ851989:BPZ852016 BZV851989:BZV852016 CJR851989:CJR852016 CTN851989:CTN852016 DDJ851989:DDJ852016 DNF851989:DNF852016 DXB851989:DXB852016 EGX851989:EGX852016 EQT851989:EQT852016 FAP851989:FAP852016 FKL851989:FKL852016 FUH851989:FUH852016 GED851989:GED852016 GNZ851989:GNZ852016 GXV851989:GXV852016 HHR851989:HHR852016 HRN851989:HRN852016 IBJ851989:IBJ852016 ILF851989:ILF852016 IVB851989:IVB852016 JEX851989:JEX852016 JOT851989:JOT852016 JYP851989:JYP852016 KIL851989:KIL852016 KSH851989:KSH852016 LCD851989:LCD852016 LLZ851989:LLZ852016 LVV851989:LVV852016 MFR851989:MFR852016 MPN851989:MPN852016 MZJ851989:MZJ852016 NJF851989:NJF852016 NTB851989:NTB852016 OCX851989:OCX852016 OMT851989:OMT852016 OWP851989:OWP852016 PGL851989:PGL852016 PQH851989:PQH852016 QAD851989:QAD852016 QJZ851989:QJZ852016 QTV851989:QTV852016 RDR851989:RDR852016 RNN851989:RNN852016 RXJ851989:RXJ852016 SHF851989:SHF852016 SRB851989:SRB852016 TAX851989:TAX852016 TKT851989:TKT852016 TUP851989:TUP852016 UEL851989:UEL852016 UOH851989:UOH852016 UYD851989:UYD852016 VHZ851989:VHZ852016 VRV851989:VRV852016 WBR851989:WBR852016 WLN851989:WLN852016 WVJ851989:WVJ852016 B917525:B917552 IX917525:IX917552 ST917525:ST917552 ACP917525:ACP917552 AML917525:AML917552 AWH917525:AWH917552 BGD917525:BGD917552 BPZ917525:BPZ917552 BZV917525:BZV917552 CJR917525:CJR917552 CTN917525:CTN917552 DDJ917525:DDJ917552 DNF917525:DNF917552 DXB917525:DXB917552 EGX917525:EGX917552 EQT917525:EQT917552 FAP917525:FAP917552 FKL917525:FKL917552 FUH917525:FUH917552 GED917525:GED917552 GNZ917525:GNZ917552 GXV917525:GXV917552 HHR917525:HHR917552 HRN917525:HRN917552 IBJ917525:IBJ917552 ILF917525:ILF917552 IVB917525:IVB917552 JEX917525:JEX917552 JOT917525:JOT917552 JYP917525:JYP917552 KIL917525:KIL917552 KSH917525:KSH917552 LCD917525:LCD917552 LLZ917525:LLZ917552 LVV917525:LVV917552 MFR917525:MFR917552 MPN917525:MPN917552 MZJ917525:MZJ917552 NJF917525:NJF917552 NTB917525:NTB917552 OCX917525:OCX917552 OMT917525:OMT917552 OWP917525:OWP917552 PGL917525:PGL917552 PQH917525:PQH917552 QAD917525:QAD917552 QJZ917525:QJZ917552 QTV917525:QTV917552 RDR917525:RDR917552 RNN917525:RNN917552 RXJ917525:RXJ917552 SHF917525:SHF917552 SRB917525:SRB917552 TAX917525:TAX917552 TKT917525:TKT917552 TUP917525:TUP917552 UEL917525:UEL917552 UOH917525:UOH917552 UYD917525:UYD917552 VHZ917525:VHZ917552 VRV917525:VRV917552 WBR917525:WBR917552 WLN917525:WLN917552 WVJ917525:WVJ917552 B983061:B983088 IX983061:IX983088 ST983061:ST983088 ACP983061:ACP983088 AML983061:AML983088 AWH983061:AWH983088 BGD983061:BGD983088 BPZ983061:BPZ983088 BZV983061:BZV983088 CJR983061:CJR983088 CTN983061:CTN983088 DDJ983061:DDJ983088 DNF983061:DNF983088 DXB983061:DXB983088 EGX983061:EGX983088 EQT983061:EQT983088 FAP983061:FAP983088 FKL983061:FKL983088 FUH983061:FUH983088 GED983061:GED983088 GNZ983061:GNZ983088 GXV983061:GXV983088 HHR983061:HHR983088 HRN983061:HRN983088 IBJ983061:IBJ983088 ILF983061:ILF983088 IVB983061:IVB983088 JEX983061:JEX983088 JOT983061:JOT983088 JYP983061:JYP983088 KIL983061:KIL983088 KSH983061:KSH983088 LCD983061:LCD983088 LLZ983061:LLZ983088 LVV983061:LVV983088 MFR983061:MFR983088 MPN983061:MPN983088 MZJ983061:MZJ983088 NJF983061:NJF983088 NTB983061:NTB983088 OCX983061:OCX983088 OMT983061:OMT983088 OWP983061:OWP983088 PGL983061:PGL983088 PQH983061:PQH983088 QAD983061:QAD983088 QJZ983061:QJZ983088 QTV983061:QTV983088 RDR983061:RDR983088 RNN983061:RNN983088 RXJ983061:RXJ983088 SHF983061:SHF983088 SRB983061:SRB983088 TAX983061:TAX983088 TKT983061:TKT983088 TUP983061:TUP983088 UEL983061:UEL983088 UOH983061:UOH983088 UYD983061:UYD983088 VHZ983061:VHZ983088 VRV983061:VRV983088 WBR983061:WBR983088 WLN983061:WLN983088 WVJ983061:WVJ983088 B11:B19 IX11:IX19 ST11:ST19 ACP11:ACP19 AML11:AML19 AWH11:AWH19 BGD11:BGD19 BPZ11:BPZ19 BZV11:BZV19 CJR11:CJR19 CTN11:CTN19 DDJ11:DDJ19 DNF11:DNF19 DXB11:DXB19 EGX11:EGX19 EQT11:EQT19 FAP11:FAP19 FKL11:FKL19 FUH11:FUH19 GED11:GED19 GNZ11:GNZ19 GXV11:GXV19 HHR11:HHR19 HRN11:HRN19 IBJ11:IBJ19 ILF11:ILF19 IVB11:IVB19 JEX11:JEX19 JOT11:JOT19 JYP11:JYP19 KIL11:KIL19 KSH11:KSH19 LCD11:LCD19 LLZ11:LLZ19 LVV11:LVV19 MFR11:MFR19 MPN11:MPN19 MZJ11:MZJ19 NJF11:NJF19 NTB11:NTB19 OCX11:OCX19 OMT11:OMT19 OWP11:OWP19 PGL11:PGL19 PQH11:PQH19 QAD11:QAD19 QJZ11:QJZ19 QTV11:QTV19 RDR11:RDR19 RNN11:RNN19 RXJ11:RXJ19 SHF11:SHF19 SRB11:SRB19 TAX11:TAX19 TKT11:TKT19 TUP11:TUP19 UEL11:UEL19 UOH11:UOH19 UYD11:UYD19 VHZ11:VHZ19 VRV11:VRV19 WBR11:WBR19 WLN11:WLN19 WVJ11:WVJ19 B65547:B65555 IX65547:IX65555 ST65547:ST65555 ACP65547:ACP65555 AML65547:AML65555 AWH65547:AWH65555 BGD65547:BGD65555 BPZ65547:BPZ65555 BZV65547:BZV65555 CJR65547:CJR65555 CTN65547:CTN65555 DDJ65547:DDJ65555 DNF65547:DNF65555 DXB65547:DXB65555 EGX65547:EGX65555 EQT65547:EQT65555 FAP65547:FAP65555 FKL65547:FKL65555 FUH65547:FUH65555 GED65547:GED65555 GNZ65547:GNZ65555 GXV65547:GXV65555 HHR65547:HHR65555 HRN65547:HRN65555 IBJ65547:IBJ65555 ILF65547:ILF65555 IVB65547:IVB65555 JEX65547:JEX65555 JOT65547:JOT65555 JYP65547:JYP65555 KIL65547:KIL65555 KSH65547:KSH65555 LCD65547:LCD65555 LLZ65547:LLZ65555 LVV65547:LVV65555 MFR65547:MFR65555 MPN65547:MPN65555 MZJ65547:MZJ65555 NJF65547:NJF65555 NTB65547:NTB65555 OCX65547:OCX65555 OMT65547:OMT65555 OWP65547:OWP65555 PGL65547:PGL65555 PQH65547:PQH65555 QAD65547:QAD65555 QJZ65547:QJZ65555 QTV65547:QTV65555 RDR65547:RDR65555 RNN65547:RNN65555 RXJ65547:RXJ65555 SHF65547:SHF65555 SRB65547:SRB65555 TAX65547:TAX65555 TKT65547:TKT65555 TUP65547:TUP65555 UEL65547:UEL65555 UOH65547:UOH65555 UYD65547:UYD65555 VHZ65547:VHZ65555 VRV65547:VRV65555 WBR65547:WBR65555 WLN65547:WLN65555 WVJ65547:WVJ65555 B131083:B131091 IX131083:IX131091 ST131083:ST131091 ACP131083:ACP131091 AML131083:AML131091 AWH131083:AWH131091 BGD131083:BGD131091 BPZ131083:BPZ131091 BZV131083:BZV131091 CJR131083:CJR131091 CTN131083:CTN131091 DDJ131083:DDJ131091 DNF131083:DNF131091 DXB131083:DXB131091 EGX131083:EGX131091 EQT131083:EQT131091 FAP131083:FAP131091 FKL131083:FKL131091 FUH131083:FUH131091 GED131083:GED131091 GNZ131083:GNZ131091 GXV131083:GXV131091 HHR131083:HHR131091 HRN131083:HRN131091 IBJ131083:IBJ131091 ILF131083:ILF131091 IVB131083:IVB131091 JEX131083:JEX131091 JOT131083:JOT131091 JYP131083:JYP131091 KIL131083:KIL131091 KSH131083:KSH131091 LCD131083:LCD131091 LLZ131083:LLZ131091 LVV131083:LVV131091 MFR131083:MFR131091 MPN131083:MPN131091 MZJ131083:MZJ131091 NJF131083:NJF131091 NTB131083:NTB131091 OCX131083:OCX131091 OMT131083:OMT131091 OWP131083:OWP131091 PGL131083:PGL131091 PQH131083:PQH131091 QAD131083:QAD131091 QJZ131083:QJZ131091 QTV131083:QTV131091 RDR131083:RDR131091 RNN131083:RNN131091 RXJ131083:RXJ131091 SHF131083:SHF131091 SRB131083:SRB131091 TAX131083:TAX131091 TKT131083:TKT131091 TUP131083:TUP131091 UEL131083:UEL131091 UOH131083:UOH131091 UYD131083:UYD131091 VHZ131083:VHZ131091 VRV131083:VRV131091 WBR131083:WBR131091 WLN131083:WLN131091 WVJ131083:WVJ131091 B196619:B196627 IX196619:IX196627 ST196619:ST196627 ACP196619:ACP196627 AML196619:AML196627 AWH196619:AWH196627 BGD196619:BGD196627 BPZ196619:BPZ196627 BZV196619:BZV196627 CJR196619:CJR196627 CTN196619:CTN196627 DDJ196619:DDJ196627 DNF196619:DNF196627 DXB196619:DXB196627 EGX196619:EGX196627 EQT196619:EQT196627 FAP196619:FAP196627 FKL196619:FKL196627 FUH196619:FUH196627 GED196619:GED196627 GNZ196619:GNZ196627 GXV196619:GXV196627 HHR196619:HHR196627 HRN196619:HRN196627 IBJ196619:IBJ196627 ILF196619:ILF196627 IVB196619:IVB196627 JEX196619:JEX196627 JOT196619:JOT196627 JYP196619:JYP196627 KIL196619:KIL196627 KSH196619:KSH196627 LCD196619:LCD196627 LLZ196619:LLZ196627 LVV196619:LVV196627 MFR196619:MFR196627 MPN196619:MPN196627 MZJ196619:MZJ196627 NJF196619:NJF196627 NTB196619:NTB196627 OCX196619:OCX196627 OMT196619:OMT196627 OWP196619:OWP196627 PGL196619:PGL196627 PQH196619:PQH196627 QAD196619:QAD196627 QJZ196619:QJZ196627 QTV196619:QTV196627 RDR196619:RDR196627 RNN196619:RNN196627 RXJ196619:RXJ196627 SHF196619:SHF196627 SRB196619:SRB196627 TAX196619:TAX196627 TKT196619:TKT196627 TUP196619:TUP196627 UEL196619:UEL196627 UOH196619:UOH196627 UYD196619:UYD196627 VHZ196619:VHZ196627 VRV196619:VRV196627 WBR196619:WBR196627 WLN196619:WLN196627 WVJ196619:WVJ196627 B262155:B262163 IX262155:IX262163 ST262155:ST262163 ACP262155:ACP262163 AML262155:AML262163 AWH262155:AWH262163 BGD262155:BGD262163 BPZ262155:BPZ262163 BZV262155:BZV262163 CJR262155:CJR262163 CTN262155:CTN262163 DDJ262155:DDJ262163 DNF262155:DNF262163 DXB262155:DXB262163 EGX262155:EGX262163 EQT262155:EQT262163 FAP262155:FAP262163 FKL262155:FKL262163 FUH262155:FUH262163 GED262155:GED262163 GNZ262155:GNZ262163 GXV262155:GXV262163 HHR262155:HHR262163 HRN262155:HRN262163 IBJ262155:IBJ262163 ILF262155:ILF262163 IVB262155:IVB262163 JEX262155:JEX262163 JOT262155:JOT262163 JYP262155:JYP262163 KIL262155:KIL262163 KSH262155:KSH262163 LCD262155:LCD262163 LLZ262155:LLZ262163 LVV262155:LVV262163 MFR262155:MFR262163 MPN262155:MPN262163 MZJ262155:MZJ262163 NJF262155:NJF262163 NTB262155:NTB262163 OCX262155:OCX262163 OMT262155:OMT262163 OWP262155:OWP262163 PGL262155:PGL262163 PQH262155:PQH262163 QAD262155:QAD262163 QJZ262155:QJZ262163 QTV262155:QTV262163 RDR262155:RDR262163 RNN262155:RNN262163 RXJ262155:RXJ262163 SHF262155:SHF262163 SRB262155:SRB262163 TAX262155:TAX262163 TKT262155:TKT262163 TUP262155:TUP262163 UEL262155:UEL262163 UOH262155:UOH262163 UYD262155:UYD262163 VHZ262155:VHZ262163 VRV262155:VRV262163 WBR262155:WBR262163 WLN262155:WLN262163 WVJ262155:WVJ262163 B327691:B327699 IX327691:IX327699 ST327691:ST327699 ACP327691:ACP327699 AML327691:AML327699 AWH327691:AWH327699 BGD327691:BGD327699 BPZ327691:BPZ327699 BZV327691:BZV327699 CJR327691:CJR327699 CTN327691:CTN327699 DDJ327691:DDJ327699 DNF327691:DNF327699 DXB327691:DXB327699 EGX327691:EGX327699 EQT327691:EQT327699 FAP327691:FAP327699 FKL327691:FKL327699 FUH327691:FUH327699 GED327691:GED327699 GNZ327691:GNZ327699 GXV327691:GXV327699 HHR327691:HHR327699 HRN327691:HRN327699 IBJ327691:IBJ327699 ILF327691:ILF327699 IVB327691:IVB327699 JEX327691:JEX327699 JOT327691:JOT327699 JYP327691:JYP327699 KIL327691:KIL327699 KSH327691:KSH327699 LCD327691:LCD327699 LLZ327691:LLZ327699 LVV327691:LVV327699 MFR327691:MFR327699 MPN327691:MPN327699 MZJ327691:MZJ327699 NJF327691:NJF327699 NTB327691:NTB327699 OCX327691:OCX327699 OMT327691:OMT327699 OWP327691:OWP327699 PGL327691:PGL327699 PQH327691:PQH327699 QAD327691:QAD327699 QJZ327691:QJZ327699 QTV327691:QTV327699 RDR327691:RDR327699 RNN327691:RNN327699 RXJ327691:RXJ327699 SHF327691:SHF327699 SRB327691:SRB327699 TAX327691:TAX327699 TKT327691:TKT327699 TUP327691:TUP327699 UEL327691:UEL327699 UOH327691:UOH327699 UYD327691:UYD327699 VHZ327691:VHZ327699 VRV327691:VRV327699 WBR327691:WBR327699 WLN327691:WLN327699 WVJ327691:WVJ327699 B393227:B393235 IX393227:IX393235 ST393227:ST393235 ACP393227:ACP393235 AML393227:AML393235 AWH393227:AWH393235 BGD393227:BGD393235 BPZ393227:BPZ393235 BZV393227:BZV393235 CJR393227:CJR393235 CTN393227:CTN393235 DDJ393227:DDJ393235 DNF393227:DNF393235 DXB393227:DXB393235 EGX393227:EGX393235 EQT393227:EQT393235 FAP393227:FAP393235 FKL393227:FKL393235 FUH393227:FUH393235 GED393227:GED393235 GNZ393227:GNZ393235 GXV393227:GXV393235 HHR393227:HHR393235 HRN393227:HRN393235 IBJ393227:IBJ393235 ILF393227:ILF393235 IVB393227:IVB393235 JEX393227:JEX393235 JOT393227:JOT393235 JYP393227:JYP393235 KIL393227:KIL393235 KSH393227:KSH393235 LCD393227:LCD393235 LLZ393227:LLZ393235 LVV393227:LVV393235 MFR393227:MFR393235 MPN393227:MPN393235 MZJ393227:MZJ393235 NJF393227:NJF393235 NTB393227:NTB393235 OCX393227:OCX393235 OMT393227:OMT393235 OWP393227:OWP393235 PGL393227:PGL393235 PQH393227:PQH393235 QAD393227:QAD393235 QJZ393227:QJZ393235 QTV393227:QTV393235 RDR393227:RDR393235 RNN393227:RNN393235 RXJ393227:RXJ393235 SHF393227:SHF393235 SRB393227:SRB393235 TAX393227:TAX393235 TKT393227:TKT393235 TUP393227:TUP393235 UEL393227:UEL393235 UOH393227:UOH393235 UYD393227:UYD393235 VHZ393227:VHZ393235 VRV393227:VRV393235 WBR393227:WBR393235 WLN393227:WLN393235 WVJ393227:WVJ393235 B458763:B458771 IX458763:IX458771 ST458763:ST458771 ACP458763:ACP458771 AML458763:AML458771 AWH458763:AWH458771 BGD458763:BGD458771 BPZ458763:BPZ458771 BZV458763:BZV458771 CJR458763:CJR458771 CTN458763:CTN458771 DDJ458763:DDJ458771 DNF458763:DNF458771 DXB458763:DXB458771 EGX458763:EGX458771 EQT458763:EQT458771 FAP458763:FAP458771 FKL458763:FKL458771 FUH458763:FUH458771 GED458763:GED458771 GNZ458763:GNZ458771 GXV458763:GXV458771 HHR458763:HHR458771 HRN458763:HRN458771 IBJ458763:IBJ458771 ILF458763:ILF458771 IVB458763:IVB458771 JEX458763:JEX458771 JOT458763:JOT458771 JYP458763:JYP458771 KIL458763:KIL458771 KSH458763:KSH458771 LCD458763:LCD458771 LLZ458763:LLZ458771 LVV458763:LVV458771 MFR458763:MFR458771 MPN458763:MPN458771 MZJ458763:MZJ458771 NJF458763:NJF458771 NTB458763:NTB458771 OCX458763:OCX458771 OMT458763:OMT458771 OWP458763:OWP458771 PGL458763:PGL458771 PQH458763:PQH458771 QAD458763:QAD458771 QJZ458763:QJZ458771 QTV458763:QTV458771 RDR458763:RDR458771 RNN458763:RNN458771 RXJ458763:RXJ458771 SHF458763:SHF458771 SRB458763:SRB458771 TAX458763:TAX458771 TKT458763:TKT458771 TUP458763:TUP458771 UEL458763:UEL458771 UOH458763:UOH458771 UYD458763:UYD458771 VHZ458763:VHZ458771 VRV458763:VRV458771 WBR458763:WBR458771 WLN458763:WLN458771 WVJ458763:WVJ458771 B524299:B524307 IX524299:IX524307 ST524299:ST524307 ACP524299:ACP524307 AML524299:AML524307 AWH524299:AWH524307 BGD524299:BGD524307 BPZ524299:BPZ524307 BZV524299:BZV524307 CJR524299:CJR524307 CTN524299:CTN524307 DDJ524299:DDJ524307 DNF524299:DNF524307 DXB524299:DXB524307 EGX524299:EGX524307 EQT524299:EQT524307 FAP524299:FAP524307 FKL524299:FKL524307 FUH524299:FUH524307 GED524299:GED524307 GNZ524299:GNZ524307 GXV524299:GXV524307 HHR524299:HHR524307 HRN524299:HRN524307 IBJ524299:IBJ524307 ILF524299:ILF524307 IVB524299:IVB524307 JEX524299:JEX524307 JOT524299:JOT524307 JYP524299:JYP524307 KIL524299:KIL524307 KSH524299:KSH524307 LCD524299:LCD524307 LLZ524299:LLZ524307 LVV524299:LVV524307 MFR524299:MFR524307 MPN524299:MPN524307 MZJ524299:MZJ524307 NJF524299:NJF524307 NTB524299:NTB524307 OCX524299:OCX524307 OMT524299:OMT524307 OWP524299:OWP524307 PGL524299:PGL524307 PQH524299:PQH524307 QAD524299:QAD524307 QJZ524299:QJZ524307 QTV524299:QTV524307 RDR524299:RDR524307 RNN524299:RNN524307 RXJ524299:RXJ524307 SHF524299:SHF524307 SRB524299:SRB524307 TAX524299:TAX524307 TKT524299:TKT524307 TUP524299:TUP524307 UEL524299:UEL524307 UOH524299:UOH524307 UYD524299:UYD524307 VHZ524299:VHZ524307 VRV524299:VRV524307 WBR524299:WBR524307 WLN524299:WLN524307 WVJ524299:WVJ524307 B589835:B589843 IX589835:IX589843 ST589835:ST589843 ACP589835:ACP589843 AML589835:AML589843 AWH589835:AWH589843 BGD589835:BGD589843 BPZ589835:BPZ589843 BZV589835:BZV589843 CJR589835:CJR589843 CTN589835:CTN589843 DDJ589835:DDJ589843 DNF589835:DNF589843 DXB589835:DXB589843 EGX589835:EGX589843 EQT589835:EQT589843 FAP589835:FAP589843 FKL589835:FKL589843 FUH589835:FUH589843 GED589835:GED589843 GNZ589835:GNZ589843 GXV589835:GXV589843 HHR589835:HHR589843 HRN589835:HRN589843 IBJ589835:IBJ589843 ILF589835:ILF589843 IVB589835:IVB589843 JEX589835:JEX589843 JOT589835:JOT589843 JYP589835:JYP589843 KIL589835:KIL589843 KSH589835:KSH589843 LCD589835:LCD589843 LLZ589835:LLZ589843 LVV589835:LVV589843 MFR589835:MFR589843 MPN589835:MPN589843 MZJ589835:MZJ589843 NJF589835:NJF589843 NTB589835:NTB589843 OCX589835:OCX589843 OMT589835:OMT589843 OWP589835:OWP589843 PGL589835:PGL589843 PQH589835:PQH589843 QAD589835:QAD589843 QJZ589835:QJZ589843 QTV589835:QTV589843 RDR589835:RDR589843 RNN589835:RNN589843 RXJ589835:RXJ589843 SHF589835:SHF589843 SRB589835:SRB589843 TAX589835:TAX589843 TKT589835:TKT589843 TUP589835:TUP589843 UEL589835:UEL589843 UOH589835:UOH589843 UYD589835:UYD589843 VHZ589835:VHZ589843 VRV589835:VRV589843 WBR589835:WBR589843 WLN589835:WLN589843 WVJ589835:WVJ589843 B655371:B655379 IX655371:IX655379 ST655371:ST655379 ACP655371:ACP655379 AML655371:AML655379 AWH655371:AWH655379 BGD655371:BGD655379 BPZ655371:BPZ655379 BZV655371:BZV655379 CJR655371:CJR655379 CTN655371:CTN655379 DDJ655371:DDJ655379 DNF655371:DNF655379 DXB655371:DXB655379 EGX655371:EGX655379 EQT655371:EQT655379 FAP655371:FAP655379 FKL655371:FKL655379 FUH655371:FUH655379 GED655371:GED655379 GNZ655371:GNZ655379 GXV655371:GXV655379 HHR655371:HHR655379 HRN655371:HRN655379 IBJ655371:IBJ655379 ILF655371:ILF655379 IVB655371:IVB655379 JEX655371:JEX655379 JOT655371:JOT655379 JYP655371:JYP655379 KIL655371:KIL655379 KSH655371:KSH655379 LCD655371:LCD655379 LLZ655371:LLZ655379 LVV655371:LVV655379 MFR655371:MFR655379 MPN655371:MPN655379 MZJ655371:MZJ655379 NJF655371:NJF655379 NTB655371:NTB655379 OCX655371:OCX655379 OMT655371:OMT655379 OWP655371:OWP655379 PGL655371:PGL655379 PQH655371:PQH655379 QAD655371:QAD655379 QJZ655371:QJZ655379 QTV655371:QTV655379 RDR655371:RDR655379 RNN655371:RNN655379 RXJ655371:RXJ655379 SHF655371:SHF655379 SRB655371:SRB655379 TAX655371:TAX655379 TKT655371:TKT655379 TUP655371:TUP655379 UEL655371:UEL655379 UOH655371:UOH655379 UYD655371:UYD655379 VHZ655371:VHZ655379 VRV655371:VRV655379 WBR655371:WBR655379 WLN655371:WLN655379 WVJ655371:WVJ655379 B720907:B720915 IX720907:IX720915 ST720907:ST720915 ACP720907:ACP720915 AML720907:AML720915 AWH720907:AWH720915 BGD720907:BGD720915 BPZ720907:BPZ720915 BZV720907:BZV720915 CJR720907:CJR720915 CTN720907:CTN720915 DDJ720907:DDJ720915 DNF720907:DNF720915 DXB720907:DXB720915 EGX720907:EGX720915 EQT720907:EQT720915 FAP720907:FAP720915 FKL720907:FKL720915 FUH720907:FUH720915 GED720907:GED720915 GNZ720907:GNZ720915 GXV720907:GXV720915 HHR720907:HHR720915 HRN720907:HRN720915 IBJ720907:IBJ720915 ILF720907:ILF720915 IVB720907:IVB720915 JEX720907:JEX720915 JOT720907:JOT720915 JYP720907:JYP720915 KIL720907:KIL720915 KSH720907:KSH720915 LCD720907:LCD720915 LLZ720907:LLZ720915 LVV720907:LVV720915 MFR720907:MFR720915 MPN720907:MPN720915 MZJ720907:MZJ720915 NJF720907:NJF720915 NTB720907:NTB720915 OCX720907:OCX720915 OMT720907:OMT720915 OWP720907:OWP720915 PGL720907:PGL720915 PQH720907:PQH720915 QAD720907:QAD720915 QJZ720907:QJZ720915 QTV720907:QTV720915 RDR720907:RDR720915 RNN720907:RNN720915 RXJ720907:RXJ720915 SHF720907:SHF720915 SRB720907:SRB720915 TAX720907:TAX720915 TKT720907:TKT720915 TUP720907:TUP720915 UEL720907:UEL720915 UOH720907:UOH720915 UYD720907:UYD720915 VHZ720907:VHZ720915 VRV720907:VRV720915 WBR720907:WBR720915 WLN720907:WLN720915 WVJ720907:WVJ720915 B786443:B786451 IX786443:IX786451 ST786443:ST786451 ACP786443:ACP786451 AML786443:AML786451 AWH786443:AWH786451 BGD786443:BGD786451 BPZ786443:BPZ786451 BZV786443:BZV786451 CJR786443:CJR786451 CTN786443:CTN786451 DDJ786443:DDJ786451 DNF786443:DNF786451 DXB786443:DXB786451 EGX786443:EGX786451 EQT786443:EQT786451 FAP786443:FAP786451 FKL786443:FKL786451 FUH786443:FUH786451 GED786443:GED786451 GNZ786443:GNZ786451 GXV786443:GXV786451 HHR786443:HHR786451 HRN786443:HRN786451 IBJ786443:IBJ786451 ILF786443:ILF786451 IVB786443:IVB786451 JEX786443:JEX786451 JOT786443:JOT786451 JYP786443:JYP786451 KIL786443:KIL786451 KSH786443:KSH786451 LCD786443:LCD786451 LLZ786443:LLZ786451 LVV786443:LVV786451 MFR786443:MFR786451 MPN786443:MPN786451 MZJ786443:MZJ786451 NJF786443:NJF786451 NTB786443:NTB786451 OCX786443:OCX786451 OMT786443:OMT786451 OWP786443:OWP786451 PGL786443:PGL786451 PQH786443:PQH786451 QAD786443:QAD786451 QJZ786443:QJZ786451 QTV786443:QTV786451 RDR786443:RDR786451 RNN786443:RNN786451 RXJ786443:RXJ786451 SHF786443:SHF786451 SRB786443:SRB786451 TAX786443:TAX786451 TKT786443:TKT786451 TUP786443:TUP786451 UEL786443:UEL786451 UOH786443:UOH786451 UYD786443:UYD786451 VHZ786443:VHZ786451 VRV786443:VRV786451 WBR786443:WBR786451 WLN786443:WLN786451 WVJ786443:WVJ786451 B851979:B851987 IX851979:IX851987 ST851979:ST851987 ACP851979:ACP851987 AML851979:AML851987 AWH851979:AWH851987 BGD851979:BGD851987 BPZ851979:BPZ851987 BZV851979:BZV851987 CJR851979:CJR851987 CTN851979:CTN851987 DDJ851979:DDJ851987 DNF851979:DNF851987 DXB851979:DXB851987 EGX851979:EGX851987 EQT851979:EQT851987 FAP851979:FAP851987 FKL851979:FKL851987 FUH851979:FUH851987 GED851979:GED851987 GNZ851979:GNZ851987 GXV851979:GXV851987 HHR851979:HHR851987 HRN851979:HRN851987 IBJ851979:IBJ851987 ILF851979:ILF851987 IVB851979:IVB851987 JEX851979:JEX851987 JOT851979:JOT851987 JYP851979:JYP851987 KIL851979:KIL851987 KSH851979:KSH851987 LCD851979:LCD851987 LLZ851979:LLZ851987 LVV851979:LVV851987 MFR851979:MFR851987 MPN851979:MPN851987 MZJ851979:MZJ851987 NJF851979:NJF851987 NTB851979:NTB851987 OCX851979:OCX851987 OMT851979:OMT851987 OWP851979:OWP851987 PGL851979:PGL851987 PQH851979:PQH851987 QAD851979:QAD851987 QJZ851979:QJZ851987 QTV851979:QTV851987 RDR851979:RDR851987 RNN851979:RNN851987 RXJ851979:RXJ851987 SHF851979:SHF851987 SRB851979:SRB851987 TAX851979:TAX851987 TKT851979:TKT851987 TUP851979:TUP851987 UEL851979:UEL851987 UOH851979:UOH851987 UYD851979:UYD851987 VHZ851979:VHZ851987 VRV851979:VRV851987 WBR851979:WBR851987 WLN851979:WLN851987 WVJ851979:WVJ851987 B917515:B917523 IX917515:IX917523 ST917515:ST917523 ACP917515:ACP917523 AML917515:AML917523 AWH917515:AWH917523 BGD917515:BGD917523 BPZ917515:BPZ917523 BZV917515:BZV917523 CJR917515:CJR917523 CTN917515:CTN917523 DDJ917515:DDJ917523 DNF917515:DNF917523 DXB917515:DXB917523 EGX917515:EGX917523 EQT917515:EQT917523 FAP917515:FAP917523 FKL917515:FKL917523 FUH917515:FUH917523 GED917515:GED917523 GNZ917515:GNZ917523 GXV917515:GXV917523 HHR917515:HHR917523 HRN917515:HRN917523 IBJ917515:IBJ917523 ILF917515:ILF917523 IVB917515:IVB917523 JEX917515:JEX917523 JOT917515:JOT917523 JYP917515:JYP917523 KIL917515:KIL917523 KSH917515:KSH917523 LCD917515:LCD917523 LLZ917515:LLZ917523 LVV917515:LVV917523 MFR917515:MFR917523 MPN917515:MPN917523 MZJ917515:MZJ917523 NJF917515:NJF917523 NTB917515:NTB917523 OCX917515:OCX917523 OMT917515:OMT917523 OWP917515:OWP917523 PGL917515:PGL917523 PQH917515:PQH917523 QAD917515:QAD917523 QJZ917515:QJZ917523 QTV917515:QTV917523 RDR917515:RDR917523 RNN917515:RNN917523 RXJ917515:RXJ917523 SHF917515:SHF917523 SRB917515:SRB917523 TAX917515:TAX917523 TKT917515:TKT917523 TUP917515:TUP917523 UEL917515:UEL917523 UOH917515:UOH917523 UYD917515:UYD917523 VHZ917515:VHZ917523 VRV917515:VRV917523 WBR917515:WBR917523 WLN917515:WLN917523 WVJ917515:WVJ917523 B983051:B983059 IX983051:IX983059 ST983051:ST983059 ACP983051:ACP983059 AML983051:AML983059 AWH983051:AWH983059 BGD983051:BGD983059 BPZ983051:BPZ983059 BZV983051:BZV983059 CJR983051:CJR983059 CTN983051:CTN983059 DDJ983051:DDJ983059 DNF983051:DNF983059 DXB983051:DXB983059 EGX983051:EGX983059 EQT983051:EQT983059 FAP983051:FAP983059 FKL983051:FKL983059 FUH983051:FUH983059 GED983051:GED983059 GNZ983051:GNZ983059 GXV983051:GXV983059 HHR983051:HHR983059 HRN983051:HRN983059 IBJ983051:IBJ983059 ILF983051:ILF983059 IVB983051:IVB983059 JEX983051:JEX983059 JOT983051:JOT983059 JYP983051:JYP983059 KIL983051:KIL983059 KSH983051:KSH983059 LCD983051:LCD983059 LLZ983051:LLZ983059 LVV983051:LVV983059 MFR983051:MFR983059 MPN983051:MPN983059 MZJ983051:MZJ983059 NJF983051:NJF983059 NTB983051:NTB983059 OCX983051:OCX983059 OMT983051:OMT983059 OWP983051:OWP983059 PGL983051:PGL983059 PQH983051:PQH983059 QAD983051:QAD983059 QJZ983051:QJZ983059 QTV983051:QTV983059 RDR983051:RDR983059 RNN983051:RNN983059 RXJ983051:RXJ983059 SHF983051:SHF983059 SRB983051:SRB983059 TAX983051:TAX983059 TKT983051:TKT983059 TUP983051:TUP983059 UEL983051:UEL983059 UOH983051:UOH983059 UYD983051:UYD983059 VHZ983051:VHZ983059 VRV983051:VRV983059 WBR983051:WBR983059 WLN983051:WLN983059 WVJ983051:WVJ983059 D11:K48 IZ11:JG48 SV11:TC48 ACR11:ACY48 AMN11:AMU48 AWJ11:AWQ48 BGF11:BGM48 BQB11:BQI48 BZX11:CAE48 CJT11:CKA48 CTP11:CTW48 DDL11:DDS48 DNH11:DNO48 DXD11:DXK48 EGZ11:EHG48 EQV11:ERC48 FAR11:FAY48 FKN11:FKU48 FUJ11:FUQ48 GEF11:GEM48 GOB11:GOI48 GXX11:GYE48 HHT11:HIA48 HRP11:HRW48 IBL11:IBS48 ILH11:ILO48 IVD11:IVK48 JEZ11:JFG48 JOV11:JPC48 JYR11:JYY48 KIN11:KIU48 KSJ11:KSQ48 LCF11:LCM48 LMB11:LMI48 LVX11:LWE48 MFT11:MGA48 MPP11:MPW48 MZL11:MZS48 NJH11:NJO48 NTD11:NTK48 OCZ11:ODG48 OMV11:ONC48 OWR11:OWY48 PGN11:PGU48 PQJ11:PQQ48 QAF11:QAM48 QKB11:QKI48 QTX11:QUE48 RDT11:REA48 RNP11:RNW48 RXL11:RXS48 SHH11:SHO48 SRD11:SRK48 TAZ11:TBG48 TKV11:TLC48 TUR11:TUY48 UEN11:UEU48 UOJ11:UOQ48 UYF11:UYM48 VIB11:VII48 VRX11:VSE48 WBT11:WCA48 WLP11:WLW48 WVL11:WVS48 D65547:K65584 IZ65547:JG65584 SV65547:TC65584 ACR65547:ACY65584 AMN65547:AMU65584 AWJ65547:AWQ65584 BGF65547:BGM65584 BQB65547:BQI65584 BZX65547:CAE65584 CJT65547:CKA65584 CTP65547:CTW65584 DDL65547:DDS65584 DNH65547:DNO65584 DXD65547:DXK65584 EGZ65547:EHG65584 EQV65547:ERC65584 FAR65547:FAY65584 FKN65547:FKU65584 FUJ65547:FUQ65584 GEF65547:GEM65584 GOB65547:GOI65584 GXX65547:GYE65584 HHT65547:HIA65584 HRP65547:HRW65584 IBL65547:IBS65584 ILH65547:ILO65584 IVD65547:IVK65584 JEZ65547:JFG65584 JOV65547:JPC65584 JYR65547:JYY65584 KIN65547:KIU65584 KSJ65547:KSQ65584 LCF65547:LCM65584 LMB65547:LMI65584 LVX65547:LWE65584 MFT65547:MGA65584 MPP65547:MPW65584 MZL65547:MZS65584 NJH65547:NJO65584 NTD65547:NTK65584 OCZ65547:ODG65584 OMV65547:ONC65584 OWR65547:OWY65584 PGN65547:PGU65584 PQJ65547:PQQ65584 QAF65547:QAM65584 QKB65547:QKI65584 QTX65547:QUE65584 RDT65547:REA65584 RNP65547:RNW65584 RXL65547:RXS65584 SHH65547:SHO65584 SRD65547:SRK65584 TAZ65547:TBG65584 TKV65547:TLC65584 TUR65547:TUY65584 UEN65547:UEU65584 UOJ65547:UOQ65584 UYF65547:UYM65584 VIB65547:VII65584 VRX65547:VSE65584 WBT65547:WCA65584 WLP65547:WLW65584 WVL65547:WVS65584 D131083:K131120 IZ131083:JG131120 SV131083:TC131120 ACR131083:ACY131120 AMN131083:AMU131120 AWJ131083:AWQ131120 BGF131083:BGM131120 BQB131083:BQI131120 BZX131083:CAE131120 CJT131083:CKA131120 CTP131083:CTW131120 DDL131083:DDS131120 DNH131083:DNO131120 DXD131083:DXK131120 EGZ131083:EHG131120 EQV131083:ERC131120 FAR131083:FAY131120 FKN131083:FKU131120 FUJ131083:FUQ131120 GEF131083:GEM131120 GOB131083:GOI131120 GXX131083:GYE131120 HHT131083:HIA131120 HRP131083:HRW131120 IBL131083:IBS131120 ILH131083:ILO131120 IVD131083:IVK131120 JEZ131083:JFG131120 JOV131083:JPC131120 JYR131083:JYY131120 KIN131083:KIU131120 KSJ131083:KSQ131120 LCF131083:LCM131120 LMB131083:LMI131120 LVX131083:LWE131120 MFT131083:MGA131120 MPP131083:MPW131120 MZL131083:MZS131120 NJH131083:NJO131120 NTD131083:NTK131120 OCZ131083:ODG131120 OMV131083:ONC131120 OWR131083:OWY131120 PGN131083:PGU131120 PQJ131083:PQQ131120 QAF131083:QAM131120 QKB131083:QKI131120 QTX131083:QUE131120 RDT131083:REA131120 RNP131083:RNW131120 RXL131083:RXS131120 SHH131083:SHO131120 SRD131083:SRK131120 TAZ131083:TBG131120 TKV131083:TLC131120 TUR131083:TUY131120 UEN131083:UEU131120 UOJ131083:UOQ131120 UYF131083:UYM131120 VIB131083:VII131120 VRX131083:VSE131120 WBT131083:WCA131120 WLP131083:WLW131120 WVL131083:WVS131120 D196619:K196656 IZ196619:JG196656 SV196619:TC196656 ACR196619:ACY196656 AMN196619:AMU196656 AWJ196619:AWQ196656 BGF196619:BGM196656 BQB196619:BQI196656 BZX196619:CAE196656 CJT196619:CKA196656 CTP196619:CTW196656 DDL196619:DDS196656 DNH196619:DNO196656 DXD196619:DXK196656 EGZ196619:EHG196656 EQV196619:ERC196656 FAR196619:FAY196656 FKN196619:FKU196656 FUJ196619:FUQ196656 GEF196619:GEM196656 GOB196619:GOI196656 GXX196619:GYE196656 HHT196619:HIA196656 HRP196619:HRW196656 IBL196619:IBS196656 ILH196619:ILO196656 IVD196619:IVK196656 JEZ196619:JFG196656 JOV196619:JPC196656 JYR196619:JYY196656 KIN196619:KIU196656 KSJ196619:KSQ196656 LCF196619:LCM196656 LMB196619:LMI196656 LVX196619:LWE196656 MFT196619:MGA196656 MPP196619:MPW196656 MZL196619:MZS196656 NJH196619:NJO196656 NTD196619:NTK196656 OCZ196619:ODG196656 OMV196619:ONC196656 OWR196619:OWY196656 PGN196619:PGU196656 PQJ196619:PQQ196656 QAF196619:QAM196656 QKB196619:QKI196656 QTX196619:QUE196656 RDT196619:REA196656 RNP196619:RNW196656 RXL196619:RXS196656 SHH196619:SHO196656 SRD196619:SRK196656 TAZ196619:TBG196656 TKV196619:TLC196656 TUR196619:TUY196656 UEN196619:UEU196656 UOJ196619:UOQ196656 UYF196619:UYM196656 VIB196619:VII196656 VRX196619:VSE196656 WBT196619:WCA196656 WLP196619:WLW196656 WVL196619:WVS196656 D262155:K262192 IZ262155:JG262192 SV262155:TC262192 ACR262155:ACY262192 AMN262155:AMU262192 AWJ262155:AWQ262192 BGF262155:BGM262192 BQB262155:BQI262192 BZX262155:CAE262192 CJT262155:CKA262192 CTP262155:CTW262192 DDL262155:DDS262192 DNH262155:DNO262192 DXD262155:DXK262192 EGZ262155:EHG262192 EQV262155:ERC262192 FAR262155:FAY262192 FKN262155:FKU262192 FUJ262155:FUQ262192 GEF262155:GEM262192 GOB262155:GOI262192 GXX262155:GYE262192 HHT262155:HIA262192 HRP262155:HRW262192 IBL262155:IBS262192 ILH262155:ILO262192 IVD262155:IVK262192 JEZ262155:JFG262192 JOV262155:JPC262192 JYR262155:JYY262192 KIN262155:KIU262192 KSJ262155:KSQ262192 LCF262155:LCM262192 LMB262155:LMI262192 LVX262155:LWE262192 MFT262155:MGA262192 MPP262155:MPW262192 MZL262155:MZS262192 NJH262155:NJO262192 NTD262155:NTK262192 OCZ262155:ODG262192 OMV262155:ONC262192 OWR262155:OWY262192 PGN262155:PGU262192 PQJ262155:PQQ262192 QAF262155:QAM262192 QKB262155:QKI262192 QTX262155:QUE262192 RDT262155:REA262192 RNP262155:RNW262192 RXL262155:RXS262192 SHH262155:SHO262192 SRD262155:SRK262192 TAZ262155:TBG262192 TKV262155:TLC262192 TUR262155:TUY262192 UEN262155:UEU262192 UOJ262155:UOQ262192 UYF262155:UYM262192 VIB262155:VII262192 VRX262155:VSE262192 WBT262155:WCA262192 WLP262155:WLW262192 WVL262155:WVS262192 D327691:K327728 IZ327691:JG327728 SV327691:TC327728 ACR327691:ACY327728 AMN327691:AMU327728 AWJ327691:AWQ327728 BGF327691:BGM327728 BQB327691:BQI327728 BZX327691:CAE327728 CJT327691:CKA327728 CTP327691:CTW327728 DDL327691:DDS327728 DNH327691:DNO327728 DXD327691:DXK327728 EGZ327691:EHG327728 EQV327691:ERC327728 FAR327691:FAY327728 FKN327691:FKU327728 FUJ327691:FUQ327728 GEF327691:GEM327728 GOB327691:GOI327728 GXX327691:GYE327728 HHT327691:HIA327728 HRP327691:HRW327728 IBL327691:IBS327728 ILH327691:ILO327728 IVD327691:IVK327728 JEZ327691:JFG327728 JOV327691:JPC327728 JYR327691:JYY327728 KIN327691:KIU327728 KSJ327691:KSQ327728 LCF327691:LCM327728 LMB327691:LMI327728 LVX327691:LWE327728 MFT327691:MGA327728 MPP327691:MPW327728 MZL327691:MZS327728 NJH327691:NJO327728 NTD327691:NTK327728 OCZ327691:ODG327728 OMV327691:ONC327728 OWR327691:OWY327728 PGN327691:PGU327728 PQJ327691:PQQ327728 QAF327691:QAM327728 QKB327691:QKI327728 QTX327691:QUE327728 RDT327691:REA327728 RNP327691:RNW327728 RXL327691:RXS327728 SHH327691:SHO327728 SRD327691:SRK327728 TAZ327691:TBG327728 TKV327691:TLC327728 TUR327691:TUY327728 UEN327691:UEU327728 UOJ327691:UOQ327728 UYF327691:UYM327728 VIB327691:VII327728 VRX327691:VSE327728 WBT327691:WCA327728 WLP327691:WLW327728 WVL327691:WVS327728 D393227:K393264 IZ393227:JG393264 SV393227:TC393264 ACR393227:ACY393264 AMN393227:AMU393264 AWJ393227:AWQ393264 BGF393227:BGM393264 BQB393227:BQI393264 BZX393227:CAE393264 CJT393227:CKA393264 CTP393227:CTW393264 DDL393227:DDS393264 DNH393227:DNO393264 DXD393227:DXK393264 EGZ393227:EHG393264 EQV393227:ERC393264 FAR393227:FAY393264 FKN393227:FKU393264 FUJ393227:FUQ393264 GEF393227:GEM393264 GOB393227:GOI393264 GXX393227:GYE393264 HHT393227:HIA393264 HRP393227:HRW393264 IBL393227:IBS393264 ILH393227:ILO393264 IVD393227:IVK393264 JEZ393227:JFG393264 JOV393227:JPC393264 JYR393227:JYY393264 KIN393227:KIU393264 KSJ393227:KSQ393264 LCF393227:LCM393264 LMB393227:LMI393264 LVX393227:LWE393264 MFT393227:MGA393264 MPP393227:MPW393264 MZL393227:MZS393264 NJH393227:NJO393264 NTD393227:NTK393264 OCZ393227:ODG393264 OMV393227:ONC393264 OWR393227:OWY393264 PGN393227:PGU393264 PQJ393227:PQQ393264 QAF393227:QAM393264 QKB393227:QKI393264 QTX393227:QUE393264 RDT393227:REA393264 RNP393227:RNW393264 RXL393227:RXS393264 SHH393227:SHO393264 SRD393227:SRK393264 TAZ393227:TBG393264 TKV393227:TLC393264 TUR393227:TUY393264 UEN393227:UEU393264 UOJ393227:UOQ393264 UYF393227:UYM393264 VIB393227:VII393264 VRX393227:VSE393264 WBT393227:WCA393264 WLP393227:WLW393264 WVL393227:WVS393264 D458763:K458800 IZ458763:JG458800 SV458763:TC458800 ACR458763:ACY458800 AMN458763:AMU458800 AWJ458763:AWQ458800 BGF458763:BGM458800 BQB458763:BQI458800 BZX458763:CAE458800 CJT458763:CKA458800 CTP458763:CTW458800 DDL458763:DDS458800 DNH458763:DNO458800 DXD458763:DXK458800 EGZ458763:EHG458800 EQV458763:ERC458800 FAR458763:FAY458800 FKN458763:FKU458800 FUJ458763:FUQ458800 GEF458763:GEM458800 GOB458763:GOI458800 GXX458763:GYE458800 HHT458763:HIA458800 HRP458763:HRW458800 IBL458763:IBS458800 ILH458763:ILO458800 IVD458763:IVK458800 JEZ458763:JFG458800 JOV458763:JPC458800 JYR458763:JYY458800 KIN458763:KIU458800 KSJ458763:KSQ458800 LCF458763:LCM458800 LMB458763:LMI458800 LVX458763:LWE458800 MFT458763:MGA458800 MPP458763:MPW458800 MZL458763:MZS458800 NJH458763:NJO458800 NTD458763:NTK458800 OCZ458763:ODG458800 OMV458763:ONC458800 OWR458763:OWY458800 PGN458763:PGU458800 PQJ458763:PQQ458800 QAF458763:QAM458800 QKB458763:QKI458800 QTX458763:QUE458800 RDT458763:REA458800 RNP458763:RNW458800 RXL458763:RXS458800 SHH458763:SHO458800 SRD458763:SRK458800 TAZ458763:TBG458800 TKV458763:TLC458800 TUR458763:TUY458800 UEN458763:UEU458800 UOJ458763:UOQ458800 UYF458763:UYM458800 VIB458763:VII458800 VRX458763:VSE458800 WBT458763:WCA458800 WLP458763:WLW458800 WVL458763:WVS458800 D524299:K524336 IZ524299:JG524336 SV524299:TC524336 ACR524299:ACY524336 AMN524299:AMU524336 AWJ524299:AWQ524336 BGF524299:BGM524336 BQB524299:BQI524336 BZX524299:CAE524336 CJT524299:CKA524336 CTP524299:CTW524336 DDL524299:DDS524336 DNH524299:DNO524336 DXD524299:DXK524336 EGZ524299:EHG524336 EQV524299:ERC524336 FAR524299:FAY524336 FKN524299:FKU524336 FUJ524299:FUQ524336 GEF524299:GEM524336 GOB524299:GOI524336 GXX524299:GYE524336 HHT524299:HIA524336 HRP524299:HRW524336 IBL524299:IBS524336 ILH524299:ILO524336 IVD524299:IVK524336 JEZ524299:JFG524336 JOV524299:JPC524336 JYR524299:JYY524336 KIN524299:KIU524336 KSJ524299:KSQ524336 LCF524299:LCM524336 LMB524299:LMI524336 LVX524299:LWE524336 MFT524299:MGA524336 MPP524299:MPW524336 MZL524299:MZS524336 NJH524299:NJO524336 NTD524299:NTK524336 OCZ524299:ODG524336 OMV524299:ONC524336 OWR524299:OWY524336 PGN524299:PGU524336 PQJ524299:PQQ524336 QAF524299:QAM524336 QKB524299:QKI524336 QTX524299:QUE524336 RDT524299:REA524336 RNP524299:RNW524336 RXL524299:RXS524336 SHH524299:SHO524336 SRD524299:SRK524336 TAZ524299:TBG524336 TKV524299:TLC524336 TUR524299:TUY524336 UEN524299:UEU524336 UOJ524299:UOQ524336 UYF524299:UYM524336 VIB524299:VII524336 VRX524299:VSE524336 WBT524299:WCA524336 WLP524299:WLW524336 WVL524299:WVS524336 D589835:K589872 IZ589835:JG589872 SV589835:TC589872 ACR589835:ACY589872 AMN589835:AMU589872 AWJ589835:AWQ589872 BGF589835:BGM589872 BQB589835:BQI589872 BZX589835:CAE589872 CJT589835:CKA589872 CTP589835:CTW589872 DDL589835:DDS589872 DNH589835:DNO589872 DXD589835:DXK589872 EGZ589835:EHG589872 EQV589835:ERC589872 FAR589835:FAY589872 FKN589835:FKU589872 FUJ589835:FUQ589872 GEF589835:GEM589872 GOB589835:GOI589872 GXX589835:GYE589872 HHT589835:HIA589872 HRP589835:HRW589872 IBL589835:IBS589872 ILH589835:ILO589872 IVD589835:IVK589872 JEZ589835:JFG589872 JOV589835:JPC589872 JYR589835:JYY589872 KIN589835:KIU589872 KSJ589835:KSQ589872 LCF589835:LCM589872 LMB589835:LMI589872 LVX589835:LWE589872 MFT589835:MGA589872 MPP589835:MPW589872 MZL589835:MZS589872 NJH589835:NJO589872 NTD589835:NTK589872 OCZ589835:ODG589872 OMV589835:ONC589872 OWR589835:OWY589872 PGN589835:PGU589872 PQJ589835:PQQ589872 QAF589835:QAM589872 QKB589835:QKI589872 QTX589835:QUE589872 RDT589835:REA589872 RNP589835:RNW589872 RXL589835:RXS589872 SHH589835:SHO589872 SRD589835:SRK589872 TAZ589835:TBG589872 TKV589835:TLC589872 TUR589835:TUY589872 UEN589835:UEU589872 UOJ589835:UOQ589872 UYF589835:UYM589872 VIB589835:VII589872 VRX589835:VSE589872 WBT589835:WCA589872 WLP589835:WLW589872 WVL589835:WVS589872 D655371:K655408 IZ655371:JG655408 SV655371:TC655408 ACR655371:ACY655408 AMN655371:AMU655408 AWJ655371:AWQ655408 BGF655371:BGM655408 BQB655371:BQI655408 BZX655371:CAE655408 CJT655371:CKA655408 CTP655371:CTW655408 DDL655371:DDS655408 DNH655371:DNO655408 DXD655371:DXK655408 EGZ655371:EHG655408 EQV655371:ERC655408 FAR655371:FAY655408 FKN655371:FKU655408 FUJ655371:FUQ655408 GEF655371:GEM655408 GOB655371:GOI655408 GXX655371:GYE655408 HHT655371:HIA655408 HRP655371:HRW655408 IBL655371:IBS655408 ILH655371:ILO655408 IVD655371:IVK655408 JEZ655371:JFG655408 JOV655371:JPC655408 JYR655371:JYY655408 KIN655371:KIU655408 KSJ655371:KSQ655408 LCF655371:LCM655408 LMB655371:LMI655408 LVX655371:LWE655408 MFT655371:MGA655408 MPP655371:MPW655408 MZL655371:MZS655408 NJH655371:NJO655408 NTD655371:NTK655408 OCZ655371:ODG655408 OMV655371:ONC655408 OWR655371:OWY655408 PGN655371:PGU655408 PQJ655371:PQQ655408 QAF655371:QAM655408 QKB655371:QKI655408 QTX655371:QUE655408 RDT655371:REA655408 RNP655371:RNW655408 RXL655371:RXS655408 SHH655371:SHO655408 SRD655371:SRK655408 TAZ655371:TBG655408 TKV655371:TLC655408 TUR655371:TUY655408 UEN655371:UEU655408 UOJ655371:UOQ655408 UYF655371:UYM655408 VIB655371:VII655408 VRX655371:VSE655408 WBT655371:WCA655408 WLP655371:WLW655408 WVL655371:WVS655408 D720907:K720944 IZ720907:JG720944 SV720907:TC720944 ACR720907:ACY720944 AMN720907:AMU720944 AWJ720907:AWQ720944 BGF720907:BGM720944 BQB720907:BQI720944 BZX720907:CAE720944 CJT720907:CKA720944 CTP720907:CTW720944 DDL720907:DDS720944 DNH720907:DNO720944 DXD720907:DXK720944 EGZ720907:EHG720944 EQV720907:ERC720944 FAR720907:FAY720944 FKN720907:FKU720944 FUJ720907:FUQ720944 GEF720907:GEM720944 GOB720907:GOI720944 GXX720907:GYE720944 HHT720907:HIA720944 HRP720907:HRW720944 IBL720907:IBS720944 ILH720907:ILO720944 IVD720907:IVK720944 JEZ720907:JFG720944 JOV720907:JPC720944 JYR720907:JYY720944 KIN720907:KIU720944 KSJ720907:KSQ720944 LCF720907:LCM720944 LMB720907:LMI720944 LVX720907:LWE720944 MFT720907:MGA720944 MPP720907:MPW720944 MZL720907:MZS720944 NJH720907:NJO720944 NTD720907:NTK720944 OCZ720907:ODG720944 OMV720907:ONC720944 OWR720907:OWY720944 PGN720907:PGU720944 PQJ720907:PQQ720944 QAF720907:QAM720944 QKB720907:QKI720944 QTX720907:QUE720944 RDT720907:REA720944 RNP720907:RNW720944 RXL720907:RXS720944 SHH720907:SHO720944 SRD720907:SRK720944 TAZ720907:TBG720944 TKV720907:TLC720944 TUR720907:TUY720944 UEN720907:UEU720944 UOJ720907:UOQ720944 UYF720907:UYM720944 VIB720907:VII720944 VRX720907:VSE720944 WBT720907:WCA720944 WLP720907:WLW720944 WVL720907:WVS720944 D786443:K786480 IZ786443:JG786480 SV786443:TC786480 ACR786443:ACY786480 AMN786443:AMU786480 AWJ786443:AWQ786480 BGF786443:BGM786480 BQB786443:BQI786480 BZX786443:CAE786480 CJT786443:CKA786480 CTP786443:CTW786480 DDL786443:DDS786480 DNH786443:DNO786480 DXD786443:DXK786480 EGZ786443:EHG786480 EQV786443:ERC786480 FAR786443:FAY786480 FKN786443:FKU786480 FUJ786443:FUQ786480 GEF786443:GEM786480 GOB786443:GOI786480 GXX786443:GYE786480 HHT786443:HIA786480 HRP786443:HRW786480 IBL786443:IBS786480 ILH786443:ILO786480 IVD786443:IVK786480 JEZ786443:JFG786480 JOV786443:JPC786480 JYR786443:JYY786480 KIN786443:KIU786480 KSJ786443:KSQ786480 LCF786443:LCM786480 LMB786443:LMI786480 LVX786443:LWE786480 MFT786443:MGA786480 MPP786443:MPW786480 MZL786443:MZS786480 NJH786443:NJO786480 NTD786443:NTK786480 OCZ786443:ODG786480 OMV786443:ONC786480 OWR786443:OWY786480 PGN786443:PGU786480 PQJ786443:PQQ786480 QAF786443:QAM786480 QKB786443:QKI786480 QTX786443:QUE786480 RDT786443:REA786480 RNP786443:RNW786480 RXL786443:RXS786480 SHH786443:SHO786480 SRD786443:SRK786480 TAZ786443:TBG786480 TKV786443:TLC786480 TUR786443:TUY786480 UEN786443:UEU786480 UOJ786443:UOQ786480 UYF786443:UYM786480 VIB786443:VII786480 VRX786443:VSE786480 WBT786443:WCA786480 WLP786443:WLW786480 WVL786443:WVS786480 D851979:K852016 IZ851979:JG852016 SV851979:TC852016 ACR851979:ACY852016 AMN851979:AMU852016 AWJ851979:AWQ852016 BGF851979:BGM852016 BQB851979:BQI852016 BZX851979:CAE852016 CJT851979:CKA852016 CTP851979:CTW852016 DDL851979:DDS852016 DNH851979:DNO852016 DXD851979:DXK852016 EGZ851979:EHG852016 EQV851979:ERC852016 FAR851979:FAY852016 FKN851979:FKU852016 FUJ851979:FUQ852016 GEF851979:GEM852016 GOB851979:GOI852016 GXX851979:GYE852016 HHT851979:HIA852016 HRP851979:HRW852016 IBL851979:IBS852016 ILH851979:ILO852016 IVD851979:IVK852016 JEZ851979:JFG852016 JOV851979:JPC852016 JYR851979:JYY852016 KIN851979:KIU852016 KSJ851979:KSQ852016 LCF851979:LCM852016 LMB851979:LMI852016 LVX851979:LWE852016 MFT851979:MGA852016 MPP851979:MPW852016 MZL851979:MZS852016 NJH851979:NJO852016 NTD851979:NTK852016 OCZ851979:ODG852016 OMV851979:ONC852016 OWR851979:OWY852016 PGN851979:PGU852016 PQJ851979:PQQ852016 QAF851979:QAM852016 QKB851979:QKI852016 QTX851979:QUE852016 RDT851979:REA852016 RNP851979:RNW852016 RXL851979:RXS852016 SHH851979:SHO852016 SRD851979:SRK852016 TAZ851979:TBG852016 TKV851979:TLC852016 TUR851979:TUY852016 UEN851979:UEU852016 UOJ851979:UOQ852016 UYF851979:UYM852016 VIB851979:VII852016 VRX851979:VSE852016 WBT851979:WCA852016 WLP851979:WLW852016 WVL851979:WVS852016 D917515:K917552 IZ917515:JG917552 SV917515:TC917552 ACR917515:ACY917552 AMN917515:AMU917552 AWJ917515:AWQ917552 BGF917515:BGM917552 BQB917515:BQI917552 BZX917515:CAE917552 CJT917515:CKA917552 CTP917515:CTW917552 DDL917515:DDS917552 DNH917515:DNO917552 DXD917515:DXK917552 EGZ917515:EHG917552 EQV917515:ERC917552 FAR917515:FAY917552 FKN917515:FKU917552 FUJ917515:FUQ917552 GEF917515:GEM917552 GOB917515:GOI917552 GXX917515:GYE917552 HHT917515:HIA917552 HRP917515:HRW917552 IBL917515:IBS917552 ILH917515:ILO917552 IVD917515:IVK917552 JEZ917515:JFG917552 JOV917515:JPC917552 JYR917515:JYY917552 KIN917515:KIU917552 KSJ917515:KSQ917552 LCF917515:LCM917552 LMB917515:LMI917552 LVX917515:LWE917552 MFT917515:MGA917552 MPP917515:MPW917552 MZL917515:MZS917552 NJH917515:NJO917552 NTD917515:NTK917552 OCZ917515:ODG917552 OMV917515:ONC917552 OWR917515:OWY917552 PGN917515:PGU917552 PQJ917515:PQQ917552 QAF917515:QAM917552 QKB917515:QKI917552 QTX917515:QUE917552 RDT917515:REA917552 RNP917515:RNW917552 RXL917515:RXS917552 SHH917515:SHO917552 SRD917515:SRK917552 TAZ917515:TBG917552 TKV917515:TLC917552 TUR917515:TUY917552 UEN917515:UEU917552 UOJ917515:UOQ917552 UYF917515:UYM917552 VIB917515:VII917552 VRX917515:VSE917552 WBT917515:WCA917552 WLP917515:WLW917552 WVL917515:WVS917552 D983051:K983088 IZ983051:JG983088 SV983051:TC983088 ACR983051:ACY983088 AMN983051:AMU983088 AWJ983051:AWQ983088 BGF983051:BGM983088 BQB983051:BQI983088 BZX983051:CAE983088 CJT983051:CKA983088 CTP983051:CTW983088 DDL983051:DDS983088 DNH983051:DNO983088 DXD983051:DXK983088 EGZ983051:EHG983088 EQV983051:ERC983088 FAR983051:FAY983088 FKN983051:FKU983088 FUJ983051:FUQ983088 GEF983051:GEM983088 GOB983051:GOI983088 GXX983051:GYE983088 HHT983051:HIA983088 HRP983051:HRW983088 IBL983051:IBS983088 ILH983051:ILO983088 IVD983051:IVK983088 JEZ983051:JFG983088 JOV983051:JPC983088 JYR983051:JYY983088 KIN983051:KIU983088 KSJ983051:KSQ983088 LCF983051:LCM983088 LMB983051:LMI983088 LVX983051:LWE983088 MFT983051:MGA983088 MPP983051:MPW983088 MZL983051:MZS983088 NJH983051:NJO983088 NTD983051:NTK983088 OCZ983051:ODG983088 OMV983051:ONC983088 OWR983051:OWY983088 PGN983051:PGU983088 PQJ983051:PQQ983088 QAF983051:QAM983088 QKB983051:QKI983088 QTX983051:QUE983088 RDT983051:REA983088 RNP983051:RNW983088 RXL983051:RXS983088 SHH983051:SHO983088 SRD983051:SRK983088 TAZ983051:TBG983088 TKV983051:TLC983088 TUR983051:TUY983088 UEN983051:UEU983088 UOJ983051:UOQ983088 UYF983051:UYM983088 VIB983051:VII983088 VRX983051:VSE983088 WBT983051:WCA983088 WLP983051:WLW983088 WVL983051:WVS983088 M11:O48 JI11:JK48 TE11:TG48 ADA11:ADC48 AMW11:AMY48 AWS11:AWU48 BGO11:BGQ48 BQK11:BQM48 CAG11:CAI48 CKC11:CKE48 CTY11:CUA48 DDU11:DDW48 DNQ11:DNS48 DXM11:DXO48 EHI11:EHK48 ERE11:ERG48 FBA11:FBC48 FKW11:FKY48 FUS11:FUU48 GEO11:GEQ48 GOK11:GOM48 GYG11:GYI48 HIC11:HIE48 HRY11:HSA48 IBU11:IBW48 ILQ11:ILS48 IVM11:IVO48 JFI11:JFK48 JPE11:JPG48 JZA11:JZC48 KIW11:KIY48 KSS11:KSU48 LCO11:LCQ48 LMK11:LMM48 LWG11:LWI48 MGC11:MGE48 MPY11:MQA48 MZU11:MZW48 NJQ11:NJS48 NTM11:NTO48 ODI11:ODK48 ONE11:ONG48 OXA11:OXC48 PGW11:PGY48 PQS11:PQU48 QAO11:QAQ48 QKK11:QKM48 QUG11:QUI48 REC11:REE48 RNY11:ROA48 RXU11:RXW48 SHQ11:SHS48 SRM11:SRO48 TBI11:TBK48 TLE11:TLG48 TVA11:TVC48 UEW11:UEY48 UOS11:UOU48 UYO11:UYQ48 VIK11:VIM48 VSG11:VSI48 WCC11:WCE48 WLY11:WMA48 WVU11:WVW48 M65547:O65584 JI65547:JK65584 TE65547:TG65584 ADA65547:ADC65584 AMW65547:AMY65584 AWS65547:AWU65584 BGO65547:BGQ65584 BQK65547:BQM65584 CAG65547:CAI65584 CKC65547:CKE65584 CTY65547:CUA65584 DDU65547:DDW65584 DNQ65547:DNS65584 DXM65547:DXO65584 EHI65547:EHK65584 ERE65547:ERG65584 FBA65547:FBC65584 FKW65547:FKY65584 FUS65547:FUU65584 GEO65547:GEQ65584 GOK65547:GOM65584 GYG65547:GYI65584 HIC65547:HIE65584 HRY65547:HSA65584 IBU65547:IBW65584 ILQ65547:ILS65584 IVM65547:IVO65584 JFI65547:JFK65584 JPE65547:JPG65584 JZA65547:JZC65584 KIW65547:KIY65584 KSS65547:KSU65584 LCO65547:LCQ65584 LMK65547:LMM65584 LWG65547:LWI65584 MGC65547:MGE65584 MPY65547:MQA65584 MZU65547:MZW65584 NJQ65547:NJS65584 NTM65547:NTO65584 ODI65547:ODK65584 ONE65547:ONG65584 OXA65547:OXC65584 PGW65547:PGY65584 PQS65547:PQU65584 QAO65547:QAQ65584 QKK65547:QKM65584 QUG65547:QUI65584 REC65547:REE65584 RNY65547:ROA65584 RXU65547:RXW65584 SHQ65547:SHS65584 SRM65547:SRO65584 TBI65547:TBK65584 TLE65547:TLG65584 TVA65547:TVC65584 UEW65547:UEY65584 UOS65547:UOU65584 UYO65547:UYQ65584 VIK65547:VIM65584 VSG65547:VSI65584 WCC65547:WCE65584 WLY65547:WMA65584 WVU65547:WVW65584 M131083:O131120 JI131083:JK131120 TE131083:TG131120 ADA131083:ADC131120 AMW131083:AMY131120 AWS131083:AWU131120 BGO131083:BGQ131120 BQK131083:BQM131120 CAG131083:CAI131120 CKC131083:CKE131120 CTY131083:CUA131120 DDU131083:DDW131120 DNQ131083:DNS131120 DXM131083:DXO131120 EHI131083:EHK131120 ERE131083:ERG131120 FBA131083:FBC131120 FKW131083:FKY131120 FUS131083:FUU131120 GEO131083:GEQ131120 GOK131083:GOM131120 GYG131083:GYI131120 HIC131083:HIE131120 HRY131083:HSA131120 IBU131083:IBW131120 ILQ131083:ILS131120 IVM131083:IVO131120 JFI131083:JFK131120 JPE131083:JPG131120 JZA131083:JZC131120 KIW131083:KIY131120 KSS131083:KSU131120 LCO131083:LCQ131120 LMK131083:LMM131120 LWG131083:LWI131120 MGC131083:MGE131120 MPY131083:MQA131120 MZU131083:MZW131120 NJQ131083:NJS131120 NTM131083:NTO131120 ODI131083:ODK131120 ONE131083:ONG131120 OXA131083:OXC131120 PGW131083:PGY131120 PQS131083:PQU131120 QAO131083:QAQ131120 QKK131083:QKM131120 QUG131083:QUI131120 REC131083:REE131120 RNY131083:ROA131120 RXU131083:RXW131120 SHQ131083:SHS131120 SRM131083:SRO131120 TBI131083:TBK131120 TLE131083:TLG131120 TVA131083:TVC131120 UEW131083:UEY131120 UOS131083:UOU131120 UYO131083:UYQ131120 VIK131083:VIM131120 VSG131083:VSI131120 WCC131083:WCE131120 WLY131083:WMA131120 WVU131083:WVW131120 M196619:O196656 JI196619:JK196656 TE196619:TG196656 ADA196619:ADC196656 AMW196619:AMY196656 AWS196619:AWU196656 BGO196619:BGQ196656 BQK196619:BQM196656 CAG196619:CAI196656 CKC196619:CKE196656 CTY196619:CUA196656 DDU196619:DDW196656 DNQ196619:DNS196656 DXM196619:DXO196656 EHI196619:EHK196656 ERE196619:ERG196656 FBA196619:FBC196656 FKW196619:FKY196656 FUS196619:FUU196656 GEO196619:GEQ196656 GOK196619:GOM196656 GYG196619:GYI196656 HIC196619:HIE196656 HRY196619:HSA196656 IBU196619:IBW196656 ILQ196619:ILS196656 IVM196619:IVO196656 JFI196619:JFK196656 JPE196619:JPG196656 JZA196619:JZC196656 KIW196619:KIY196656 KSS196619:KSU196656 LCO196619:LCQ196656 LMK196619:LMM196656 LWG196619:LWI196656 MGC196619:MGE196656 MPY196619:MQA196656 MZU196619:MZW196656 NJQ196619:NJS196656 NTM196619:NTO196656 ODI196619:ODK196656 ONE196619:ONG196656 OXA196619:OXC196656 PGW196619:PGY196656 PQS196619:PQU196656 QAO196619:QAQ196656 QKK196619:QKM196656 QUG196619:QUI196656 REC196619:REE196656 RNY196619:ROA196656 RXU196619:RXW196656 SHQ196619:SHS196656 SRM196619:SRO196656 TBI196619:TBK196656 TLE196619:TLG196656 TVA196619:TVC196656 UEW196619:UEY196656 UOS196619:UOU196656 UYO196619:UYQ196656 VIK196619:VIM196656 VSG196619:VSI196656 WCC196619:WCE196656 WLY196619:WMA196656 WVU196619:WVW196656 M262155:O262192 JI262155:JK262192 TE262155:TG262192 ADA262155:ADC262192 AMW262155:AMY262192 AWS262155:AWU262192 BGO262155:BGQ262192 BQK262155:BQM262192 CAG262155:CAI262192 CKC262155:CKE262192 CTY262155:CUA262192 DDU262155:DDW262192 DNQ262155:DNS262192 DXM262155:DXO262192 EHI262155:EHK262192 ERE262155:ERG262192 FBA262155:FBC262192 FKW262155:FKY262192 FUS262155:FUU262192 GEO262155:GEQ262192 GOK262155:GOM262192 GYG262155:GYI262192 HIC262155:HIE262192 HRY262155:HSA262192 IBU262155:IBW262192 ILQ262155:ILS262192 IVM262155:IVO262192 JFI262155:JFK262192 JPE262155:JPG262192 JZA262155:JZC262192 KIW262155:KIY262192 KSS262155:KSU262192 LCO262155:LCQ262192 LMK262155:LMM262192 LWG262155:LWI262192 MGC262155:MGE262192 MPY262155:MQA262192 MZU262155:MZW262192 NJQ262155:NJS262192 NTM262155:NTO262192 ODI262155:ODK262192 ONE262155:ONG262192 OXA262155:OXC262192 PGW262155:PGY262192 PQS262155:PQU262192 QAO262155:QAQ262192 QKK262155:QKM262192 QUG262155:QUI262192 REC262155:REE262192 RNY262155:ROA262192 RXU262155:RXW262192 SHQ262155:SHS262192 SRM262155:SRO262192 TBI262155:TBK262192 TLE262155:TLG262192 TVA262155:TVC262192 UEW262155:UEY262192 UOS262155:UOU262192 UYO262155:UYQ262192 VIK262155:VIM262192 VSG262155:VSI262192 WCC262155:WCE262192 WLY262155:WMA262192 WVU262155:WVW262192 M327691:O327728 JI327691:JK327728 TE327691:TG327728 ADA327691:ADC327728 AMW327691:AMY327728 AWS327691:AWU327728 BGO327691:BGQ327728 BQK327691:BQM327728 CAG327691:CAI327728 CKC327691:CKE327728 CTY327691:CUA327728 DDU327691:DDW327728 DNQ327691:DNS327728 DXM327691:DXO327728 EHI327691:EHK327728 ERE327691:ERG327728 FBA327691:FBC327728 FKW327691:FKY327728 FUS327691:FUU327728 GEO327691:GEQ327728 GOK327691:GOM327728 GYG327691:GYI327728 HIC327691:HIE327728 HRY327691:HSA327728 IBU327691:IBW327728 ILQ327691:ILS327728 IVM327691:IVO327728 JFI327691:JFK327728 JPE327691:JPG327728 JZA327691:JZC327728 KIW327691:KIY327728 KSS327691:KSU327728 LCO327691:LCQ327728 LMK327691:LMM327728 LWG327691:LWI327728 MGC327691:MGE327728 MPY327691:MQA327728 MZU327691:MZW327728 NJQ327691:NJS327728 NTM327691:NTO327728 ODI327691:ODK327728 ONE327691:ONG327728 OXA327691:OXC327728 PGW327691:PGY327728 PQS327691:PQU327728 QAO327691:QAQ327728 QKK327691:QKM327728 QUG327691:QUI327728 REC327691:REE327728 RNY327691:ROA327728 RXU327691:RXW327728 SHQ327691:SHS327728 SRM327691:SRO327728 TBI327691:TBK327728 TLE327691:TLG327728 TVA327691:TVC327728 UEW327691:UEY327728 UOS327691:UOU327728 UYO327691:UYQ327728 VIK327691:VIM327728 VSG327691:VSI327728 WCC327691:WCE327728 WLY327691:WMA327728 WVU327691:WVW327728 M393227:O393264 JI393227:JK393264 TE393227:TG393264 ADA393227:ADC393264 AMW393227:AMY393264 AWS393227:AWU393264 BGO393227:BGQ393264 BQK393227:BQM393264 CAG393227:CAI393264 CKC393227:CKE393264 CTY393227:CUA393264 DDU393227:DDW393264 DNQ393227:DNS393264 DXM393227:DXO393264 EHI393227:EHK393264 ERE393227:ERG393264 FBA393227:FBC393264 FKW393227:FKY393264 FUS393227:FUU393264 GEO393227:GEQ393264 GOK393227:GOM393264 GYG393227:GYI393264 HIC393227:HIE393264 HRY393227:HSA393264 IBU393227:IBW393264 ILQ393227:ILS393264 IVM393227:IVO393264 JFI393227:JFK393264 JPE393227:JPG393264 JZA393227:JZC393264 KIW393227:KIY393264 KSS393227:KSU393264 LCO393227:LCQ393264 LMK393227:LMM393264 LWG393227:LWI393264 MGC393227:MGE393264 MPY393227:MQA393264 MZU393227:MZW393264 NJQ393227:NJS393264 NTM393227:NTO393264 ODI393227:ODK393264 ONE393227:ONG393264 OXA393227:OXC393264 PGW393227:PGY393264 PQS393227:PQU393264 QAO393227:QAQ393264 QKK393227:QKM393264 QUG393227:QUI393264 REC393227:REE393264 RNY393227:ROA393264 RXU393227:RXW393264 SHQ393227:SHS393264 SRM393227:SRO393264 TBI393227:TBK393264 TLE393227:TLG393264 TVA393227:TVC393264 UEW393227:UEY393264 UOS393227:UOU393264 UYO393227:UYQ393264 VIK393227:VIM393264 VSG393227:VSI393264 WCC393227:WCE393264 WLY393227:WMA393264 WVU393227:WVW393264 M458763:O458800 JI458763:JK458800 TE458763:TG458800 ADA458763:ADC458800 AMW458763:AMY458800 AWS458763:AWU458800 BGO458763:BGQ458800 BQK458763:BQM458800 CAG458763:CAI458800 CKC458763:CKE458800 CTY458763:CUA458800 DDU458763:DDW458800 DNQ458763:DNS458800 DXM458763:DXO458800 EHI458763:EHK458800 ERE458763:ERG458800 FBA458763:FBC458800 FKW458763:FKY458800 FUS458763:FUU458800 GEO458763:GEQ458800 GOK458763:GOM458800 GYG458763:GYI458800 HIC458763:HIE458800 HRY458763:HSA458800 IBU458763:IBW458800 ILQ458763:ILS458800 IVM458763:IVO458800 JFI458763:JFK458800 JPE458763:JPG458800 JZA458763:JZC458800 KIW458763:KIY458800 KSS458763:KSU458800 LCO458763:LCQ458800 LMK458763:LMM458800 LWG458763:LWI458800 MGC458763:MGE458800 MPY458763:MQA458800 MZU458763:MZW458800 NJQ458763:NJS458800 NTM458763:NTO458800 ODI458763:ODK458800 ONE458763:ONG458800 OXA458763:OXC458800 PGW458763:PGY458800 PQS458763:PQU458800 QAO458763:QAQ458800 QKK458763:QKM458800 QUG458763:QUI458800 REC458763:REE458800 RNY458763:ROA458800 RXU458763:RXW458800 SHQ458763:SHS458800 SRM458763:SRO458800 TBI458763:TBK458800 TLE458763:TLG458800 TVA458763:TVC458800 UEW458763:UEY458800 UOS458763:UOU458800 UYO458763:UYQ458800 VIK458763:VIM458800 VSG458763:VSI458800 WCC458763:WCE458800 WLY458763:WMA458800 WVU458763:WVW458800 M524299:O524336 JI524299:JK524336 TE524299:TG524336 ADA524299:ADC524336 AMW524299:AMY524336 AWS524299:AWU524336 BGO524299:BGQ524336 BQK524299:BQM524336 CAG524299:CAI524336 CKC524299:CKE524336 CTY524299:CUA524336 DDU524299:DDW524336 DNQ524299:DNS524336 DXM524299:DXO524336 EHI524299:EHK524336 ERE524299:ERG524336 FBA524299:FBC524336 FKW524299:FKY524336 FUS524299:FUU524336 GEO524299:GEQ524336 GOK524299:GOM524336 GYG524299:GYI524336 HIC524299:HIE524336 HRY524299:HSA524336 IBU524299:IBW524336 ILQ524299:ILS524336 IVM524299:IVO524336 JFI524299:JFK524336 JPE524299:JPG524336 JZA524299:JZC524336 KIW524299:KIY524336 KSS524299:KSU524336 LCO524299:LCQ524336 LMK524299:LMM524336 LWG524299:LWI524336 MGC524299:MGE524336 MPY524299:MQA524336 MZU524299:MZW524336 NJQ524299:NJS524336 NTM524299:NTO524336 ODI524299:ODK524336 ONE524299:ONG524336 OXA524299:OXC524336 PGW524299:PGY524336 PQS524299:PQU524336 QAO524299:QAQ524336 QKK524299:QKM524336 QUG524299:QUI524336 REC524299:REE524336 RNY524299:ROA524336 RXU524299:RXW524336 SHQ524299:SHS524336 SRM524299:SRO524336 TBI524299:TBK524336 TLE524299:TLG524336 TVA524299:TVC524336 UEW524299:UEY524336 UOS524299:UOU524336 UYO524299:UYQ524336 VIK524299:VIM524336 VSG524299:VSI524336 WCC524299:WCE524336 WLY524299:WMA524336 WVU524299:WVW524336 M589835:O589872 JI589835:JK589872 TE589835:TG589872 ADA589835:ADC589872 AMW589835:AMY589872 AWS589835:AWU589872 BGO589835:BGQ589872 BQK589835:BQM589872 CAG589835:CAI589872 CKC589835:CKE589872 CTY589835:CUA589872 DDU589835:DDW589872 DNQ589835:DNS589872 DXM589835:DXO589872 EHI589835:EHK589872 ERE589835:ERG589872 FBA589835:FBC589872 FKW589835:FKY589872 FUS589835:FUU589872 GEO589835:GEQ589872 GOK589835:GOM589872 GYG589835:GYI589872 HIC589835:HIE589872 HRY589835:HSA589872 IBU589835:IBW589872 ILQ589835:ILS589872 IVM589835:IVO589872 JFI589835:JFK589872 JPE589835:JPG589872 JZA589835:JZC589872 KIW589835:KIY589872 KSS589835:KSU589872 LCO589835:LCQ589872 LMK589835:LMM589872 LWG589835:LWI589872 MGC589835:MGE589872 MPY589835:MQA589872 MZU589835:MZW589872 NJQ589835:NJS589872 NTM589835:NTO589872 ODI589835:ODK589872 ONE589835:ONG589872 OXA589835:OXC589872 PGW589835:PGY589872 PQS589835:PQU589872 QAO589835:QAQ589872 QKK589835:QKM589872 QUG589835:QUI589872 REC589835:REE589872 RNY589835:ROA589872 RXU589835:RXW589872 SHQ589835:SHS589872 SRM589835:SRO589872 TBI589835:TBK589872 TLE589835:TLG589872 TVA589835:TVC589872 UEW589835:UEY589872 UOS589835:UOU589872 UYO589835:UYQ589872 VIK589835:VIM589872 VSG589835:VSI589872 WCC589835:WCE589872 WLY589835:WMA589872 WVU589835:WVW589872 M655371:O655408 JI655371:JK655408 TE655371:TG655408 ADA655371:ADC655408 AMW655371:AMY655408 AWS655371:AWU655408 BGO655371:BGQ655408 BQK655371:BQM655408 CAG655371:CAI655408 CKC655371:CKE655408 CTY655371:CUA655408 DDU655371:DDW655408 DNQ655371:DNS655408 DXM655371:DXO655408 EHI655371:EHK655408 ERE655371:ERG655408 FBA655371:FBC655408 FKW655371:FKY655408 FUS655371:FUU655408 GEO655371:GEQ655408 GOK655371:GOM655408 GYG655371:GYI655408 HIC655371:HIE655408 HRY655371:HSA655408 IBU655371:IBW655408 ILQ655371:ILS655408 IVM655371:IVO655408 JFI655371:JFK655408 JPE655371:JPG655408 JZA655371:JZC655408 KIW655371:KIY655408 KSS655371:KSU655408 LCO655371:LCQ655408 LMK655371:LMM655408 LWG655371:LWI655408 MGC655371:MGE655408 MPY655371:MQA655408 MZU655371:MZW655408 NJQ655371:NJS655408 NTM655371:NTO655408 ODI655371:ODK655408 ONE655371:ONG655408 OXA655371:OXC655408 PGW655371:PGY655408 PQS655371:PQU655408 QAO655371:QAQ655408 QKK655371:QKM655408 QUG655371:QUI655408 REC655371:REE655408 RNY655371:ROA655408 RXU655371:RXW655408 SHQ655371:SHS655408 SRM655371:SRO655408 TBI655371:TBK655408 TLE655371:TLG655408 TVA655371:TVC655408 UEW655371:UEY655408 UOS655371:UOU655408 UYO655371:UYQ655408 VIK655371:VIM655408 VSG655371:VSI655408 WCC655371:WCE655408 WLY655371:WMA655408 WVU655371:WVW655408 M720907:O720944 JI720907:JK720944 TE720907:TG720944 ADA720907:ADC720944 AMW720907:AMY720944 AWS720907:AWU720944 BGO720907:BGQ720944 BQK720907:BQM720944 CAG720907:CAI720944 CKC720907:CKE720944 CTY720907:CUA720944 DDU720907:DDW720944 DNQ720907:DNS720944 DXM720907:DXO720944 EHI720907:EHK720944 ERE720907:ERG720944 FBA720907:FBC720944 FKW720907:FKY720944 FUS720907:FUU720944 GEO720907:GEQ720944 GOK720907:GOM720944 GYG720907:GYI720944 HIC720907:HIE720944 HRY720907:HSA720944 IBU720907:IBW720944 ILQ720907:ILS720944 IVM720907:IVO720944 JFI720907:JFK720944 JPE720907:JPG720944 JZA720907:JZC720944 KIW720907:KIY720944 KSS720907:KSU720944 LCO720907:LCQ720944 LMK720907:LMM720944 LWG720907:LWI720944 MGC720907:MGE720944 MPY720907:MQA720944 MZU720907:MZW720944 NJQ720907:NJS720944 NTM720907:NTO720944 ODI720907:ODK720944 ONE720907:ONG720944 OXA720907:OXC720944 PGW720907:PGY720944 PQS720907:PQU720944 QAO720907:QAQ720944 QKK720907:QKM720944 QUG720907:QUI720944 REC720907:REE720944 RNY720907:ROA720944 RXU720907:RXW720944 SHQ720907:SHS720944 SRM720907:SRO720944 TBI720907:TBK720944 TLE720907:TLG720944 TVA720907:TVC720944 UEW720907:UEY720944 UOS720907:UOU720944 UYO720907:UYQ720944 VIK720907:VIM720944 VSG720907:VSI720944 WCC720907:WCE720944 WLY720907:WMA720944 WVU720907:WVW720944 M786443:O786480 JI786443:JK786480 TE786443:TG786480 ADA786443:ADC786480 AMW786443:AMY786480 AWS786443:AWU786480 BGO786443:BGQ786480 BQK786443:BQM786480 CAG786443:CAI786480 CKC786443:CKE786480 CTY786443:CUA786480 DDU786443:DDW786480 DNQ786443:DNS786480 DXM786443:DXO786480 EHI786443:EHK786480 ERE786443:ERG786480 FBA786443:FBC786480 FKW786443:FKY786480 FUS786443:FUU786480 GEO786443:GEQ786480 GOK786443:GOM786480 GYG786443:GYI786480 HIC786443:HIE786480 HRY786443:HSA786480 IBU786443:IBW786480 ILQ786443:ILS786480 IVM786443:IVO786480 JFI786443:JFK786480 JPE786443:JPG786480 JZA786443:JZC786480 KIW786443:KIY786480 KSS786443:KSU786480 LCO786443:LCQ786480 LMK786443:LMM786480 LWG786443:LWI786480 MGC786443:MGE786480 MPY786443:MQA786480 MZU786443:MZW786480 NJQ786443:NJS786480 NTM786443:NTO786480 ODI786443:ODK786480 ONE786443:ONG786480 OXA786443:OXC786480 PGW786443:PGY786480 PQS786443:PQU786480 QAO786443:QAQ786480 QKK786443:QKM786480 QUG786443:QUI786480 REC786443:REE786480 RNY786443:ROA786480 RXU786443:RXW786480 SHQ786443:SHS786480 SRM786443:SRO786480 TBI786443:TBK786480 TLE786443:TLG786480 TVA786443:TVC786480 UEW786443:UEY786480 UOS786443:UOU786480 UYO786443:UYQ786480 VIK786443:VIM786480 VSG786443:VSI786480 WCC786443:WCE786480 WLY786443:WMA786480 WVU786443:WVW786480 M851979:O852016 JI851979:JK852016 TE851979:TG852016 ADA851979:ADC852016 AMW851979:AMY852016 AWS851979:AWU852016 BGO851979:BGQ852016 BQK851979:BQM852016 CAG851979:CAI852016 CKC851979:CKE852016 CTY851979:CUA852016 DDU851979:DDW852016 DNQ851979:DNS852016 DXM851979:DXO852016 EHI851979:EHK852016 ERE851979:ERG852016 FBA851979:FBC852016 FKW851979:FKY852016 FUS851979:FUU852016 GEO851979:GEQ852016 GOK851979:GOM852016 GYG851979:GYI852016 HIC851979:HIE852016 HRY851979:HSA852016 IBU851979:IBW852016 ILQ851979:ILS852016 IVM851979:IVO852016 JFI851979:JFK852016 JPE851979:JPG852016 JZA851979:JZC852016 KIW851979:KIY852016 KSS851979:KSU852016 LCO851979:LCQ852016 LMK851979:LMM852016 LWG851979:LWI852016 MGC851979:MGE852016 MPY851979:MQA852016 MZU851979:MZW852016 NJQ851979:NJS852016 NTM851979:NTO852016 ODI851979:ODK852016 ONE851979:ONG852016 OXA851979:OXC852016 PGW851979:PGY852016 PQS851979:PQU852016 QAO851979:QAQ852016 QKK851979:QKM852016 QUG851979:QUI852016 REC851979:REE852016 RNY851979:ROA852016 RXU851979:RXW852016 SHQ851979:SHS852016 SRM851979:SRO852016 TBI851979:TBK852016 TLE851979:TLG852016 TVA851979:TVC852016 UEW851979:UEY852016 UOS851979:UOU852016 UYO851979:UYQ852016 VIK851979:VIM852016 VSG851979:VSI852016 WCC851979:WCE852016 WLY851979:WMA852016 WVU851979:WVW852016 M917515:O917552 JI917515:JK917552 TE917515:TG917552 ADA917515:ADC917552 AMW917515:AMY917552 AWS917515:AWU917552 BGO917515:BGQ917552 BQK917515:BQM917552 CAG917515:CAI917552 CKC917515:CKE917552 CTY917515:CUA917552 DDU917515:DDW917552 DNQ917515:DNS917552 DXM917515:DXO917552 EHI917515:EHK917552 ERE917515:ERG917552 FBA917515:FBC917552 FKW917515:FKY917552 FUS917515:FUU917552 GEO917515:GEQ917552 GOK917515:GOM917552 GYG917515:GYI917552 HIC917515:HIE917552 HRY917515:HSA917552 IBU917515:IBW917552 ILQ917515:ILS917552 IVM917515:IVO917552 JFI917515:JFK917552 JPE917515:JPG917552 JZA917515:JZC917552 KIW917515:KIY917552 KSS917515:KSU917552 LCO917515:LCQ917552 LMK917515:LMM917552 LWG917515:LWI917552 MGC917515:MGE917552 MPY917515:MQA917552 MZU917515:MZW917552 NJQ917515:NJS917552 NTM917515:NTO917552 ODI917515:ODK917552 ONE917515:ONG917552 OXA917515:OXC917552 PGW917515:PGY917552 PQS917515:PQU917552 QAO917515:QAQ917552 QKK917515:QKM917552 QUG917515:QUI917552 REC917515:REE917552 RNY917515:ROA917552 RXU917515:RXW917552 SHQ917515:SHS917552 SRM917515:SRO917552 TBI917515:TBK917552 TLE917515:TLG917552 TVA917515:TVC917552 UEW917515:UEY917552 UOS917515:UOU917552 UYO917515:UYQ917552 VIK917515:VIM917552 VSG917515:VSI917552 WCC917515:WCE917552 WLY917515:WMA917552 WVU917515:WVW917552 M983051:O983088 JI983051:JK983088 TE983051:TG983088 ADA983051:ADC983088 AMW983051:AMY983088 AWS983051:AWU983088 BGO983051:BGQ983088 BQK983051:BQM983088 CAG983051:CAI983088 CKC983051:CKE983088 CTY983051:CUA983088 DDU983051:DDW983088 DNQ983051:DNS983088 DXM983051:DXO983088 EHI983051:EHK983088 ERE983051:ERG983088 FBA983051:FBC983088 FKW983051:FKY983088 FUS983051:FUU983088 GEO983051:GEQ983088 GOK983051:GOM983088 GYG983051:GYI983088 HIC983051:HIE983088 HRY983051:HSA983088 IBU983051:IBW983088 ILQ983051:ILS983088 IVM983051:IVO983088 JFI983051:JFK983088 JPE983051:JPG983088 JZA983051:JZC983088 KIW983051:KIY983088 KSS983051:KSU983088 LCO983051:LCQ983088 LMK983051:LMM983088 LWG983051:LWI983088 MGC983051:MGE983088 MPY983051:MQA983088 MZU983051:MZW983088 NJQ983051:NJS983088 NTM983051:NTO983088 ODI983051:ODK983088 ONE983051:ONG983088 OXA983051:OXC983088 PGW983051:PGY983088 PQS983051:PQU983088 QAO983051:QAQ983088 QKK983051:QKM983088 QUG983051:QUI983088 REC983051:REE983088 RNY983051:ROA983088 RXU983051:RXW983088 SHQ983051:SHS983088 SRM983051:SRO983088 TBI983051:TBK983088 TLE983051:TLG983088 TVA983051:TVC983088 UEW983051:UEY983088 UOS983051:UOU983088 UYO983051:UYQ983088 VIK983051:VIM983088 VSG983051:VSI983088 WCC983051:WCE983088 WLY983051:WMA983088 WVU983051:WVW983088 L11:L28 JH11:JH28 TD11:TD28 ACZ11:ACZ28 AMV11:AMV28 AWR11:AWR28 BGN11:BGN28 BQJ11:BQJ28 CAF11:CAF28 CKB11:CKB28 CTX11:CTX28 DDT11:DDT28 DNP11:DNP28 DXL11:DXL28 EHH11:EHH28 ERD11:ERD28 FAZ11:FAZ28 FKV11:FKV28 FUR11:FUR28 GEN11:GEN28 GOJ11:GOJ28 GYF11:GYF28 HIB11:HIB28 HRX11:HRX28 IBT11:IBT28 ILP11:ILP28 IVL11:IVL28 JFH11:JFH28 JPD11:JPD28 JYZ11:JYZ28 KIV11:KIV28 KSR11:KSR28 LCN11:LCN28 LMJ11:LMJ28 LWF11:LWF28 MGB11:MGB28 MPX11:MPX28 MZT11:MZT28 NJP11:NJP28 NTL11:NTL28 ODH11:ODH28 OND11:OND28 OWZ11:OWZ28 PGV11:PGV28 PQR11:PQR28 QAN11:QAN28 QKJ11:QKJ28 QUF11:QUF28 REB11:REB28 RNX11:RNX28 RXT11:RXT28 SHP11:SHP28 SRL11:SRL28 TBH11:TBH28 TLD11:TLD28 TUZ11:TUZ28 UEV11:UEV28 UOR11:UOR28 UYN11:UYN28 VIJ11:VIJ28 VSF11:VSF28 WCB11:WCB28 WLX11:WLX28 WVT11:WVT28 L65547:L65564 JH65547:JH65564 TD65547:TD65564 ACZ65547:ACZ65564 AMV65547:AMV65564 AWR65547:AWR65564 BGN65547:BGN65564 BQJ65547:BQJ65564 CAF65547:CAF65564 CKB65547:CKB65564 CTX65547:CTX65564 DDT65547:DDT65564 DNP65547:DNP65564 DXL65547:DXL65564 EHH65547:EHH65564 ERD65547:ERD65564 FAZ65547:FAZ65564 FKV65547:FKV65564 FUR65547:FUR65564 GEN65547:GEN65564 GOJ65547:GOJ65564 GYF65547:GYF65564 HIB65547:HIB65564 HRX65547:HRX65564 IBT65547:IBT65564 ILP65547:ILP65564 IVL65547:IVL65564 JFH65547:JFH65564 JPD65547:JPD65564 JYZ65547:JYZ65564 KIV65547:KIV65564 KSR65547:KSR65564 LCN65547:LCN65564 LMJ65547:LMJ65564 LWF65547:LWF65564 MGB65547:MGB65564 MPX65547:MPX65564 MZT65547:MZT65564 NJP65547:NJP65564 NTL65547:NTL65564 ODH65547:ODH65564 OND65547:OND65564 OWZ65547:OWZ65564 PGV65547:PGV65564 PQR65547:PQR65564 QAN65547:QAN65564 QKJ65547:QKJ65564 QUF65547:QUF65564 REB65547:REB65564 RNX65547:RNX65564 RXT65547:RXT65564 SHP65547:SHP65564 SRL65547:SRL65564 TBH65547:TBH65564 TLD65547:TLD65564 TUZ65547:TUZ65564 UEV65547:UEV65564 UOR65547:UOR65564 UYN65547:UYN65564 VIJ65547:VIJ65564 VSF65547:VSF65564 WCB65547:WCB65564 WLX65547:WLX65564 WVT65547:WVT65564 L131083:L131100 JH131083:JH131100 TD131083:TD131100 ACZ131083:ACZ131100 AMV131083:AMV131100 AWR131083:AWR131100 BGN131083:BGN131100 BQJ131083:BQJ131100 CAF131083:CAF131100 CKB131083:CKB131100 CTX131083:CTX131100 DDT131083:DDT131100 DNP131083:DNP131100 DXL131083:DXL131100 EHH131083:EHH131100 ERD131083:ERD131100 FAZ131083:FAZ131100 FKV131083:FKV131100 FUR131083:FUR131100 GEN131083:GEN131100 GOJ131083:GOJ131100 GYF131083:GYF131100 HIB131083:HIB131100 HRX131083:HRX131100 IBT131083:IBT131100 ILP131083:ILP131100 IVL131083:IVL131100 JFH131083:JFH131100 JPD131083:JPD131100 JYZ131083:JYZ131100 KIV131083:KIV131100 KSR131083:KSR131100 LCN131083:LCN131100 LMJ131083:LMJ131100 LWF131083:LWF131100 MGB131083:MGB131100 MPX131083:MPX131100 MZT131083:MZT131100 NJP131083:NJP131100 NTL131083:NTL131100 ODH131083:ODH131100 OND131083:OND131100 OWZ131083:OWZ131100 PGV131083:PGV131100 PQR131083:PQR131100 QAN131083:QAN131100 QKJ131083:QKJ131100 QUF131083:QUF131100 REB131083:REB131100 RNX131083:RNX131100 RXT131083:RXT131100 SHP131083:SHP131100 SRL131083:SRL131100 TBH131083:TBH131100 TLD131083:TLD131100 TUZ131083:TUZ131100 UEV131083:UEV131100 UOR131083:UOR131100 UYN131083:UYN131100 VIJ131083:VIJ131100 VSF131083:VSF131100 WCB131083:WCB131100 WLX131083:WLX131100 WVT131083:WVT131100 L196619:L196636 JH196619:JH196636 TD196619:TD196636 ACZ196619:ACZ196636 AMV196619:AMV196636 AWR196619:AWR196636 BGN196619:BGN196636 BQJ196619:BQJ196636 CAF196619:CAF196636 CKB196619:CKB196636 CTX196619:CTX196636 DDT196619:DDT196636 DNP196619:DNP196636 DXL196619:DXL196636 EHH196619:EHH196636 ERD196619:ERD196636 FAZ196619:FAZ196636 FKV196619:FKV196636 FUR196619:FUR196636 GEN196619:GEN196636 GOJ196619:GOJ196636 GYF196619:GYF196636 HIB196619:HIB196636 HRX196619:HRX196636 IBT196619:IBT196636 ILP196619:ILP196636 IVL196619:IVL196636 JFH196619:JFH196636 JPD196619:JPD196636 JYZ196619:JYZ196636 KIV196619:KIV196636 KSR196619:KSR196636 LCN196619:LCN196636 LMJ196619:LMJ196636 LWF196619:LWF196636 MGB196619:MGB196636 MPX196619:MPX196636 MZT196619:MZT196636 NJP196619:NJP196636 NTL196619:NTL196636 ODH196619:ODH196636 OND196619:OND196636 OWZ196619:OWZ196636 PGV196619:PGV196636 PQR196619:PQR196636 QAN196619:QAN196636 QKJ196619:QKJ196636 QUF196619:QUF196636 REB196619:REB196636 RNX196619:RNX196636 RXT196619:RXT196636 SHP196619:SHP196636 SRL196619:SRL196636 TBH196619:TBH196636 TLD196619:TLD196636 TUZ196619:TUZ196636 UEV196619:UEV196636 UOR196619:UOR196636 UYN196619:UYN196636 VIJ196619:VIJ196636 VSF196619:VSF196636 WCB196619:WCB196636 WLX196619:WLX196636 WVT196619:WVT196636 L262155:L262172 JH262155:JH262172 TD262155:TD262172 ACZ262155:ACZ262172 AMV262155:AMV262172 AWR262155:AWR262172 BGN262155:BGN262172 BQJ262155:BQJ262172 CAF262155:CAF262172 CKB262155:CKB262172 CTX262155:CTX262172 DDT262155:DDT262172 DNP262155:DNP262172 DXL262155:DXL262172 EHH262155:EHH262172 ERD262155:ERD262172 FAZ262155:FAZ262172 FKV262155:FKV262172 FUR262155:FUR262172 GEN262155:GEN262172 GOJ262155:GOJ262172 GYF262155:GYF262172 HIB262155:HIB262172 HRX262155:HRX262172 IBT262155:IBT262172 ILP262155:ILP262172 IVL262155:IVL262172 JFH262155:JFH262172 JPD262155:JPD262172 JYZ262155:JYZ262172 KIV262155:KIV262172 KSR262155:KSR262172 LCN262155:LCN262172 LMJ262155:LMJ262172 LWF262155:LWF262172 MGB262155:MGB262172 MPX262155:MPX262172 MZT262155:MZT262172 NJP262155:NJP262172 NTL262155:NTL262172 ODH262155:ODH262172 OND262155:OND262172 OWZ262155:OWZ262172 PGV262155:PGV262172 PQR262155:PQR262172 QAN262155:QAN262172 QKJ262155:QKJ262172 QUF262155:QUF262172 REB262155:REB262172 RNX262155:RNX262172 RXT262155:RXT262172 SHP262155:SHP262172 SRL262155:SRL262172 TBH262155:TBH262172 TLD262155:TLD262172 TUZ262155:TUZ262172 UEV262155:UEV262172 UOR262155:UOR262172 UYN262155:UYN262172 VIJ262155:VIJ262172 VSF262155:VSF262172 WCB262155:WCB262172 WLX262155:WLX262172 WVT262155:WVT262172 L327691:L327708 JH327691:JH327708 TD327691:TD327708 ACZ327691:ACZ327708 AMV327691:AMV327708 AWR327691:AWR327708 BGN327691:BGN327708 BQJ327691:BQJ327708 CAF327691:CAF327708 CKB327691:CKB327708 CTX327691:CTX327708 DDT327691:DDT327708 DNP327691:DNP327708 DXL327691:DXL327708 EHH327691:EHH327708 ERD327691:ERD327708 FAZ327691:FAZ327708 FKV327691:FKV327708 FUR327691:FUR327708 GEN327691:GEN327708 GOJ327691:GOJ327708 GYF327691:GYF327708 HIB327691:HIB327708 HRX327691:HRX327708 IBT327691:IBT327708 ILP327691:ILP327708 IVL327691:IVL327708 JFH327691:JFH327708 JPD327691:JPD327708 JYZ327691:JYZ327708 KIV327691:KIV327708 KSR327691:KSR327708 LCN327691:LCN327708 LMJ327691:LMJ327708 LWF327691:LWF327708 MGB327691:MGB327708 MPX327691:MPX327708 MZT327691:MZT327708 NJP327691:NJP327708 NTL327691:NTL327708 ODH327691:ODH327708 OND327691:OND327708 OWZ327691:OWZ327708 PGV327691:PGV327708 PQR327691:PQR327708 QAN327691:QAN327708 QKJ327691:QKJ327708 QUF327691:QUF327708 REB327691:REB327708 RNX327691:RNX327708 RXT327691:RXT327708 SHP327691:SHP327708 SRL327691:SRL327708 TBH327691:TBH327708 TLD327691:TLD327708 TUZ327691:TUZ327708 UEV327691:UEV327708 UOR327691:UOR327708 UYN327691:UYN327708 VIJ327691:VIJ327708 VSF327691:VSF327708 WCB327691:WCB327708 WLX327691:WLX327708 WVT327691:WVT327708 L393227:L393244 JH393227:JH393244 TD393227:TD393244 ACZ393227:ACZ393244 AMV393227:AMV393244 AWR393227:AWR393244 BGN393227:BGN393244 BQJ393227:BQJ393244 CAF393227:CAF393244 CKB393227:CKB393244 CTX393227:CTX393244 DDT393227:DDT393244 DNP393227:DNP393244 DXL393227:DXL393244 EHH393227:EHH393244 ERD393227:ERD393244 FAZ393227:FAZ393244 FKV393227:FKV393244 FUR393227:FUR393244 GEN393227:GEN393244 GOJ393227:GOJ393244 GYF393227:GYF393244 HIB393227:HIB393244 HRX393227:HRX393244 IBT393227:IBT393244 ILP393227:ILP393244 IVL393227:IVL393244 JFH393227:JFH393244 JPD393227:JPD393244 JYZ393227:JYZ393244 KIV393227:KIV393244 KSR393227:KSR393244 LCN393227:LCN393244 LMJ393227:LMJ393244 LWF393227:LWF393244 MGB393227:MGB393244 MPX393227:MPX393244 MZT393227:MZT393244 NJP393227:NJP393244 NTL393227:NTL393244 ODH393227:ODH393244 OND393227:OND393244 OWZ393227:OWZ393244 PGV393227:PGV393244 PQR393227:PQR393244 QAN393227:QAN393244 QKJ393227:QKJ393244 QUF393227:QUF393244 REB393227:REB393244 RNX393227:RNX393244 RXT393227:RXT393244 SHP393227:SHP393244 SRL393227:SRL393244 TBH393227:TBH393244 TLD393227:TLD393244 TUZ393227:TUZ393244 UEV393227:UEV393244 UOR393227:UOR393244 UYN393227:UYN393244 VIJ393227:VIJ393244 VSF393227:VSF393244 WCB393227:WCB393244 WLX393227:WLX393244 WVT393227:WVT393244 L458763:L458780 JH458763:JH458780 TD458763:TD458780 ACZ458763:ACZ458780 AMV458763:AMV458780 AWR458763:AWR458780 BGN458763:BGN458780 BQJ458763:BQJ458780 CAF458763:CAF458780 CKB458763:CKB458780 CTX458763:CTX458780 DDT458763:DDT458780 DNP458763:DNP458780 DXL458763:DXL458780 EHH458763:EHH458780 ERD458763:ERD458780 FAZ458763:FAZ458780 FKV458763:FKV458780 FUR458763:FUR458780 GEN458763:GEN458780 GOJ458763:GOJ458780 GYF458763:GYF458780 HIB458763:HIB458780 HRX458763:HRX458780 IBT458763:IBT458780 ILP458763:ILP458780 IVL458763:IVL458780 JFH458763:JFH458780 JPD458763:JPD458780 JYZ458763:JYZ458780 KIV458763:KIV458780 KSR458763:KSR458780 LCN458763:LCN458780 LMJ458763:LMJ458780 LWF458763:LWF458780 MGB458763:MGB458780 MPX458763:MPX458780 MZT458763:MZT458780 NJP458763:NJP458780 NTL458763:NTL458780 ODH458763:ODH458780 OND458763:OND458780 OWZ458763:OWZ458780 PGV458763:PGV458780 PQR458763:PQR458780 QAN458763:QAN458780 QKJ458763:QKJ458780 QUF458763:QUF458780 REB458763:REB458780 RNX458763:RNX458780 RXT458763:RXT458780 SHP458763:SHP458780 SRL458763:SRL458780 TBH458763:TBH458780 TLD458763:TLD458780 TUZ458763:TUZ458780 UEV458763:UEV458780 UOR458763:UOR458780 UYN458763:UYN458780 VIJ458763:VIJ458780 VSF458763:VSF458780 WCB458763:WCB458780 WLX458763:WLX458780 WVT458763:WVT458780 L524299:L524316 JH524299:JH524316 TD524299:TD524316 ACZ524299:ACZ524316 AMV524299:AMV524316 AWR524299:AWR524316 BGN524299:BGN524316 BQJ524299:BQJ524316 CAF524299:CAF524316 CKB524299:CKB524316 CTX524299:CTX524316 DDT524299:DDT524316 DNP524299:DNP524316 DXL524299:DXL524316 EHH524299:EHH524316 ERD524299:ERD524316 FAZ524299:FAZ524316 FKV524299:FKV524316 FUR524299:FUR524316 GEN524299:GEN524316 GOJ524299:GOJ524316 GYF524299:GYF524316 HIB524299:HIB524316 HRX524299:HRX524316 IBT524299:IBT524316 ILP524299:ILP524316 IVL524299:IVL524316 JFH524299:JFH524316 JPD524299:JPD524316 JYZ524299:JYZ524316 KIV524299:KIV524316 KSR524299:KSR524316 LCN524299:LCN524316 LMJ524299:LMJ524316 LWF524299:LWF524316 MGB524299:MGB524316 MPX524299:MPX524316 MZT524299:MZT524316 NJP524299:NJP524316 NTL524299:NTL524316 ODH524299:ODH524316 OND524299:OND524316 OWZ524299:OWZ524316 PGV524299:PGV524316 PQR524299:PQR524316 QAN524299:QAN524316 QKJ524299:QKJ524316 QUF524299:QUF524316 REB524299:REB524316 RNX524299:RNX524316 RXT524299:RXT524316 SHP524299:SHP524316 SRL524299:SRL524316 TBH524299:TBH524316 TLD524299:TLD524316 TUZ524299:TUZ524316 UEV524299:UEV524316 UOR524299:UOR524316 UYN524299:UYN524316 VIJ524299:VIJ524316 VSF524299:VSF524316 WCB524299:WCB524316 WLX524299:WLX524316 WVT524299:WVT524316 L589835:L589852 JH589835:JH589852 TD589835:TD589852 ACZ589835:ACZ589852 AMV589835:AMV589852 AWR589835:AWR589852 BGN589835:BGN589852 BQJ589835:BQJ589852 CAF589835:CAF589852 CKB589835:CKB589852 CTX589835:CTX589852 DDT589835:DDT589852 DNP589835:DNP589852 DXL589835:DXL589852 EHH589835:EHH589852 ERD589835:ERD589852 FAZ589835:FAZ589852 FKV589835:FKV589852 FUR589835:FUR589852 GEN589835:GEN589852 GOJ589835:GOJ589852 GYF589835:GYF589852 HIB589835:HIB589852 HRX589835:HRX589852 IBT589835:IBT589852 ILP589835:ILP589852 IVL589835:IVL589852 JFH589835:JFH589852 JPD589835:JPD589852 JYZ589835:JYZ589852 KIV589835:KIV589852 KSR589835:KSR589852 LCN589835:LCN589852 LMJ589835:LMJ589852 LWF589835:LWF589852 MGB589835:MGB589852 MPX589835:MPX589852 MZT589835:MZT589852 NJP589835:NJP589852 NTL589835:NTL589852 ODH589835:ODH589852 OND589835:OND589852 OWZ589835:OWZ589852 PGV589835:PGV589852 PQR589835:PQR589852 QAN589835:QAN589852 QKJ589835:QKJ589852 QUF589835:QUF589852 REB589835:REB589852 RNX589835:RNX589852 RXT589835:RXT589852 SHP589835:SHP589852 SRL589835:SRL589852 TBH589835:TBH589852 TLD589835:TLD589852 TUZ589835:TUZ589852 UEV589835:UEV589852 UOR589835:UOR589852 UYN589835:UYN589852 VIJ589835:VIJ589852 VSF589835:VSF589852 WCB589835:WCB589852 WLX589835:WLX589852 WVT589835:WVT589852 L655371:L655388 JH655371:JH655388 TD655371:TD655388 ACZ655371:ACZ655388 AMV655371:AMV655388 AWR655371:AWR655388 BGN655371:BGN655388 BQJ655371:BQJ655388 CAF655371:CAF655388 CKB655371:CKB655388 CTX655371:CTX655388 DDT655371:DDT655388 DNP655371:DNP655388 DXL655371:DXL655388 EHH655371:EHH655388 ERD655371:ERD655388 FAZ655371:FAZ655388 FKV655371:FKV655388 FUR655371:FUR655388 GEN655371:GEN655388 GOJ655371:GOJ655388 GYF655371:GYF655388 HIB655371:HIB655388 HRX655371:HRX655388 IBT655371:IBT655388 ILP655371:ILP655388 IVL655371:IVL655388 JFH655371:JFH655388 JPD655371:JPD655388 JYZ655371:JYZ655388 KIV655371:KIV655388 KSR655371:KSR655388 LCN655371:LCN655388 LMJ655371:LMJ655388 LWF655371:LWF655388 MGB655371:MGB655388 MPX655371:MPX655388 MZT655371:MZT655388 NJP655371:NJP655388 NTL655371:NTL655388 ODH655371:ODH655388 OND655371:OND655388 OWZ655371:OWZ655388 PGV655371:PGV655388 PQR655371:PQR655388 QAN655371:QAN655388 QKJ655371:QKJ655388 QUF655371:QUF655388 REB655371:REB655388 RNX655371:RNX655388 RXT655371:RXT655388 SHP655371:SHP655388 SRL655371:SRL655388 TBH655371:TBH655388 TLD655371:TLD655388 TUZ655371:TUZ655388 UEV655371:UEV655388 UOR655371:UOR655388 UYN655371:UYN655388 VIJ655371:VIJ655388 VSF655371:VSF655388 WCB655371:WCB655388 WLX655371:WLX655388 WVT655371:WVT655388 L720907:L720924 JH720907:JH720924 TD720907:TD720924 ACZ720907:ACZ720924 AMV720907:AMV720924 AWR720907:AWR720924 BGN720907:BGN720924 BQJ720907:BQJ720924 CAF720907:CAF720924 CKB720907:CKB720924 CTX720907:CTX720924 DDT720907:DDT720924 DNP720907:DNP720924 DXL720907:DXL720924 EHH720907:EHH720924 ERD720907:ERD720924 FAZ720907:FAZ720924 FKV720907:FKV720924 FUR720907:FUR720924 GEN720907:GEN720924 GOJ720907:GOJ720924 GYF720907:GYF720924 HIB720907:HIB720924 HRX720907:HRX720924 IBT720907:IBT720924 ILP720907:ILP720924 IVL720907:IVL720924 JFH720907:JFH720924 JPD720907:JPD720924 JYZ720907:JYZ720924 KIV720907:KIV720924 KSR720907:KSR720924 LCN720907:LCN720924 LMJ720907:LMJ720924 LWF720907:LWF720924 MGB720907:MGB720924 MPX720907:MPX720924 MZT720907:MZT720924 NJP720907:NJP720924 NTL720907:NTL720924 ODH720907:ODH720924 OND720907:OND720924 OWZ720907:OWZ720924 PGV720907:PGV720924 PQR720907:PQR720924 QAN720907:QAN720924 QKJ720907:QKJ720924 QUF720907:QUF720924 REB720907:REB720924 RNX720907:RNX720924 RXT720907:RXT720924 SHP720907:SHP720924 SRL720907:SRL720924 TBH720907:TBH720924 TLD720907:TLD720924 TUZ720907:TUZ720924 UEV720907:UEV720924 UOR720907:UOR720924 UYN720907:UYN720924 VIJ720907:VIJ720924 VSF720907:VSF720924 WCB720907:WCB720924 WLX720907:WLX720924 WVT720907:WVT720924 L786443:L786460 JH786443:JH786460 TD786443:TD786460 ACZ786443:ACZ786460 AMV786443:AMV786460 AWR786443:AWR786460 BGN786443:BGN786460 BQJ786443:BQJ786460 CAF786443:CAF786460 CKB786443:CKB786460 CTX786443:CTX786460 DDT786443:DDT786460 DNP786443:DNP786460 DXL786443:DXL786460 EHH786443:EHH786460 ERD786443:ERD786460 FAZ786443:FAZ786460 FKV786443:FKV786460 FUR786443:FUR786460 GEN786443:GEN786460 GOJ786443:GOJ786460 GYF786443:GYF786460 HIB786443:HIB786460 HRX786443:HRX786460 IBT786443:IBT786460 ILP786443:ILP786460 IVL786443:IVL786460 JFH786443:JFH786460 JPD786443:JPD786460 JYZ786443:JYZ786460 KIV786443:KIV786460 KSR786443:KSR786460 LCN786443:LCN786460 LMJ786443:LMJ786460 LWF786443:LWF786460 MGB786443:MGB786460 MPX786443:MPX786460 MZT786443:MZT786460 NJP786443:NJP786460 NTL786443:NTL786460 ODH786443:ODH786460 OND786443:OND786460 OWZ786443:OWZ786460 PGV786443:PGV786460 PQR786443:PQR786460 QAN786443:QAN786460 QKJ786443:QKJ786460 QUF786443:QUF786460 REB786443:REB786460 RNX786443:RNX786460 RXT786443:RXT786460 SHP786443:SHP786460 SRL786443:SRL786460 TBH786443:TBH786460 TLD786443:TLD786460 TUZ786443:TUZ786460 UEV786443:UEV786460 UOR786443:UOR786460 UYN786443:UYN786460 VIJ786443:VIJ786460 VSF786443:VSF786460 WCB786443:WCB786460 WLX786443:WLX786460 WVT786443:WVT786460 L851979:L851996 JH851979:JH851996 TD851979:TD851996 ACZ851979:ACZ851996 AMV851979:AMV851996 AWR851979:AWR851996 BGN851979:BGN851996 BQJ851979:BQJ851996 CAF851979:CAF851996 CKB851979:CKB851996 CTX851979:CTX851996 DDT851979:DDT851996 DNP851979:DNP851996 DXL851979:DXL851996 EHH851979:EHH851996 ERD851979:ERD851996 FAZ851979:FAZ851996 FKV851979:FKV851996 FUR851979:FUR851996 GEN851979:GEN851996 GOJ851979:GOJ851996 GYF851979:GYF851996 HIB851979:HIB851996 HRX851979:HRX851996 IBT851979:IBT851996 ILP851979:ILP851996 IVL851979:IVL851996 JFH851979:JFH851996 JPD851979:JPD851996 JYZ851979:JYZ851996 KIV851979:KIV851996 KSR851979:KSR851996 LCN851979:LCN851996 LMJ851979:LMJ851996 LWF851979:LWF851996 MGB851979:MGB851996 MPX851979:MPX851996 MZT851979:MZT851996 NJP851979:NJP851996 NTL851979:NTL851996 ODH851979:ODH851996 OND851979:OND851996 OWZ851979:OWZ851996 PGV851979:PGV851996 PQR851979:PQR851996 QAN851979:QAN851996 QKJ851979:QKJ851996 QUF851979:QUF851996 REB851979:REB851996 RNX851979:RNX851996 RXT851979:RXT851996 SHP851979:SHP851996 SRL851979:SRL851996 TBH851979:TBH851996 TLD851979:TLD851996 TUZ851979:TUZ851996 UEV851979:UEV851996 UOR851979:UOR851996 UYN851979:UYN851996 VIJ851979:VIJ851996 VSF851979:VSF851996 WCB851979:WCB851996 WLX851979:WLX851996 WVT851979:WVT851996 L917515:L917532 JH917515:JH917532 TD917515:TD917532 ACZ917515:ACZ917532 AMV917515:AMV917532 AWR917515:AWR917532 BGN917515:BGN917532 BQJ917515:BQJ917532 CAF917515:CAF917532 CKB917515:CKB917532 CTX917515:CTX917532 DDT917515:DDT917532 DNP917515:DNP917532 DXL917515:DXL917532 EHH917515:EHH917532 ERD917515:ERD917532 FAZ917515:FAZ917532 FKV917515:FKV917532 FUR917515:FUR917532 GEN917515:GEN917532 GOJ917515:GOJ917532 GYF917515:GYF917532 HIB917515:HIB917532 HRX917515:HRX917532 IBT917515:IBT917532 ILP917515:ILP917532 IVL917515:IVL917532 JFH917515:JFH917532 JPD917515:JPD917532 JYZ917515:JYZ917532 KIV917515:KIV917532 KSR917515:KSR917532 LCN917515:LCN917532 LMJ917515:LMJ917532 LWF917515:LWF917532 MGB917515:MGB917532 MPX917515:MPX917532 MZT917515:MZT917532 NJP917515:NJP917532 NTL917515:NTL917532 ODH917515:ODH917532 OND917515:OND917532 OWZ917515:OWZ917532 PGV917515:PGV917532 PQR917515:PQR917532 QAN917515:QAN917532 QKJ917515:QKJ917532 QUF917515:QUF917532 REB917515:REB917532 RNX917515:RNX917532 RXT917515:RXT917532 SHP917515:SHP917532 SRL917515:SRL917532 TBH917515:TBH917532 TLD917515:TLD917532 TUZ917515:TUZ917532 UEV917515:UEV917532 UOR917515:UOR917532 UYN917515:UYN917532 VIJ917515:VIJ917532 VSF917515:VSF917532 WCB917515:WCB917532 WLX917515:WLX917532 WVT917515:WVT917532 L983051:L983068 JH983051:JH983068 TD983051:TD983068 ACZ983051:ACZ983068 AMV983051:AMV983068 AWR983051:AWR983068 BGN983051:BGN983068 BQJ983051:BQJ983068 CAF983051:CAF983068 CKB983051:CKB983068 CTX983051:CTX983068 DDT983051:DDT983068 DNP983051:DNP983068 DXL983051:DXL983068 EHH983051:EHH983068 ERD983051:ERD983068 FAZ983051:FAZ983068 FKV983051:FKV983068 FUR983051:FUR983068 GEN983051:GEN983068 GOJ983051:GOJ983068 GYF983051:GYF983068 HIB983051:HIB983068 HRX983051:HRX983068 IBT983051:IBT983068 ILP983051:ILP983068 IVL983051:IVL983068 JFH983051:JFH983068 JPD983051:JPD983068 JYZ983051:JYZ983068 KIV983051:KIV983068 KSR983051:KSR983068 LCN983051:LCN983068 LMJ983051:LMJ983068 LWF983051:LWF983068 MGB983051:MGB983068 MPX983051:MPX983068 MZT983051:MZT983068 NJP983051:NJP983068 NTL983051:NTL983068 ODH983051:ODH983068 OND983051:OND983068 OWZ983051:OWZ983068 PGV983051:PGV983068 PQR983051:PQR983068 QAN983051:QAN983068 QKJ983051:QKJ983068 QUF983051:QUF983068 REB983051:REB983068 RNX983051:RNX983068 RXT983051:RXT983068 SHP983051:SHP983068 SRL983051:SRL983068 TBH983051:TBH983068 TLD983051:TLD983068 TUZ983051:TUZ983068 UEV983051:UEV983068 UOR983051:UOR983068 UYN983051:UYN983068 VIJ983051:VIJ983068 VSF983051:VSF983068 WCB983051:WCB983068 WLX983051:WLX983068 WVT983051:WVT983068 L30:L48 JH30:JH48 TD30:TD48 ACZ30:ACZ48 AMV30:AMV48 AWR30:AWR48 BGN30:BGN48 BQJ30:BQJ48 CAF30:CAF48 CKB30:CKB48 CTX30:CTX48 DDT30:DDT48 DNP30:DNP48 DXL30:DXL48 EHH30:EHH48 ERD30:ERD48 FAZ30:FAZ48 FKV30:FKV48 FUR30:FUR48 GEN30:GEN48 GOJ30:GOJ48 GYF30:GYF48 HIB30:HIB48 HRX30:HRX48 IBT30:IBT48 ILP30:ILP48 IVL30:IVL48 JFH30:JFH48 JPD30:JPD48 JYZ30:JYZ48 KIV30:KIV48 KSR30:KSR48 LCN30:LCN48 LMJ30:LMJ48 LWF30:LWF48 MGB30:MGB48 MPX30:MPX48 MZT30:MZT48 NJP30:NJP48 NTL30:NTL48 ODH30:ODH48 OND30:OND48 OWZ30:OWZ48 PGV30:PGV48 PQR30:PQR48 QAN30:QAN48 QKJ30:QKJ48 QUF30:QUF48 REB30:REB48 RNX30:RNX48 RXT30:RXT48 SHP30:SHP48 SRL30:SRL48 TBH30:TBH48 TLD30:TLD48 TUZ30:TUZ48 UEV30:UEV48 UOR30:UOR48 UYN30:UYN48 VIJ30:VIJ48 VSF30:VSF48 WCB30:WCB48 WLX30:WLX48 WVT30:WVT48 L65566:L65584 JH65566:JH65584 TD65566:TD65584 ACZ65566:ACZ65584 AMV65566:AMV65584 AWR65566:AWR65584 BGN65566:BGN65584 BQJ65566:BQJ65584 CAF65566:CAF65584 CKB65566:CKB65584 CTX65566:CTX65584 DDT65566:DDT65584 DNP65566:DNP65584 DXL65566:DXL65584 EHH65566:EHH65584 ERD65566:ERD65584 FAZ65566:FAZ65584 FKV65566:FKV65584 FUR65566:FUR65584 GEN65566:GEN65584 GOJ65566:GOJ65584 GYF65566:GYF65584 HIB65566:HIB65584 HRX65566:HRX65584 IBT65566:IBT65584 ILP65566:ILP65584 IVL65566:IVL65584 JFH65566:JFH65584 JPD65566:JPD65584 JYZ65566:JYZ65584 KIV65566:KIV65584 KSR65566:KSR65584 LCN65566:LCN65584 LMJ65566:LMJ65584 LWF65566:LWF65584 MGB65566:MGB65584 MPX65566:MPX65584 MZT65566:MZT65584 NJP65566:NJP65584 NTL65566:NTL65584 ODH65566:ODH65584 OND65566:OND65584 OWZ65566:OWZ65584 PGV65566:PGV65584 PQR65566:PQR65584 QAN65566:QAN65584 QKJ65566:QKJ65584 QUF65566:QUF65584 REB65566:REB65584 RNX65566:RNX65584 RXT65566:RXT65584 SHP65566:SHP65584 SRL65566:SRL65584 TBH65566:TBH65584 TLD65566:TLD65584 TUZ65566:TUZ65584 UEV65566:UEV65584 UOR65566:UOR65584 UYN65566:UYN65584 VIJ65566:VIJ65584 VSF65566:VSF65584 WCB65566:WCB65584 WLX65566:WLX65584 WVT65566:WVT65584 L131102:L131120 JH131102:JH131120 TD131102:TD131120 ACZ131102:ACZ131120 AMV131102:AMV131120 AWR131102:AWR131120 BGN131102:BGN131120 BQJ131102:BQJ131120 CAF131102:CAF131120 CKB131102:CKB131120 CTX131102:CTX131120 DDT131102:DDT131120 DNP131102:DNP131120 DXL131102:DXL131120 EHH131102:EHH131120 ERD131102:ERD131120 FAZ131102:FAZ131120 FKV131102:FKV131120 FUR131102:FUR131120 GEN131102:GEN131120 GOJ131102:GOJ131120 GYF131102:GYF131120 HIB131102:HIB131120 HRX131102:HRX131120 IBT131102:IBT131120 ILP131102:ILP131120 IVL131102:IVL131120 JFH131102:JFH131120 JPD131102:JPD131120 JYZ131102:JYZ131120 KIV131102:KIV131120 KSR131102:KSR131120 LCN131102:LCN131120 LMJ131102:LMJ131120 LWF131102:LWF131120 MGB131102:MGB131120 MPX131102:MPX131120 MZT131102:MZT131120 NJP131102:NJP131120 NTL131102:NTL131120 ODH131102:ODH131120 OND131102:OND131120 OWZ131102:OWZ131120 PGV131102:PGV131120 PQR131102:PQR131120 QAN131102:QAN131120 QKJ131102:QKJ131120 QUF131102:QUF131120 REB131102:REB131120 RNX131102:RNX131120 RXT131102:RXT131120 SHP131102:SHP131120 SRL131102:SRL131120 TBH131102:TBH131120 TLD131102:TLD131120 TUZ131102:TUZ131120 UEV131102:UEV131120 UOR131102:UOR131120 UYN131102:UYN131120 VIJ131102:VIJ131120 VSF131102:VSF131120 WCB131102:WCB131120 WLX131102:WLX131120 WVT131102:WVT131120 L196638:L196656 JH196638:JH196656 TD196638:TD196656 ACZ196638:ACZ196656 AMV196638:AMV196656 AWR196638:AWR196656 BGN196638:BGN196656 BQJ196638:BQJ196656 CAF196638:CAF196656 CKB196638:CKB196656 CTX196638:CTX196656 DDT196638:DDT196656 DNP196638:DNP196656 DXL196638:DXL196656 EHH196638:EHH196656 ERD196638:ERD196656 FAZ196638:FAZ196656 FKV196638:FKV196656 FUR196638:FUR196656 GEN196638:GEN196656 GOJ196638:GOJ196656 GYF196638:GYF196656 HIB196638:HIB196656 HRX196638:HRX196656 IBT196638:IBT196656 ILP196638:ILP196656 IVL196638:IVL196656 JFH196638:JFH196656 JPD196638:JPD196656 JYZ196638:JYZ196656 KIV196638:KIV196656 KSR196638:KSR196656 LCN196638:LCN196656 LMJ196638:LMJ196656 LWF196638:LWF196656 MGB196638:MGB196656 MPX196638:MPX196656 MZT196638:MZT196656 NJP196638:NJP196656 NTL196638:NTL196656 ODH196638:ODH196656 OND196638:OND196656 OWZ196638:OWZ196656 PGV196638:PGV196656 PQR196638:PQR196656 QAN196638:QAN196656 QKJ196638:QKJ196656 QUF196638:QUF196656 REB196638:REB196656 RNX196638:RNX196656 RXT196638:RXT196656 SHP196638:SHP196656 SRL196638:SRL196656 TBH196638:TBH196656 TLD196638:TLD196656 TUZ196638:TUZ196656 UEV196638:UEV196656 UOR196638:UOR196656 UYN196638:UYN196656 VIJ196638:VIJ196656 VSF196638:VSF196656 WCB196638:WCB196656 WLX196638:WLX196656 WVT196638:WVT196656 L262174:L262192 JH262174:JH262192 TD262174:TD262192 ACZ262174:ACZ262192 AMV262174:AMV262192 AWR262174:AWR262192 BGN262174:BGN262192 BQJ262174:BQJ262192 CAF262174:CAF262192 CKB262174:CKB262192 CTX262174:CTX262192 DDT262174:DDT262192 DNP262174:DNP262192 DXL262174:DXL262192 EHH262174:EHH262192 ERD262174:ERD262192 FAZ262174:FAZ262192 FKV262174:FKV262192 FUR262174:FUR262192 GEN262174:GEN262192 GOJ262174:GOJ262192 GYF262174:GYF262192 HIB262174:HIB262192 HRX262174:HRX262192 IBT262174:IBT262192 ILP262174:ILP262192 IVL262174:IVL262192 JFH262174:JFH262192 JPD262174:JPD262192 JYZ262174:JYZ262192 KIV262174:KIV262192 KSR262174:KSR262192 LCN262174:LCN262192 LMJ262174:LMJ262192 LWF262174:LWF262192 MGB262174:MGB262192 MPX262174:MPX262192 MZT262174:MZT262192 NJP262174:NJP262192 NTL262174:NTL262192 ODH262174:ODH262192 OND262174:OND262192 OWZ262174:OWZ262192 PGV262174:PGV262192 PQR262174:PQR262192 QAN262174:QAN262192 QKJ262174:QKJ262192 QUF262174:QUF262192 REB262174:REB262192 RNX262174:RNX262192 RXT262174:RXT262192 SHP262174:SHP262192 SRL262174:SRL262192 TBH262174:TBH262192 TLD262174:TLD262192 TUZ262174:TUZ262192 UEV262174:UEV262192 UOR262174:UOR262192 UYN262174:UYN262192 VIJ262174:VIJ262192 VSF262174:VSF262192 WCB262174:WCB262192 WLX262174:WLX262192 WVT262174:WVT262192 L327710:L327728 JH327710:JH327728 TD327710:TD327728 ACZ327710:ACZ327728 AMV327710:AMV327728 AWR327710:AWR327728 BGN327710:BGN327728 BQJ327710:BQJ327728 CAF327710:CAF327728 CKB327710:CKB327728 CTX327710:CTX327728 DDT327710:DDT327728 DNP327710:DNP327728 DXL327710:DXL327728 EHH327710:EHH327728 ERD327710:ERD327728 FAZ327710:FAZ327728 FKV327710:FKV327728 FUR327710:FUR327728 GEN327710:GEN327728 GOJ327710:GOJ327728 GYF327710:GYF327728 HIB327710:HIB327728 HRX327710:HRX327728 IBT327710:IBT327728 ILP327710:ILP327728 IVL327710:IVL327728 JFH327710:JFH327728 JPD327710:JPD327728 JYZ327710:JYZ327728 KIV327710:KIV327728 KSR327710:KSR327728 LCN327710:LCN327728 LMJ327710:LMJ327728 LWF327710:LWF327728 MGB327710:MGB327728 MPX327710:MPX327728 MZT327710:MZT327728 NJP327710:NJP327728 NTL327710:NTL327728 ODH327710:ODH327728 OND327710:OND327728 OWZ327710:OWZ327728 PGV327710:PGV327728 PQR327710:PQR327728 QAN327710:QAN327728 QKJ327710:QKJ327728 QUF327710:QUF327728 REB327710:REB327728 RNX327710:RNX327728 RXT327710:RXT327728 SHP327710:SHP327728 SRL327710:SRL327728 TBH327710:TBH327728 TLD327710:TLD327728 TUZ327710:TUZ327728 UEV327710:UEV327728 UOR327710:UOR327728 UYN327710:UYN327728 VIJ327710:VIJ327728 VSF327710:VSF327728 WCB327710:WCB327728 WLX327710:WLX327728 WVT327710:WVT327728 L393246:L393264 JH393246:JH393264 TD393246:TD393264 ACZ393246:ACZ393264 AMV393246:AMV393264 AWR393246:AWR393264 BGN393246:BGN393264 BQJ393246:BQJ393264 CAF393246:CAF393264 CKB393246:CKB393264 CTX393246:CTX393264 DDT393246:DDT393264 DNP393246:DNP393264 DXL393246:DXL393264 EHH393246:EHH393264 ERD393246:ERD393264 FAZ393246:FAZ393264 FKV393246:FKV393264 FUR393246:FUR393264 GEN393246:GEN393264 GOJ393246:GOJ393264 GYF393246:GYF393264 HIB393246:HIB393264 HRX393246:HRX393264 IBT393246:IBT393264 ILP393246:ILP393264 IVL393246:IVL393264 JFH393246:JFH393264 JPD393246:JPD393264 JYZ393246:JYZ393264 KIV393246:KIV393264 KSR393246:KSR393264 LCN393246:LCN393264 LMJ393246:LMJ393264 LWF393246:LWF393264 MGB393246:MGB393264 MPX393246:MPX393264 MZT393246:MZT393264 NJP393246:NJP393264 NTL393246:NTL393264 ODH393246:ODH393264 OND393246:OND393264 OWZ393246:OWZ393264 PGV393246:PGV393264 PQR393246:PQR393264 QAN393246:QAN393264 QKJ393246:QKJ393264 QUF393246:QUF393264 REB393246:REB393264 RNX393246:RNX393264 RXT393246:RXT393264 SHP393246:SHP393264 SRL393246:SRL393264 TBH393246:TBH393264 TLD393246:TLD393264 TUZ393246:TUZ393264 UEV393246:UEV393264 UOR393246:UOR393264 UYN393246:UYN393264 VIJ393246:VIJ393264 VSF393246:VSF393264 WCB393246:WCB393264 WLX393246:WLX393264 WVT393246:WVT393264 L458782:L458800 JH458782:JH458800 TD458782:TD458800 ACZ458782:ACZ458800 AMV458782:AMV458800 AWR458782:AWR458800 BGN458782:BGN458800 BQJ458782:BQJ458800 CAF458782:CAF458800 CKB458782:CKB458800 CTX458782:CTX458800 DDT458782:DDT458800 DNP458782:DNP458800 DXL458782:DXL458800 EHH458782:EHH458800 ERD458782:ERD458800 FAZ458782:FAZ458800 FKV458782:FKV458800 FUR458782:FUR458800 GEN458782:GEN458800 GOJ458782:GOJ458800 GYF458782:GYF458800 HIB458782:HIB458800 HRX458782:HRX458800 IBT458782:IBT458800 ILP458782:ILP458800 IVL458782:IVL458800 JFH458782:JFH458800 JPD458782:JPD458800 JYZ458782:JYZ458800 KIV458782:KIV458800 KSR458782:KSR458800 LCN458782:LCN458800 LMJ458782:LMJ458800 LWF458782:LWF458800 MGB458782:MGB458800 MPX458782:MPX458800 MZT458782:MZT458800 NJP458782:NJP458800 NTL458782:NTL458800 ODH458782:ODH458800 OND458782:OND458800 OWZ458782:OWZ458800 PGV458782:PGV458800 PQR458782:PQR458800 QAN458782:QAN458800 QKJ458782:QKJ458800 QUF458782:QUF458800 REB458782:REB458800 RNX458782:RNX458800 RXT458782:RXT458800 SHP458782:SHP458800 SRL458782:SRL458800 TBH458782:TBH458800 TLD458782:TLD458800 TUZ458782:TUZ458800 UEV458782:UEV458800 UOR458782:UOR458800 UYN458782:UYN458800 VIJ458782:VIJ458800 VSF458782:VSF458800 WCB458782:WCB458800 WLX458782:WLX458800 WVT458782:WVT458800 L524318:L524336 JH524318:JH524336 TD524318:TD524336 ACZ524318:ACZ524336 AMV524318:AMV524336 AWR524318:AWR524336 BGN524318:BGN524336 BQJ524318:BQJ524336 CAF524318:CAF524336 CKB524318:CKB524336 CTX524318:CTX524336 DDT524318:DDT524336 DNP524318:DNP524336 DXL524318:DXL524336 EHH524318:EHH524336 ERD524318:ERD524336 FAZ524318:FAZ524336 FKV524318:FKV524336 FUR524318:FUR524336 GEN524318:GEN524336 GOJ524318:GOJ524336 GYF524318:GYF524336 HIB524318:HIB524336 HRX524318:HRX524336 IBT524318:IBT524336 ILP524318:ILP524336 IVL524318:IVL524336 JFH524318:JFH524336 JPD524318:JPD524336 JYZ524318:JYZ524336 KIV524318:KIV524336 KSR524318:KSR524336 LCN524318:LCN524336 LMJ524318:LMJ524336 LWF524318:LWF524336 MGB524318:MGB524336 MPX524318:MPX524336 MZT524318:MZT524336 NJP524318:NJP524336 NTL524318:NTL524336 ODH524318:ODH524336 OND524318:OND524336 OWZ524318:OWZ524336 PGV524318:PGV524336 PQR524318:PQR524336 QAN524318:QAN524336 QKJ524318:QKJ524336 QUF524318:QUF524336 REB524318:REB524336 RNX524318:RNX524336 RXT524318:RXT524336 SHP524318:SHP524336 SRL524318:SRL524336 TBH524318:TBH524336 TLD524318:TLD524336 TUZ524318:TUZ524336 UEV524318:UEV524336 UOR524318:UOR524336 UYN524318:UYN524336 VIJ524318:VIJ524336 VSF524318:VSF524336 WCB524318:WCB524336 WLX524318:WLX524336 WVT524318:WVT524336 L589854:L589872 JH589854:JH589872 TD589854:TD589872 ACZ589854:ACZ589872 AMV589854:AMV589872 AWR589854:AWR589872 BGN589854:BGN589872 BQJ589854:BQJ589872 CAF589854:CAF589872 CKB589854:CKB589872 CTX589854:CTX589872 DDT589854:DDT589872 DNP589854:DNP589872 DXL589854:DXL589872 EHH589854:EHH589872 ERD589854:ERD589872 FAZ589854:FAZ589872 FKV589854:FKV589872 FUR589854:FUR589872 GEN589854:GEN589872 GOJ589854:GOJ589872 GYF589854:GYF589872 HIB589854:HIB589872 HRX589854:HRX589872 IBT589854:IBT589872 ILP589854:ILP589872 IVL589854:IVL589872 JFH589854:JFH589872 JPD589854:JPD589872 JYZ589854:JYZ589872 KIV589854:KIV589872 KSR589854:KSR589872 LCN589854:LCN589872 LMJ589854:LMJ589872 LWF589854:LWF589872 MGB589854:MGB589872 MPX589854:MPX589872 MZT589854:MZT589872 NJP589854:NJP589872 NTL589854:NTL589872 ODH589854:ODH589872 OND589854:OND589872 OWZ589854:OWZ589872 PGV589854:PGV589872 PQR589854:PQR589872 QAN589854:QAN589872 QKJ589854:QKJ589872 QUF589854:QUF589872 REB589854:REB589872 RNX589854:RNX589872 RXT589854:RXT589872 SHP589854:SHP589872 SRL589854:SRL589872 TBH589854:TBH589872 TLD589854:TLD589872 TUZ589854:TUZ589872 UEV589854:UEV589872 UOR589854:UOR589872 UYN589854:UYN589872 VIJ589854:VIJ589872 VSF589854:VSF589872 WCB589854:WCB589872 WLX589854:WLX589872 WVT589854:WVT589872 L655390:L655408 JH655390:JH655408 TD655390:TD655408 ACZ655390:ACZ655408 AMV655390:AMV655408 AWR655390:AWR655408 BGN655390:BGN655408 BQJ655390:BQJ655408 CAF655390:CAF655408 CKB655390:CKB655408 CTX655390:CTX655408 DDT655390:DDT655408 DNP655390:DNP655408 DXL655390:DXL655408 EHH655390:EHH655408 ERD655390:ERD655408 FAZ655390:FAZ655408 FKV655390:FKV655408 FUR655390:FUR655408 GEN655390:GEN655408 GOJ655390:GOJ655408 GYF655390:GYF655408 HIB655390:HIB655408 HRX655390:HRX655408 IBT655390:IBT655408 ILP655390:ILP655408 IVL655390:IVL655408 JFH655390:JFH655408 JPD655390:JPD655408 JYZ655390:JYZ655408 KIV655390:KIV655408 KSR655390:KSR655408 LCN655390:LCN655408 LMJ655390:LMJ655408 LWF655390:LWF655408 MGB655390:MGB655408 MPX655390:MPX655408 MZT655390:MZT655408 NJP655390:NJP655408 NTL655390:NTL655408 ODH655390:ODH655408 OND655390:OND655408 OWZ655390:OWZ655408 PGV655390:PGV655408 PQR655390:PQR655408 QAN655390:QAN655408 QKJ655390:QKJ655408 QUF655390:QUF655408 REB655390:REB655408 RNX655390:RNX655408 RXT655390:RXT655408 SHP655390:SHP655408 SRL655390:SRL655408 TBH655390:TBH655408 TLD655390:TLD655408 TUZ655390:TUZ655408 UEV655390:UEV655408 UOR655390:UOR655408 UYN655390:UYN655408 VIJ655390:VIJ655408 VSF655390:VSF655408 WCB655390:WCB655408 WLX655390:WLX655408 WVT655390:WVT655408 L720926:L720944 JH720926:JH720944 TD720926:TD720944 ACZ720926:ACZ720944 AMV720926:AMV720944 AWR720926:AWR720944 BGN720926:BGN720944 BQJ720926:BQJ720944 CAF720926:CAF720944 CKB720926:CKB720944 CTX720926:CTX720944 DDT720926:DDT720944 DNP720926:DNP720944 DXL720926:DXL720944 EHH720926:EHH720944 ERD720926:ERD720944 FAZ720926:FAZ720944 FKV720926:FKV720944 FUR720926:FUR720944 GEN720926:GEN720944 GOJ720926:GOJ720944 GYF720926:GYF720944 HIB720926:HIB720944 HRX720926:HRX720944 IBT720926:IBT720944 ILP720926:ILP720944 IVL720926:IVL720944 JFH720926:JFH720944 JPD720926:JPD720944 JYZ720926:JYZ720944 KIV720926:KIV720944 KSR720926:KSR720944 LCN720926:LCN720944 LMJ720926:LMJ720944 LWF720926:LWF720944 MGB720926:MGB720944 MPX720926:MPX720944 MZT720926:MZT720944 NJP720926:NJP720944 NTL720926:NTL720944 ODH720926:ODH720944 OND720926:OND720944 OWZ720926:OWZ720944 PGV720926:PGV720944 PQR720926:PQR720944 QAN720926:QAN720944 QKJ720926:QKJ720944 QUF720926:QUF720944 REB720926:REB720944 RNX720926:RNX720944 RXT720926:RXT720944 SHP720926:SHP720944 SRL720926:SRL720944 TBH720926:TBH720944 TLD720926:TLD720944 TUZ720926:TUZ720944 UEV720926:UEV720944 UOR720926:UOR720944 UYN720926:UYN720944 VIJ720926:VIJ720944 VSF720926:VSF720944 WCB720926:WCB720944 WLX720926:WLX720944 WVT720926:WVT720944 L786462:L786480 JH786462:JH786480 TD786462:TD786480 ACZ786462:ACZ786480 AMV786462:AMV786480 AWR786462:AWR786480 BGN786462:BGN786480 BQJ786462:BQJ786480 CAF786462:CAF786480 CKB786462:CKB786480 CTX786462:CTX786480 DDT786462:DDT786480 DNP786462:DNP786480 DXL786462:DXL786480 EHH786462:EHH786480 ERD786462:ERD786480 FAZ786462:FAZ786480 FKV786462:FKV786480 FUR786462:FUR786480 GEN786462:GEN786480 GOJ786462:GOJ786480 GYF786462:GYF786480 HIB786462:HIB786480 HRX786462:HRX786480 IBT786462:IBT786480 ILP786462:ILP786480 IVL786462:IVL786480 JFH786462:JFH786480 JPD786462:JPD786480 JYZ786462:JYZ786480 KIV786462:KIV786480 KSR786462:KSR786480 LCN786462:LCN786480 LMJ786462:LMJ786480 LWF786462:LWF786480 MGB786462:MGB786480 MPX786462:MPX786480 MZT786462:MZT786480 NJP786462:NJP786480 NTL786462:NTL786480 ODH786462:ODH786480 OND786462:OND786480 OWZ786462:OWZ786480 PGV786462:PGV786480 PQR786462:PQR786480 QAN786462:QAN786480 QKJ786462:QKJ786480 QUF786462:QUF786480 REB786462:REB786480 RNX786462:RNX786480 RXT786462:RXT786480 SHP786462:SHP786480 SRL786462:SRL786480 TBH786462:TBH786480 TLD786462:TLD786480 TUZ786462:TUZ786480 UEV786462:UEV786480 UOR786462:UOR786480 UYN786462:UYN786480 VIJ786462:VIJ786480 VSF786462:VSF786480 WCB786462:WCB786480 WLX786462:WLX786480 WVT786462:WVT786480 L851998:L852016 JH851998:JH852016 TD851998:TD852016 ACZ851998:ACZ852016 AMV851998:AMV852016 AWR851998:AWR852016 BGN851998:BGN852016 BQJ851998:BQJ852016 CAF851998:CAF852016 CKB851998:CKB852016 CTX851998:CTX852016 DDT851998:DDT852016 DNP851998:DNP852016 DXL851998:DXL852016 EHH851998:EHH852016 ERD851998:ERD852016 FAZ851998:FAZ852016 FKV851998:FKV852016 FUR851998:FUR852016 GEN851998:GEN852016 GOJ851998:GOJ852016 GYF851998:GYF852016 HIB851998:HIB852016 HRX851998:HRX852016 IBT851998:IBT852016 ILP851998:ILP852016 IVL851998:IVL852016 JFH851998:JFH852016 JPD851998:JPD852016 JYZ851998:JYZ852016 KIV851998:KIV852016 KSR851998:KSR852016 LCN851998:LCN852016 LMJ851998:LMJ852016 LWF851998:LWF852016 MGB851998:MGB852016 MPX851998:MPX852016 MZT851998:MZT852016 NJP851998:NJP852016 NTL851998:NTL852016 ODH851998:ODH852016 OND851998:OND852016 OWZ851998:OWZ852016 PGV851998:PGV852016 PQR851998:PQR852016 QAN851998:QAN852016 QKJ851998:QKJ852016 QUF851998:QUF852016 REB851998:REB852016 RNX851998:RNX852016 RXT851998:RXT852016 SHP851998:SHP852016 SRL851998:SRL852016 TBH851998:TBH852016 TLD851998:TLD852016 TUZ851998:TUZ852016 UEV851998:UEV852016 UOR851998:UOR852016 UYN851998:UYN852016 VIJ851998:VIJ852016 VSF851998:VSF852016 WCB851998:WCB852016 WLX851998:WLX852016 WVT851998:WVT852016 L917534:L917552 JH917534:JH917552 TD917534:TD917552 ACZ917534:ACZ917552 AMV917534:AMV917552 AWR917534:AWR917552 BGN917534:BGN917552 BQJ917534:BQJ917552 CAF917534:CAF917552 CKB917534:CKB917552 CTX917534:CTX917552 DDT917534:DDT917552 DNP917534:DNP917552 DXL917534:DXL917552 EHH917534:EHH917552 ERD917534:ERD917552 FAZ917534:FAZ917552 FKV917534:FKV917552 FUR917534:FUR917552 GEN917534:GEN917552 GOJ917534:GOJ917552 GYF917534:GYF917552 HIB917534:HIB917552 HRX917534:HRX917552 IBT917534:IBT917552 ILP917534:ILP917552 IVL917534:IVL917552 JFH917534:JFH917552 JPD917534:JPD917552 JYZ917534:JYZ917552 KIV917534:KIV917552 KSR917534:KSR917552 LCN917534:LCN917552 LMJ917534:LMJ917552 LWF917534:LWF917552 MGB917534:MGB917552 MPX917534:MPX917552 MZT917534:MZT917552 NJP917534:NJP917552 NTL917534:NTL917552 ODH917534:ODH917552 OND917534:OND917552 OWZ917534:OWZ917552 PGV917534:PGV917552 PQR917534:PQR917552 QAN917534:QAN917552 QKJ917534:QKJ917552 QUF917534:QUF917552 REB917534:REB917552 RNX917534:RNX917552 RXT917534:RXT917552 SHP917534:SHP917552 SRL917534:SRL917552 TBH917534:TBH917552 TLD917534:TLD917552 TUZ917534:TUZ917552 UEV917534:UEV917552 UOR917534:UOR917552 UYN917534:UYN917552 VIJ917534:VIJ917552 VSF917534:VSF917552 WCB917534:WCB917552 WLX917534:WLX917552 WVT917534:WVT917552 L983070:L983088 JH983070:JH983088 TD983070:TD983088 ACZ983070:ACZ983088 AMV983070:AMV983088 AWR983070:AWR983088 BGN983070:BGN983088 BQJ983070:BQJ983088 CAF983070:CAF983088 CKB983070:CKB983088 CTX983070:CTX983088 DDT983070:DDT983088 DNP983070:DNP983088 DXL983070:DXL983088 EHH983070:EHH983088 ERD983070:ERD983088 FAZ983070:FAZ983088 FKV983070:FKV983088 FUR983070:FUR983088 GEN983070:GEN983088 GOJ983070:GOJ983088 GYF983070:GYF983088 HIB983070:HIB983088 HRX983070:HRX983088 IBT983070:IBT983088 ILP983070:ILP983088 IVL983070:IVL983088 JFH983070:JFH983088 JPD983070:JPD983088 JYZ983070:JYZ983088 KIV983070:KIV983088 KSR983070:KSR983088 LCN983070:LCN983088 LMJ983070:LMJ983088 LWF983070:LWF983088 MGB983070:MGB983088 MPX983070:MPX983088 MZT983070:MZT983088 NJP983070:NJP983088 NTL983070:NTL983088 ODH983070:ODH983088 OND983070:OND983088 OWZ983070:OWZ983088 PGV983070:PGV983088 PQR983070:PQR983088 QAN983070:QAN983088 QKJ983070:QKJ983088 QUF983070:QUF983088 REB983070:REB983088 RNX983070:RNX983088 RXT983070:RXT983088 SHP983070:SHP983088 SRL983070:SRL983088 TBH983070:TBH983088 TLD983070:TLD983088 TUZ983070:TUZ983088 UEV983070:UEV983088 UOR983070:UOR983088 UYN983070:UYN983088 VIJ983070:VIJ983088 VSF983070:VSF983088 WCB983070:WCB983088 WLX983070:WLX983088 WVT983070:WVT983088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03"/>
  <sheetViews>
    <sheetView workbookViewId="0">
      <selection activeCell="H22" sqref="H22"/>
    </sheetView>
  </sheetViews>
  <sheetFormatPr baseColWidth="10" defaultRowHeight="12.75" x14ac:dyDescent="0.2"/>
  <cols>
    <col min="1" max="1" width="30.7109375" style="160" customWidth="1"/>
    <col min="2" max="2" width="13.7109375" style="160" customWidth="1"/>
    <col min="3" max="3" width="14.28515625" style="160" customWidth="1"/>
    <col min="4" max="4" width="13.28515625" style="160" customWidth="1"/>
    <col min="5" max="5" width="14.85546875" style="160" customWidth="1"/>
    <col min="6" max="11" width="13.7109375" style="160" customWidth="1"/>
    <col min="12" max="12" width="13.7109375" style="161" customWidth="1"/>
    <col min="13" max="13" width="13" style="162" customWidth="1"/>
    <col min="14" max="14" width="12.140625" style="162" customWidth="1"/>
    <col min="15" max="15" width="10.140625" style="162" customWidth="1"/>
    <col min="16" max="16" width="10.140625" style="183" customWidth="1"/>
    <col min="17" max="41" width="10.140625" style="162" customWidth="1"/>
    <col min="42" max="51" width="10.85546875" style="162" customWidth="1"/>
    <col min="52" max="52" width="10.85546875" style="184" hidden="1" customWidth="1"/>
    <col min="53" max="64" width="10.85546875" style="162" hidden="1" customWidth="1"/>
    <col min="65" max="65" width="10.85546875" style="184" hidden="1" customWidth="1"/>
    <col min="66" max="92" width="10.85546875" style="162" customWidth="1"/>
    <col min="93" max="98" width="11.42578125" style="162" customWidth="1"/>
    <col min="99" max="256" width="11.42578125" style="162"/>
    <col min="257" max="257" width="30.7109375" style="162" customWidth="1"/>
    <col min="258" max="258" width="13.7109375" style="162" customWidth="1"/>
    <col min="259" max="259" width="14.28515625" style="162" customWidth="1"/>
    <col min="260" max="260" width="13.28515625" style="162" customWidth="1"/>
    <col min="261" max="261" width="14.85546875" style="162" customWidth="1"/>
    <col min="262" max="268" width="13.7109375" style="162" customWidth="1"/>
    <col min="269" max="269" width="13" style="162" customWidth="1"/>
    <col min="270" max="270" width="12.140625" style="162" customWidth="1"/>
    <col min="271" max="297" width="10.140625" style="162" customWidth="1"/>
    <col min="298" max="307" width="10.85546875" style="162" customWidth="1"/>
    <col min="308" max="321" width="0" style="162" hidden="1" customWidth="1"/>
    <col min="322" max="348" width="10.85546875" style="162" customWidth="1"/>
    <col min="349" max="354" width="11.42578125" style="162" customWidth="1"/>
    <col min="355" max="512" width="11.42578125" style="162"/>
    <col min="513" max="513" width="30.7109375" style="162" customWidth="1"/>
    <col min="514" max="514" width="13.7109375" style="162" customWidth="1"/>
    <col min="515" max="515" width="14.28515625" style="162" customWidth="1"/>
    <col min="516" max="516" width="13.28515625" style="162" customWidth="1"/>
    <col min="517" max="517" width="14.85546875" style="162" customWidth="1"/>
    <col min="518" max="524" width="13.7109375" style="162" customWidth="1"/>
    <col min="525" max="525" width="13" style="162" customWidth="1"/>
    <col min="526" max="526" width="12.140625" style="162" customWidth="1"/>
    <col min="527" max="553" width="10.140625" style="162" customWidth="1"/>
    <col min="554" max="563" width="10.85546875" style="162" customWidth="1"/>
    <col min="564" max="577" width="0" style="162" hidden="1" customWidth="1"/>
    <col min="578" max="604" width="10.85546875" style="162" customWidth="1"/>
    <col min="605" max="610" width="11.42578125" style="162" customWidth="1"/>
    <col min="611" max="768" width="11.42578125" style="162"/>
    <col min="769" max="769" width="30.7109375" style="162" customWidth="1"/>
    <col min="770" max="770" width="13.7109375" style="162" customWidth="1"/>
    <col min="771" max="771" width="14.28515625" style="162" customWidth="1"/>
    <col min="772" max="772" width="13.28515625" style="162" customWidth="1"/>
    <col min="773" max="773" width="14.85546875" style="162" customWidth="1"/>
    <col min="774" max="780" width="13.7109375" style="162" customWidth="1"/>
    <col min="781" max="781" width="13" style="162" customWidth="1"/>
    <col min="782" max="782" width="12.140625" style="162" customWidth="1"/>
    <col min="783" max="809" width="10.140625" style="162" customWidth="1"/>
    <col min="810" max="819" width="10.85546875" style="162" customWidth="1"/>
    <col min="820" max="833" width="0" style="162" hidden="1" customWidth="1"/>
    <col min="834" max="860" width="10.85546875" style="162" customWidth="1"/>
    <col min="861" max="866" width="11.42578125" style="162" customWidth="1"/>
    <col min="867" max="1024" width="11.42578125" style="162"/>
    <col min="1025" max="1025" width="30.7109375" style="162" customWidth="1"/>
    <col min="1026" max="1026" width="13.7109375" style="162" customWidth="1"/>
    <col min="1027" max="1027" width="14.28515625" style="162" customWidth="1"/>
    <col min="1028" max="1028" width="13.28515625" style="162" customWidth="1"/>
    <col min="1029" max="1029" width="14.85546875" style="162" customWidth="1"/>
    <col min="1030" max="1036" width="13.7109375" style="162" customWidth="1"/>
    <col min="1037" max="1037" width="13" style="162" customWidth="1"/>
    <col min="1038" max="1038" width="12.140625" style="162" customWidth="1"/>
    <col min="1039" max="1065" width="10.140625" style="162" customWidth="1"/>
    <col min="1066" max="1075" width="10.85546875" style="162" customWidth="1"/>
    <col min="1076" max="1089" width="0" style="162" hidden="1" customWidth="1"/>
    <col min="1090" max="1116" width="10.85546875" style="162" customWidth="1"/>
    <col min="1117" max="1122" width="11.42578125" style="162" customWidth="1"/>
    <col min="1123" max="1280" width="11.42578125" style="162"/>
    <col min="1281" max="1281" width="30.7109375" style="162" customWidth="1"/>
    <col min="1282" max="1282" width="13.7109375" style="162" customWidth="1"/>
    <col min="1283" max="1283" width="14.28515625" style="162" customWidth="1"/>
    <col min="1284" max="1284" width="13.28515625" style="162" customWidth="1"/>
    <col min="1285" max="1285" width="14.85546875" style="162" customWidth="1"/>
    <col min="1286" max="1292" width="13.7109375" style="162" customWidth="1"/>
    <col min="1293" max="1293" width="13" style="162" customWidth="1"/>
    <col min="1294" max="1294" width="12.140625" style="162" customWidth="1"/>
    <col min="1295" max="1321" width="10.140625" style="162" customWidth="1"/>
    <col min="1322" max="1331" width="10.85546875" style="162" customWidth="1"/>
    <col min="1332" max="1345" width="0" style="162" hidden="1" customWidth="1"/>
    <col min="1346" max="1372" width="10.85546875" style="162" customWidth="1"/>
    <col min="1373" max="1378" width="11.42578125" style="162" customWidth="1"/>
    <col min="1379" max="1536" width="11.42578125" style="162"/>
    <col min="1537" max="1537" width="30.7109375" style="162" customWidth="1"/>
    <col min="1538" max="1538" width="13.7109375" style="162" customWidth="1"/>
    <col min="1539" max="1539" width="14.28515625" style="162" customWidth="1"/>
    <col min="1540" max="1540" width="13.28515625" style="162" customWidth="1"/>
    <col min="1541" max="1541" width="14.85546875" style="162" customWidth="1"/>
    <col min="1542" max="1548" width="13.7109375" style="162" customWidth="1"/>
    <col min="1549" max="1549" width="13" style="162" customWidth="1"/>
    <col min="1550" max="1550" width="12.140625" style="162" customWidth="1"/>
    <col min="1551" max="1577" width="10.140625" style="162" customWidth="1"/>
    <col min="1578" max="1587" width="10.85546875" style="162" customWidth="1"/>
    <col min="1588" max="1601" width="0" style="162" hidden="1" customWidth="1"/>
    <col min="1602" max="1628" width="10.85546875" style="162" customWidth="1"/>
    <col min="1629" max="1634" width="11.42578125" style="162" customWidth="1"/>
    <col min="1635" max="1792" width="11.42578125" style="162"/>
    <col min="1793" max="1793" width="30.7109375" style="162" customWidth="1"/>
    <col min="1794" max="1794" width="13.7109375" style="162" customWidth="1"/>
    <col min="1795" max="1795" width="14.28515625" style="162" customWidth="1"/>
    <col min="1796" max="1796" width="13.28515625" style="162" customWidth="1"/>
    <col min="1797" max="1797" width="14.85546875" style="162" customWidth="1"/>
    <col min="1798" max="1804" width="13.7109375" style="162" customWidth="1"/>
    <col min="1805" max="1805" width="13" style="162" customWidth="1"/>
    <col min="1806" max="1806" width="12.140625" style="162" customWidth="1"/>
    <col min="1807" max="1833" width="10.140625" style="162" customWidth="1"/>
    <col min="1834" max="1843" width="10.85546875" style="162" customWidth="1"/>
    <col min="1844" max="1857" width="0" style="162" hidden="1" customWidth="1"/>
    <col min="1858" max="1884" width="10.85546875" style="162" customWidth="1"/>
    <col min="1885" max="1890" width="11.42578125" style="162" customWidth="1"/>
    <col min="1891" max="2048" width="11.42578125" style="162"/>
    <col min="2049" max="2049" width="30.7109375" style="162" customWidth="1"/>
    <col min="2050" max="2050" width="13.7109375" style="162" customWidth="1"/>
    <col min="2051" max="2051" width="14.28515625" style="162" customWidth="1"/>
    <col min="2052" max="2052" width="13.28515625" style="162" customWidth="1"/>
    <col min="2053" max="2053" width="14.85546875" style="162" customWidth="1"/>
    <col min="2054" max="2060" width="13.7109375" style="162" customWidth="1"/>
    <col min="2061" max="2061" width="13" style="162" customWidth="1"/>
    <col min="2062" max="2062" width="12.140625" style="162" customWidth="1"/>
    <col min="2063" max="2089" width="10.140625" style="162" customWidth="1"/>
    <col min="2090" max="2099" width="10.85546875" style="162" customWidth="1"/>
    <col min="2100" max="2113" width="0" style="162" hidden="1" customWidth="1"/>
    <col min="2114" max="2140" width="10.85546875" style="162" customWidth="1"/>
    <col min="2141" max="2146" width="11.42578125" style="162" customWidth="1"/>
    <col min="2147" max="2304" width="11.42578125" style="162"/>
    <col min="2305" max="2305" width="30.7109375" style="162" customWidth="1"/>
    <col min="2306" max="2306" width="13.7109375" style="162" customWidth="1"/>
    <col min="2307" max="2307" width="14.28515625" style="162" customWidth="1"/>
    <col min="2308" max="2308" width="13.28515625" style="162" customWidth="1"/>
    <col min="2309" max="2309" width="14.85546875" style="162" customWidth="1"/>
    <col min="2310" max="2316" width="13.7109375" style="162" customWidth="1"/>
    <col min="2317" max="2317" width="13" style="162" customWidth="1"/>
    <col min="2318" max="2318" width="12.140625" style="162" customWidth="1"/>
    <col min="2319" max="2345" width="10.140625" style="162" customWidth="1"/>
    <col min="2346" max="2355" width="10.85546875" style="162" customWidth="1"/>
    <col min="2356" max="2369" width="0" style="162" hidden="1" customWidth="1"/>
    <col min="2370" max="2396" width="10.85546875" style="162" customWidth="1"/>
    <col min="2397" max="2402" width="11.42578125" style="162" customWidth="1"/>
    <col min="2403" max="2560" width="11.42578125" style="162"/>
    <col min="2561" max="2561" width="30.7109375" style="162" customWidth="1"/>
    <col min="2562" max="2562" width="13.7109375" style="162" customWidth="1"/>
    <col min="2563" max="2563" width="14.28515625" style="162" customWidth="1"/>
    <col min="2564" max="2564" width="13.28515625" style="162" customWidth="1"/>
    <col min="2565" max="2565" width="14.85546875" style="162" customWidth="1"/>
    <col min="2566" max="2572" width="13.7109375" style="162" customWidth="1"/>
    <col min="2573" max="2573" width="13" style="162" customWidth="1"/>
    <col min="2574" max="2574" width="12.140625" style="162" customWidth="1"/>
    <col min="2575" max="2601" width="10.140625" style="162" customWidth="1"/>
    <col min="2602" max="2611" width="10.85546875" style="162" customWidth="1"/>
    <col min="2612" max="2625" width="0" style="162" hidden="1" customWidth="1"/>
    <col min="2626" max="2652" width="10.85546875" style="162" customWidth="1"/>
    <col min="2653" max="2658" width="11.42578125" style="162" customWidth="1"/>
    <col min="2659" max="2816" width="11.42578125" style="162"/>
    <col min="2817" max="2817" width="30.7109375" style="162" customWidth="1"/>
    <col min="2818" max="2818" width="13.7109375" style="162" customWidth="1"/>
    <col min="2819" max="2819" width="14.28515625" style="162" customWidth="1"/>
    <col min="2820" max="2820" width="13.28515625" style="162" customWidth="1"/>
    <col min="2821" max="2821" width="14.85546875" style="162" customWidth="1"/>
    <col min="2822" max="2828" width="13.7109375" style="162" customWidth="1"/>
    <col min="2829" max="2829" width="13" style="162" customWidth="1"/>
    <col min="2830" max="2830" width="12.140625" style="162" customWidth="1"/>
    <col min="2831" max="2857" width="10.140625" style="162" customWidth="1"/>
    <col min="2858" max="2867" width="10.85546875" style="162" customWidth="1"/>
    <col min="2868" max="2881" width="0" style="162" hidden="1" customWidth="1"/>
    <col min="2882" max="2908" width="10.85546875" style="162" customWidth="1"/>
    <col min="2909" max="2914" width="11.42578125" style="162" customWidth="1"/>
    <col min="2915" max="3072" width="11.42578125" style="162"/>
    <col min="3073" max="3073" width="30.7109375" style="162" customWidth="1"/>
    <col min="3074" max="3074" width="13.7109375" style="162" customWidth="1"/>
    <col min="3075" max="3075" width="14.28515625" style="162" customWidth="1"/>
    <col min="3076" max="3076" width="13.28515625" style="162" customWidth="1"/>
    <col min="3077" max="3077" width="14.85546875" style="162" customWidth="1"/>
    <col min="3078" max="3084" width="13.7109375" style="162" customWidth="1"/>
    <col min="3085" max="3085" width="13" style="162" customWidth="1"/>
    <col min="3086" max="3086" width="12.140625" style="162" customWidth="1"/>
    <col min="3087" max="3113" width="10.140625" style="162" customWidth="1"/>
    <col min="3114" max="3123" width="10.85546875" style="162" customWidth="1"/>
    <col min="3124" max="3137" width="0" style="162" hidden="1" customWidth="1"/>
    <col min="3138" max="3164" width="10.85546875" style="162" customWidth="1"/>
    <col min="3165" max="3170" width="11.42578125" style="162" customWidth="1"/>
    <col min="3171" max="3328" width="11.42578125" style="162"/>
    <col min="3329" max="3329" width="30.7109375" style="162" customWidth="1"/>
    <col min="3330" max="3330" width="13.7109375" style="162" customWidth="1"/>
    <col min="3331" max="3331" width="14.28515625" style="162" customWidth="1"/>
    <col min="3332" max="3332" width="13.28515625" style="162" customWidth="1"/>
    <col min="3333" max="3333" width="14.85546875" style="162" customWidth="1"/>
    <col min="3334" max="3340" width="13.7109375" style="162" customWidth="1"/>
    <col min="3341" max="3341" width="13" style="162" customWidth="1"/>
    <col min="3342" max="3342" width="12.140625" style="162" customWidth="1"/>
    <col min="3343" max="3369" width="10.140625" style="162" customWidth="1"/>
    <col min="3370" max="3379" width="10.85546875" style="162" customWidth="1"/>
    <col min="3380" max="3393" width="0" style="162" hidden="1" customWidth="1"/>
    <col min="3394" max="3420" width="10.85546875" style="162" customWidth="1"/>
    <col min="3421" max="3426" width="11.42578125" style="162" customWidth="1"/>
    <col min="3427" max="3584" width="11.42578125" style="162"/>
    <col min="3585" max="3585" width="30.7109375" style="162" customWidth="1"/>
    <col min="3586" max="3586" width="13.7109375" style="162" customWidth="1"/>
    <col min="3587" max="3587" width="14.28515625" style="162" customWidth="1"/>
    <col min="3588" max="3588" width="13.28515625" style="162" customWidth="1"/>
    <col min="3589" max="3589" width="14.85546875" style="162" customWidth="1"/>
    <col min="3590" max="3596" width="13.7109375" style="162" customWidth="1"/>
    <col min="3597" max="3597" width="13" style="162" customWidth="1"/>
    <col min="3598" max="3598" width="12.140625" style="162" customWidth="1"/>
    <col min="3599" max="3625" width="10.140625" style="162" customWidth="1"/>
    <col min="3626" max="3635" width="10.85546875" style="162" customWidth="1"/>
    <col min="3636" max="3649" width="0" style="162" hidden="1" customWidth="1"/>
    <col min="3650" max="3676" width="10.85546875" style="162" customWidth="1"/>
    <col min="3677" max="3682" width="11.42578125" style="162" customWidth="1"/>
    <col min="3683" max="3840" width="11.42578125" style="162"/>
    <col min="3841" max="3841" width="30.7109375" style="162" customWidth="1"/>
    <col min="3842" max="3842" width="13.7109375" style="162" customWidth="1"/>
    <col min="3843" max="3843" width="14.28515625" style="162" customWidth="1"/>
    <col min="3844" max="3844" width="13.28515625" style="162" customWidth="1"/>
    <col min="3845" max="3845" width="14.85546875" style="162" customWidth="1"/>
    <col min="3846" max="3852" width="13.7109375" style="162" customWidth="1"/>
    <col min="3853" max="3853" width="13" style="162" customWidth="1"/>
    <col min="3854" max="3854" width="12.140625" style="162" customWidth="1"/>
    <col min="3855" max="3881" width="10.140625" style="162" customWidth="1"/>
    <col min="3882" max="3891" width="10.85546875" style="162" customWidth="1"/>
    <col min="3892" max="3905" width="0" style="162" hidden="1" customWidth="1"/>
    <col min="3906" max="3932" width="10.85546875" style="162" customWidth="1"/>
    <col min="3933" max="3938" width="11.42578125" style="162" customWidth="1"/>
    <col min="3939" max="4096" width="11.42578125" style="162"/>
    <col min="4097" max="4097" width="30.7109375" style="162" customWidth="1"/>
    <col min="4098" max="4098" width="13.7109375" style="162" customWidth="1"/>
    <col min="4099" max="4099" width="14.28515625" style="162" customWidth="1"/>
    <col min="4100" max="4100" width="13.28515625" style="162" customWidth="1"/>
    <col min="4101" max="4101" width="14.85546875" style="162" customWidth="1"/>
    <col min="4102" max="4108" width="13.7109375" style="162" customWidth="1"/>
    <col min="4109" max="4109" width="13" style="162" customWidth="1"/>
    <col min="4110" max="4110" width="12.140625" style="162" customWidth="1"/>
    <col min="4111" max="4137" width="10.140625" style="162" customWidth="1"/>
    <col min="4138" max="4147" width="10.85546875" style="162" customWidth="1"/>
    <col min="4148" max="4161" width="0" style="162" hidden="1" customWidth="1"/>
    <col min="4162" max="4188" width="10.85546875" style="162" customWidth="1"/>
    <col min="4189" max="4194" width="11.42578125" style="162" customWidth="1"/>
    <col min="4195" max="4352" width="11.42578125" style="162"/>
    <col min="4353" max="4353" width="30.7109375" style="162" customWidth="1"/>
    <col min="4354" max="4354" width="13.7109375" style="162" customWidth="1"/>
    <col min="4355" max="4355" width="14.28515625" style="162" customWidth="1"/>
    <col min="4356" max="4356" width="13.28515625" style="162" customWidth="1"/>
    <col min="4357" max="4357" width="14.85546875" style="162" customWidth="1"/>
    <col min="4358" max="4364" width="13.7109375" style="162" customWidth="1"/>
    <col min="4365" max="4365" width="13" style="162" customWidth="1"/>
    <col min="4366" max="4366" width="12.140625" style="162" customWidth="1"/>
    <col min="4367" max="4393" width="10.140625" style="162" customWidth="1"/>
    <col min="4394" max="4403" width="10.85546875" style="162" customWidth="1"/>
    <col min="4404" max="4417" width="0" style="162" hidden="1" customWidth="1"/>
    <col min="4418" max="4444" width="10.85546875" style="162" customWidth="1"/>
    <col min="4445" max="4450" width="11.42578125" style="162" customWidth="1"/>
    <col min="4451" max="4608" width="11.42578125" style="162"/>
    <col min="4609" max="4609" width="30.7109375" style="162" customWidth="1"/>
    <col min="4610" max="4610" width="13.7109375" style="162" customWidth="1"/>
    <col min="4611" max="4611" width="14.28515625" style="162" customWidth="1"/>
    <col min="4612" max="4612" width="13.28515625" style="162" customWidth="1"/>
    <col min="4613" max="4613" width="14.85546875" style="162" customWidth="1"/>
    <col min="4614" max="4620" width="13.7109375" style="162" customWidth="1"/>
    <col min="4621" max="4621" width="13" style="162" customWidth="1"/>
    <col min="4622" max="4622" width="12.140625" style="162" customWidth="1"/>
    <col min="4623" max="4649" width="10.140625" style="162" customWidth="1"/>
    <col min="4650" max="4659" width="10.85546875" style="162" customWidth="1"/>
    <col min="4660" max="4673" width="0" style="162" hidden="1" customWidth="1"/>
    <col min="4674" max="4700" width="10.85546875" style="162" customWidth="1"/>
    <col min="4701" max="4706" width="11.42578125" style="162" customWidth="1"/>
    <col min="4707" max="4864" width="11.42578125" style="162"/>
    <col min="4865" max="4865" width="30.7109375" style="162" customWidth="1"/>
    <col min="4866" max="4866" width="13.7109375" style="162" customWidth="1"/>
    <col min="4867" max="4867" width="14.28515625" style="162" customWidth="1"/>
    <col min="4868" max="4868" width="13.28515625" style="162" customWidth="1"/>
    <col min="4869" max="4869" width="14.85546875" style="162" customWidth="1"/>
    <col min="4870" max="4876" width="13.7109375" style="162" customWidth="1"/>
    <col min="4877" max="4877" width="13" style="162" customWidth="1"/>
    <col min="4878" max="4878" width="12.140625" style="162" customWidth="1"/>
    <col min="4879" max="4905" width="10.140625" style="162" customWidth="1"/>
    <col min="4906" max="4915" width="10.85546875" style="162" customWidth="1"/>
    <col min="4916" max="4929" width="0" style="162" hidden="1" customWidth="1"/>
    <col min="4930" max="4956" width="10.85546875" style="162" customWidth="1"/>
    <col min="4957" max="4962" width="11.42578125" style="162" customWidth="1"/>
    <col min="4963" max="5120" width="11.42578125" style="162"/>
    <col min="5121" max="5121" width="30.7109375" style="162" customWidth="1"/>
    <col min="5122" max="5122" width="13.7109375" style="162" customWidth="1"/>
    <col min="5123" max="5123" width="14.28515625" style="162" customWidth="1"/>
    <col min="5124" max="5124" width="13.28515625" style="162" customWidth="1"/>
    <col min="5125" max="5125" width="14.85546875" style="162" customWidth="1"/>
    <col min="5126" max="5132" width="13.7109375" style="162" customWidth="1"/>
    <col min="5133" max="5133" width="13" style="162" customWidth="1"/>
    <col min="5134" max="5134" width="12.140625" style="162" customWidth="1"/>
    <col min="5135" max="5161" width="10.140625" style="162" customWidth="1"/>
    <col min="5162" max="5171" width="10.85546875" style="162" customWidth="1"/>
    <col min="5172" max="5185" width="0" style="162" hidden="1" customWidth="1"/>
    <col min="5186" max="5212" width="10.85546875" style="162" customWidth="1"/>
    <col min="5213" max="5218" width="11.42578125" style="162" customWidth="1"/>
    <col min="5219" max="5376" width="11.42578125" style="162"/>
    <col min="5377" max="5377" width="30.7109375" style="162" customWidth="1"/>
    <col min="5378" max="5378" width="13.7109375" style="162" customWidth="1"/>
    <col min="5379" max="5379" width="14.28515625" style="162" customWidth="1"/>
    <col min="5380" max="5380" width="13.28515625" style="162" customWidth="1"/>
    <col min="5381" max="5381" width="14.85546875" style="162" customWidth="1"/>
    <col min="5382" max="5388" width="13.7109375" style="162" customWidth="1"/>
    <col min="5389" max="5389" width="13" style="162" customWidth="1"/>
    <col min="5390" max="5390" width="12.140625" style="162" customWidth="1"/>
    <col min="5391" max="5417" width="10.140625" style="162" customWidth="1"/>
    <col min="5418" max="5427" width="10.85546875" style="162" customWidth="1"/>
    <col min="5428" max="5441" width="0" style="162" hidden="1" customWidth="1"/>
    <col min="5442" max="5468" width="10.85546875" style="162" customWidth="1"/>
    <col min="5469" max="5474" width="11.42578125" style="162" customWidth="1"/>
    <col min="5475" max="5632" width="11.42578125" style="162"/>
    <col min="5633" max="5633" width="30.7109375" style="162" customWidth="1"/>
    <col min="5634" max="5634" width="13.7109375" style="162" customWidth="1"/>
    <col min="5635" max="5635" width="14.28515625" style="162" customWidth="1"/>
    <col min="5636" max="5636" width="13.28515625" style="162" customWidth="1"/>
    <col min="5637" max="5637" width="14.85546875" style="162" customWidth="1"/>
    <col min="5638" max="5644" width="13.7109375" style="162" customWidth="1"/>
    <col min="5645" max="5645" width="13" style="162" customWidth="1"/>
    <col min="5646" max="5646" width="12.140625" style="162" customWidth="1"/>
    <col min="5647" max="5673" width="10.140625" style="162" customWidth="1"/>
    <col min="5674" max="5683" width="10.85546875" style="162" customWidth="1"/>
    <col min="5684" max="5697" width="0" style="162" hidden="1" customWidth="1"/>
    <col min="5698" max="5724" width="10.85546875" style="162" customWidth="1"/>
    <col min="5725" max="5730" width="11.42578125" style="162" customWidth="1"/>
    <col min="5731" max="5888" width="11.42578125" style="162"/>
    <col min="5889" max="5889" width="30.7109375" style="162" customWidth="1"/>
    <col min="5890" max="5890" width="13.7109375" style="162" customWidth="1"/>
    <col min="5891" max="5891" width="14.28515625" style="162" customWidth="1"/>
    <col min="5892" max="5892" width="13.28515625" style="162" customWidth="1"/>
    <col min="5893" max="5893" width="14.85546875" style="162" customWidth="1"/>
    <col min="5894" max="5900" width="13.7109375" style="162" customWidth="1"/>
    <col min="5901" max="5901" width="13" style="162" customWidth="1"/>
    <col min="5902" max="5902" width="12.140625" style="162" customWidth="1"/>
    <col min="5903" max="5929" width="10.140625" style="162" customWidth="1"/>
    <col min="5930" max="5939" width="10.85546875" style="162" customWidth="1"/>
    <col min="5940" max="5953" width="0" style="162" hidden="1" customWidth="1"/>
    <col min="5954" max="5980" width="10.85546875" style="162" customWidth="1"/>
    <col min="5981" max="5986" width="11.42578125" style="162" customWidth="1"/>
    <col min="5987" max="6144" width="11.42578125" style="162"/>
    <col min="6145" max="6145" width="30.7109375" style="162" customWidth="1"/>
    <col min="6146" max="6146" width="13.7109375" style="162" customWidth="1"/>
    <col min="6147" max="6147" width="14.28515625" style="162" customWidth="1"/>
    <col min="6148" max="6148" width="13.28515625" style="162" customWidth="1"/>
    <col min="6149" max="6149" width="14.85546875" style="162" customWidth="1"/>
    <col min="6150" max="6156" width="13.7109375" style="162" customWidth="1"/>
    <col min="6157" max="6157" width="13" style="162" customWidth="1"/>
    <col min="6158" max="6158" width="12.140625" style="162" customWidth="1"/>
    <col min="6159" max="6185" width="10.140625" style="162" customWidth="1"/>
    <col min="6186" max="6195" width="10.85546875" style="162" customWidth="1"/>
    <col min="6196" max="6209" width="0" style="162" hidden="1" customWidth="1"/>
    <col min="6210" max="6236" width="10.85546875" style="162" customWidth="1"/>
    <col min="6237" max="6242" width="11.42578125" style="162" customWidth="1"/>
    <col min="6243" max="6400" width="11.42578125" style="162"/>
    <col min="6401" max="6401" width="30.7109375" style="162" customWidth="1"/>
    <col min="6402" max="6402" width="13.7109375" style="162" customWidth="1"/>
    <col min="6403" max="6403" width="14.28515625" style="162" customWidth="1"/>
    <col min="6404" max="6404" width="13.28515625" style="162" customWidth="1"/>
    <col min="6405" max="6405" width="14.85546875" style="162" customWidth="1"/>
    <col min="6406" max="6412" width="13.7109375" style="162" customWidth="1"/>
    <col min="6413" max="6413" width="13" style="162" customWidth="1"/>
    <col min="6414" max="6414" width="12.140625" style="162" customWidth="1"/>
    <col min="6415" max="6441" width="10.140625" style="162" customWidth="1"/>
    <col min="6442" max="6451" width="10.85546875" style="162" customWidth="1"/>
    <col min="6452" max="6465" width="0" style="162" hidden="1" customWidth="1"/>
    <col min="6466" max="6492" width="10.85546875" style="162" customWidth="1"/>
    <col min="6493" max="6498" width="11.42578125" style="162" customWidth="1"/>
    <col min="6499" max="6656" width="11.42578125" style="162"/>
    <col min="6657" max="6657" width="30.7109375" style="162" customWidth="1"/>
    <col min="6658" max="6658" width="13.7109375" style="162" customWidth="1"/>
    <col min="6659" max="6659" width="14.28515625" style="162" customWidth="1"/>
    <col min="6660" max="6660" width="13.28515625" style="162" customWidth="1"/>
    <col min="6661" max="6661" width="14.85546875" style="162" customWidth="1"/>
    <col min="6662" max="6668" width="13.7109375" style="162" customWidth="1"/>
    <col min="6669" max="6669" width="13" style="162" customWidth="1"/>
    <col min="6670" max="6670" width="12.140625" style="162" customWidth="1"/>
    <col min="6671" max="6697" width="10.140625" style="162" customWidth="1"/>
    <col min="6698" max="6707" width="10.85546875" style="162" customWidth="1"/>
    <col min="6708" max="6721" width="0" style="162" hidden="1" customWidth="1"/>
    <col min="6722" max="6748" width="10.85546875" style="162" customWidth="1"/>
    <col min="6749" max="6754" width="11.42578125" style="162" customWidth="1"/>
    <col min="6755" max="6912" width="11.42578125" style="162"/>
    <col min="6913" max="6913" width="30.7109375" style="162" customWidth="1"/>
    <col min="6914" max="6914" width="13.7109375" style="162" customWidth="1"/>
    <col min="6915" max="6915" width="14.28515625" style="162" customWidth="1"/>
    <col min="6916" max="6916" width="13.28515625" style="162" customWidth="1"/>
    <col min="6917" max="6917" width="14.85546875" style="162" customWidth="1"/>
    <col min="6918" max="6924" width="13.7109375" style="162" customWidth="1"/>
    <col min="6925" max="6925" width="13" style="162" customWidth="1"/>
    <col min="6926" max="6926" width="12.140625" style="162" customWidth="1"/>
    <col min="6927" max="6953" width="10.140625" style="162" customWidth="1"/>
    <col min="6954" max="6963" width="10.85546875" style="162" customWidth="1"/>
    <col min="6964" max="6977" width="0" style="162" hidden="1" customWidth="1"/>
    <col min="6978" max="7004" width="10.85546875" style="162" customWidth="1"/>
    <col min="7005" max="7010" width="11.42578125" style="162" customWidth="1"/>
    <col min="7011" max="7168" width="11.42578125" style="162"/>
    <col min="7169" max="7169" width="30.7109375" style="162" customWidth="1"/>
    <col min="7170" max="7170" width="13.7109375" style="162" customWidth="1"/>
    <col min="7171" max="7171" width="14.28515625" style="162" customWidth="1"/>
    <col min="7172" max="7172" width="13.28515625" style="162" customWidth="1"/>
    <col min="7173" max="7173" width="14.85546875" style="162" customWidth="1"/>
    <col min="7174" max="7180" width="13.7109375" style="162" customWidth="1"/>
    <col min="7181" max="7181" width="13" style="162" customWidth="1"/>
    <col min="7182" max="7182" width="12.140625" style="162" customWidth="1"/>
    <col min="7183" max="7209" width="10.140625" style="162" customWidth="1"/>
    <col min="7210" max="7219" width="10.85546875" style="162" customWidth="1"/>
    <col min="7220" max="7233" width="0" style="162" hidden="1" customWidth="1"/>
    <col min="7234" max="7260" width="10.85546875" style="162" customWidth="1"/>
    <col min="7261" max="7266" width="11.42578125" style="162" customWidth="1"/>
    <col min="7267" max="7424" width="11.42578125" style="162"/>
    <col min="7425" max="7425" width="30.7109375" style="162" customWidth="1"/>
    <col min="7426" max="7426" width="13.7109375" style="162" customWidth="1"/>
    <col min="7427" max="7427" width="14.28515625" style="162" customWidth="1"/>
    <col min="7428" max="7428" width="13.28515625" style="162" customWidth="1"/>
    <col min="7429" max="7429" width="14.85546875" style="162" customWidth="1"/>
    <col min="7430" max="7436" width="13.7109375" style="162" customWidth="1"/>
    <col min="7437" max="7437" width="13" style="162" customWidth="1"/>
    <col min="7438" max="7438" width="12.140625" style="162" customWidth="1"/>
    <col min="7439" max="7465" width="10.140625" style="162" customWidth="1"/>
    <col min="7466" max="7475" width="10.85546875" style="162" customWidth="1"/>
    <col min="7476" max="7489" width="0" style="162" hidden="1" customWidth="1"/>
    <col min="7490" max="7516" width="10.85546875" style="162" customWidth="1"/>
    <col min="7517" max="7522" width="11.42578125" style="162" customWidth="1"/>
    <col min="7523" max="7680" width="11.42578125" style="162"/>
    <col min="7681" max="7681" width="30.7109375" style="162" customWidth="1"/>
    <col min="7682" max="7682" width="13.7109375" style="162" customWidth="1"/>
    <col min="7683" max="7683" width="14.28515625" style="162" customWidth="1"/>
    <col min="7684" max="7684" width="13.28515625" style="162" customWidth="1"/>
    <col min="7685" max="7685" width="14.85546875" style="162" customWidth="1"/>
    <col min="7686" max="7692" width="13.7109375" style="162" customWidth="1"/>
    <col min="7693" max="7693" width="13" style="162" customWidth="1"/>
    <col min="7694" max="7694" width="12.140625" style="162" customWidth="1"/>
    <col min="7695" max="7721" width="10.140625" style="162" customWidth="1"/>
    <col min="7722" max="7731" width="10.85546875" style="162" customWidth="1"/>
    <col min="7732" max="7745" width="0" style="162" hidden="1" customWidth="1"/>
    <col min="7746" max="7772" width="10.85546875" style="162" customWidth="1"/>
    <col min="7773" max="7778" width="11.42578125" style="162" customWidth="1"/>
    <col min="7779" max="7936" width="11.42578125" style="162"/>
    <col min="7937" max="7937" width="30.7109375" style="162" customWidth="1"/>
    <col min="7938" max="7938" width="13.7109375" style="162" customWidth="1"/>
    <col min="7939" max="7939" width="14.28515625" style="162" customWidth="1"/>
    <col min="7940" max="7940" width="13.28515625" style="162" customWidth="1"/>
    <col min="7941" max="7941" width="14.85546875" style="162" customWidth="1"/>
    <col min="7942" max="7948" width="13.7109375" style="162" customWidth="1"/>
    <col min="7949" max="7949" width="13" style="162" customWidth="1"/>
    <col min="7950" max="7950" width="12.140625" style="162" customWidth="1"/>
    <col min="7951" max="7977" width="10.140625" style="162" customWidth="1"/>
    <col min="7978" max="7987" width="10.85546875" style="162" customWidth="1"/>
    <col min="7988" max="8001" width="0" style="162" hidden="1" customWidth="1"/>
    <col min="8002" max="8028" width="10.85546875" style="162" customWidth="1"/>
    <col min="8029" max="8034" width="11.42578125" style="162" customWidth="1"/>
    <col min="8035" max="8192" width="11.42578125" style="162"/>
    <col min="8193" max="8193" width="30.7109375" style="162" customWidth="1"/>
    <col min="8194" max="8194" width="13.7109375" style="162" customWidth="1"/>
    <col min="8195" max="8195" width="14.28515625" style="162" customWidth="1"/>
    <col min="8196" max="8196" width="13.28515625" style="162" customWidth="1"/>
    <col min="8197" max="8197" width="14.85546875" style="162" customWidth="1"/>
    <col min="8198" max="8204" width="13.7109375" style="162" customWidth="1"/>
    <col min="8205" max="8205" width="13" style="162" customWidth="1"/>
    <col min="8206" max="8206" width="12.140625" style="162" customWidth="1"/>
    <col min="8207" max="8233" width="10.140625" style="162" customWidth="1"/>
    <col min="8234" max="8243" width="10.85546875" style="162" customWidth="1"/>
    <col min="8244" max="8257" width="0" style="162" hidden="1" customWidth="1"/>
    <col min="8258" max="8284" width="10.85546875" style="162" customWidth="1"/>
    <col min="8285" max="8290" width="11.42578125" style="162" customWidth="1"/>
    <col min="8291" max="8448" width="11.42578125" style="162"/>
    <col min="8449" max="8449" width="30.7109375" style="162" customWidth="1"/>
    <col min="8450" max="8450" width="13.7109375" style="162" customWidth="1"/>
    <col min="8451" max="8451" width="14.28515625" style="162" customWidth="1"/>
    <col min="8452" max="8452" width="13.28515625" style="162" customWidth="1"/>
    <col min="8453" max="8453" width="14.85546875" style="162" customWidth="1"/>
    <col min="8454" max="8460" width="13.7109375" style="162" customWidth="1"/>
    <col min="8461" max="8461" width="13" style="162" customWidth="1"/>
    <col min="8462" max="8462" width="12.140625" style="162" customWidth="1"/>
    <col min="8463" max="8489" width="10.140625" style="162" customWidth="1"/>
    <col min="8490" max="8499" width="10.85546875" style="162" customWidth="1"/>
    <col min="8500" max="8513" width="0" style="162" hidden="1" customWidth="1"/>
    <col min="8514" max="8540" width="10.85546875" style="162" customWidth="1"/>
    <col min="8541" max="8546" width="11.42578125" style="162" customWidth="1"/>
    <col min="8547" max="8704" width="11.42578125" style="162"/>
    <col min="8705" max="8705" width="30.7109375" style="162" customWidth="1"/>
    <col min="8706" max="8706" width="13.7109375" style="162" customWidth="1"/>
    <col min="8707" max="8707" width="14.28515625" style="162" customWidth="1"/>
    <col min="8708" max="8708" width="13.28515625" style="162" customWidth="1"/>
    <col min="8709" max="8709" width="14.85546875" style="162" customWidth="1"/>
    <col min="8710" max="8716" width="13.7109375" style="162" customWidth="1"/>
    <col min="8717" max="8717" width="13" style="162" customWidth="1"/>
    <col min="8718" max="8718" width="12.140625" style="162" customWidth="1"/>
    <col min="8719" max="8745" width="10.140625" style="162" customWidth="1"/>
    <col min="8746" max="8755" width="10.85546875" style="162" customWidth="1"/>
    <col min="8756" max="8769" width="0" style="162" hidden="1" customWidth="1"/>
    <col min="8770" max="8796" width="10.85546875" style="162" customWidth="1"/>
    <col min="8797" max="8802" width="11.42578125" style="162" customWidth="1"/>
    <col min="8803" max="8960" width="11.42578125" style="162"/>
    <col min="8961" max="8961" width="30.7109375" style="162" customWidth="1"/>
    <col min="8962" max="8962" width="13.7109375" style="162" customWidth="1"/>
    <col min="8963" max="8963" width="14.28515625" style="162" customWidth="1"/>
    <col min="8964" max="8964" width="13.28515625" style="162" customWidth="1"/>
    <col min="8965" max="8965" width="14.85546875" style="162" customWidth="1"/>
    <col min="8966" max="8972" width="13.7109375" style="162" customWidth="1"/>
    <col min="8973" max="8973" width="13" style="162" customWidth="1"/>
    <col min="8974" max="8974" width="12.140625" style="162" customWidth="1"/>
    <col min="8975" max="9001" width="10.140625" style="162" customWidth="1"/>
    <col min="9002" max="9011" width="10.85546875" style="162" customWidth="1"/>
    <col min="9012" max="9025" width="0" style="162" hidden="1" customWidth="1"/>
    <col min="9026" max="9052" width="10.85546875" style="162" customWidth="1"/>
    <col min="9053" max="9058" width="11.42578125" style="162" customWidth="1"/>
    <col min="9059" max="9216" width="11.42578125" style="162"/>
    <col min="9217" max="9217" width="30.7109375" style="162" customWidth="1"/>
    <col min="9218" max="9218" width="13.7109375" style="162" customWidth="1"/>
    <col min="9219" max="9219" width="14.28515625" style="162" customWidth="1"/>
    <col min="9220" max="9220" width="13.28515625" style="162" customWidth="1"/>
    <col min="9221" max="9221" width="14.85546875" style="162" customWidth="1"/>
    <col min="9222" max="9228" width="13.7109375" style="162" customWidth="1"/>
    <col min="9229" max="9229" width="13" style="162" customWidth="1"/>
    <col min="9230" max="9230" width="12.140625" style="162" customWidth="1"/>
    <col min="9231" max="9257" width="10.140625" style="162" customWidth="1"/>
    <col min="9258" max="9267" width="10.85546875" style="162" customWidth="1"/>
    <col min="9268" max="9281" width="0" style="162" hidden="1" customWidth="1"/>
    <col min="9282" max="9308" width="10.85546875" style="162" customWidth="1"/>
    <col min="9309" max="9314" width="11.42578125" style="162" customWidth="1"/>
    <col min="9315" max="9472" width="11.42578125" style="162"/>
    <col min="9473" max="9473" width="30.7109375" style="162" customWidth="1"/>
    <col min="9474" max="9474" width="13.7109375" style="162" customWidth="1"/>
    <col min="9475" max="9475" width="14.28515625" style="162" customWidth="1"/>
    <col min="9476" max="9476" width="13.28515625" style="162" customWidth="1"/>
    <col min="9477" max="9477" width="14.85546875" style="162" customWidth="1"/>
    <col min="9478" max="9484" width="13.7109375" style="162" customWidth="1"/>
    <col min="9485" max="9485" width="13" style="162" customWidth="1"/>
    <col min="9486" max="9486" width="12.140625" style="162" customWidth="1"/>
    <col min="9487" max="9513" width="10.140625" style="162" customWidth="1"/>
    <col min="9514" max="9523" width="10.85546875" style="162" customWidth="1"/>
    <col min="9524" max="9537" width="0" style="162" hidden="1" customWidth="1"/>
    <col min="9538" max="9564" width="10.85546875" style="162" customWidth="1"/>
    <col min="9565" max="9570" width="11.42578125" style="162" customWidth="1"/>
    <col min="9571" max="9728" width="11.42578125" style="162"/>
    <col min="9729" max="9729" width="30.7109375" style="162" customWidth="1"/>
    <col min="9730" max="9730" width="13.7109375" style="162" customWidth="1"/>
    <col min="9731" max="9731" width="14.28515625" style="162" customWidth="1"/>
    <col min="9732" max="9732" width="13.28515625" style="162" customWidth="1"/>
    <col min="9733" max="9733" width="14.85546875" style="162" customWidth="1"/>
    <col min="9734" max="9740" width="13.7109375" style="162" customWidth="1"/>
    <col min="9741" max="9741" width="13" style="162" customWidth="1"/>
    <col min="9742" max="9742" width="12.140625" style="162" customWidth="1"/>
    <col min="9743" max="9769" width="10.140625" style="162" customWidth="1"/>
    <col min="9770" max="9779" width="10.85546875" style="162" customWidth="1"/>
    <col min="9780" max="9793" width="0" style="162" hidden="1" customWidth="1"/>
    <col min="9794" max="9820" width="10.85546875" style="162" customWidth="1"/>
    <col min="9821" max="9826" width="11.42578125" style="162" customWidth="1"/>
    <col min="9827" max="9984" width="11.42578125" style="162"/>
    <col min="9985" max="9985" width="30.7109375" style="162" customWidth="1"/>
    <col min="9986" max="9986" width="13.7109375" style="162" customWidth="1"/>
    <col min="9987" max="9987" width="14.28515625" style="162" customWidth="1"/>
    <col min="9988" max="9988" width="13.28515625" style="162" customWidth="1"/>
    <col min="9989" max="9989" width="14.85546875" style="162" customWidth="1"/>
    <col min="9990" max="9996" width="13.7109375" style="162" customWidth="1"/>
    <col min="9997" max="9997" width="13" style="162" customWidth="1"/>
    <col min="9998" max="9998" width="12.140625" style="162" customWidth="1"/>
    <col min="9999" max="10025" width="10.140625" style="162" customWidth="1"/>
    <col min="10026" max="10035" width="10.85546875" style="162" customWidth="1"/>
    <col min="10036" max="10049" width="0" style="162" hidden="1" customWidth="1"/>
    <col min="10050" max="10076" width="10.85546875" style="162" customWidth="1"/>
    <col min="10077" max="10082" width="11.42578125" style="162" customWidth="1"/>
    <col min="10083" max="10240" width="11.42578125" style="162"/>
    <col min="10241" max="10241" width="30.7109375" style="162" customWidth="1"/>
    <col min="10242" max="10242" width="13.7109375" style="162" customWidth="1"/>
    <col min="10243" max="10243" width="14.28515625" style="162" customWidth="1"/>
    <col min="10244" max="10244" width="13.28515625" style="162" customWidth="1"/>
    <col min="10245" max="10245" width="14.85546875" style="162" customWidth="1"/>
    <col min="10246" max="10252" width="13.7109375" style="162" customWidth="1"/>
    <col min="10253" max="10253" width="13" style="162" customWidth="1"/>
    <col min="10254" max="10254" width="12.140625" style="162" customWidth="1"/>
    <col min="10255" max="10281" width="10.140625" style="162" customWidth="1"/>
    <col min="10282" max="10291" width="10.85546875" style="162" customWidth="1"/>
    <col min="10292" max="10305" width="0" style="162" hidden="1" customWidth="1"/>
    <col min="10306" max="10332" width="10.85546875" style="162" customWidth="1"/>
    <col min="10333" max="10338" width="11.42578125" style="162" customWidth="1"/>
    <col min="10339" max="10496" width="11.42578125" style="162"/>
    <col min="10497" max="10497" width="30.7109375" style="162" customWidth="1"/>
    <col min="10498" max="10498" width="13.7109375" style="162" customWidth="1"/>
    <col min="10499" max="10499" width="14.28515625" style="162" customWidth="1"/>
    <col min="10500" max="10500" width="13.28515625" style="162" customWidth="1"/>
    <col min="10501" max="10501" width="14.85546875" style="162" customWidth="1"/>
    <col min="10502" max="10508" width="13.7109375" style="162" customWidth="1"/>
    <col min="10509" max="10509" width="13" style="162" customWidth="1"/>
    <col min="10510" max="10510" width="12.140625" style="162" customWidth="1"/>
    <col min="10511" max="10537" width="10.140625" style="162" customWidth="1"/>
    <col min="10538" max="10547" width="10.85546875" style="162" customWidth="1"/>
    <col min="10548" max="10561" width="0" style="162" hidden="1" customWidth="1"/>
    <col min="10562" max="10588" width="10.85546875" style="162" customWidth="1"/>
    <col min="10589" max="10594" width="11.42578125" style="162" customWidth="1"/>
    <col min="10595" max="10752" width="11.42578125" style="162"/>
    <col min="10753" max="10753" width="30.7109375" style="162" customWidth="1"/>
    <col min="10754" max="10754" width="13.7109375" style="162" customWidth="1"/>
    <col min="10755" max="10755" width="14.28515625" style="162" customWidth="1"/>
    <col min="10756" max="10756" width="13.28515625" style="162" customWidth="1"/>
    <col min="10757" max="10757" width="14.85546875" style="162" customWidth="1"/>
    <col min="10758" max="10764" width="13.7109375" style="162" customWidth="1"/>
    <col min="10765" max="10765" width="13" style="162" customWidth="1"/>
    <col min="10766" max="10766" width="12.140625" style="162" customWidth="1"/>
    <col min="10767" max="10793" width="10.140625" style="162" customWidth="1"/>
    <col min="10794" max="10803" width="10.85546875" style="162" customWidth="1"/>
    <col min="10804" max="10817" width="0" style="162" hidden="1" customWidth="1"/>
    <col min="10818" max="10844" width="10.85546875" style="162" customWidth="1"/>
    <col min="10845" max="10850" width="11.42578125" style="162" customWidth="1"/>
    <col min="10851" max="11008" width="11.42578125" style="162"/>
    <col min="11009" max="11009" width="30.7109375" style="162" customWidth="1"/>
    <col min="11010" max="11010" width="13.7109375" style="162" customWidth="1"/>
    <col min="11011" max="11011" width="14.28515625" style="162" customWidth="1"/>
    <col min="11012" max="11012" width="13.28515625" style="162" customWidth="1"/>
    <col min="11013" max="11013" width="14.85546875" style="162" customWidth="1"/>
    <col min="11014" max="11020" width="13.7109375" style="162" customWidth="1"/>
    <col min="11021" max="11021" width="13" style="162" customWidth="1"/>
    <col min="11022" max="11022" width="12.140625" style="162" customWidth="1"/>
    <col min="11023" max="11049" width="10.140625" style="162" customWidth="1"/>
    <col min="11050" max="11059" width="10.85546875" style="162" customWidth="1"/>
    <col min="11060" max="11073" width="0" style="162" hidden="1" customWidth="1"/>
    <col min="11074" max="11100" width="10.85546875" style="162" customWidth="1"/>
    <col min="11101" max="11106" width="11.42578125" style="162" customWidth="1"/>
    <col min="11107" max="11264" width="11.42578125" style="162"/>
    <col min="11265" max="11265" width="30.7109375" style="162" customWidth="1"/>
    <col min="11266" max="11266" width="13.7109375" style="162" customWidth="1"/>
    <col min="11267" max="11267" width="14.28515625" style="162" customWidth="1"/>
    <col min="11268" max="11268" width="13.28515625" style="162" customWidth="1"/>
    <col min="11269" max="11269" width="14.85546875" style="162" customWidth="1"/>
    <col min="11270" max="11276" width="13.7109375" style="162" customWidth="1"/>
    <col min="11277" max="11277" width="13" style="162" customWidth="1"/>
    <col min="11278" max="11278" width="12.140625" style="162" customWidth="1"/>
    <col min="11279" max="11305" width="10.140625" style="162" customWidth="1"/>
    <col min="11306" max="11315" width="10.85546875" style="162" customWidth="1"/>
    <col min="11316" max="11329" width="0" style="162" hidden="1" customWidth="1"/>
    <col min="11330" max="11356" width="10.85546875" style="162" customWidth="1"/>
    <col min="11357" max="11362" width="11.42578125" style="162" customWidth="1"/>
    <col min="11363" max="11520" width="11.42578125" style="162"/>
    <col min="11521" max="11521" width="30.7109375" style="162" customWidth="1"/>
    <col min="11522" max="11522" width="13.7109375" style="162" customWidth="1"/>
    <col min="11523" max="11523" width="14.28515625" style="162" customWidth="1"/>
    <col min="11524" max="11524" width="13.28515625" style="162" customWidth="1"/>
    <col min="11525" max="11525" width="14.85546875" style="162" customWidth="1"/>
    <col min="11526" max="11532" width="13.7109375" style="162" customWidth="1"/>
    <col min="11533" max="11533" width="13" style="162" customWidth="1"/>
    <col min="11534" max="11534" width="12.140625" style="162" customWidth="1"/>
    <col min="11535" max="11561" width="10.140625" style="162" customWidth="1"/>
    <col min="11562" max="11571" width="10.85546875" style="162" customWidth="1"/>
    <col min="11572" max="11585" width="0" style="162" hidden="1" customWidth="1"/>
    <col min="11586" max="11612" width="10.85546875" style="162" customWidth="1"/>
    <col min="11613" max="11618" width="11.42578125" style="162" customWidth="1"/>
    <col min="11619" max="11776" width="11.42578125" style="162"/>
    <col min="11777" max="11777" width="30.7109375" style="162" customWidth="1"/>
    <col min="11778" max="11778" width="13.7109375" style="162" customWidth="1"/>
    <col min="11779" max="11779" width="14.28515625" style="162" customWidth="1"/>
    <col min="11780" max="11780" width="13.28515625" style="162" customWidth="1"/>
    <col min="11781" max="11781" width="14.85546875" style="162" customWidth="1"/>
    <col min="11782" max="11788" width="13.7109375" style="162" customWidth="1"/>
    <col min="11789" max="11789" width="13" style="162" customWidth="1"/>
    <col min="11790" max="11790" width="12.140625" style="162" customWidth="1"/>
    <col min="11791" max="11817" width="10.140625" style="162" customWidth="1"/>
    <col min="11818" max="11827" width="10.85546875" style="162" customWidth="1"/>
    <col min="11828" max="11841" width="0" style="162" hidden="1" customWidth="1"/>
    <col min="11842" max="11868" width="10.85546875" style="162" customWidth="1"/>
    <col min="11869" max="11874" width="11.42578125" style="162" customWidth="1"/>
    <col min="11875" max="12032" width="11.42578125" style="162"/>
    <col min="12033" max="12033" width="30.7109375" style="162" customWidth="1"/>
    <col min="12034" max="12034" width="13.7109375" style="162" customWidth="1"/>
    <col min="12035" max="12035" width="14.28515625" style="162" customWidth="1"/>
    <col min="12036" max="12036" width="13.28515625" style="162" customWidth="1"/>
    <col min="12037" max="12037" width="14.85546875" style="162" customWidth="1"/>
    <col min="12038" max="12044" width="13.7109375" style="162" customWidth="1"/>
    <col min="12045" max="12045" width="13" style="162" customWidth="1"/>
    <col min="12046" max="12046" width="12.140625" style="162" customWidth="1"/>
    <col min="12047" max="12073" width="10.140625" style="162" customWidth="1"/>
    <col min="12074" max="12083" width="10.85546875" style="162" customWidth="1"/>
    <col min="12084" max="12097" width="0" style="162" hidden="1" customWidth="1"/>
    <col min="12098" max="12124" width="10.85546875" style="162" customWidth="1"/>
    <col min="12125" max="12130" width="11.42578125" style="162" customWidth="1"/>
    <col min="12131" max="12288" width="11.42578125" style="162"/>
    <col min="12289" max="12289" width="30.7109375" style="162" customWidth="1"/>
    <col min="12290" max="12290" width="13.7109375" style="162" customWidth="1"/>
    <col min="12291" max="12291" width="14.28515625" style="162" customWidth="1"/>
    <col min="12292" max="12292" width="13.28515625" style="162" customWidth="1"/>
    <col min="12293" max="12293" width="14.85546875" style="162" customWidth="1"/>
    <col min="12294" max="12300" width="13.7109375" style="162" customWidth="1"/>
    <col min="12301" max="12301" width="13" style="162" customWidth="1"/>
    <col min="12302" max="12302" width="12.140625" style="162" customWidth="1"/>
    <col min="12303" max="12329" width="10.140625" style="162" customWidth="1"/>
    <col min="12330" max="12339" width="10.85546875" style="162" customWidth="1"/>
    <col min="12340" max="12353" width="0" style="162" hidden="1" customWidth="1"/>
    <col min="12354" max="12380" width="10.85546875" style="162" customWidth="1"/>
    <col min="12381" max="12386" width="11.42578125" style="162" customWidth="1"/>
    <col min="12387" max="12544" width="11.42578125" style="162"/>
    <col min="12545" max="12545" width="30.7109375" style="162" customWidth="1"/>
    <col min="12546" max="12546" width="13.7109375" style="162" customWidth="1"/>
    <col min="12547" max="12547" width="14.28515625" style="162" customWidth="1"/>
    <col min="12548" max="12548" width="13.28515625" style="162" customWidth="1"/>
    <col min="12549" max="12549" width="14.85546875" style="162" customWidth="1"/>
    <col min="12550" max="12556" width="13.7109375" style="162" customWidth="1"/>
    <col min="12557" max="12557" width="13" style="162" customWidth="1"/>
    <col min="12558" max="12558" width="12.140625" style="162" customWidth="1"/>
    <col min="12559" max="12585" width="10.140625" style="162" customWidth="1"/>
    <col min="12586" max="12595" width="10.85546875" style="162" customWidth="1"/>
    <col min="12596" max="12609" width="0" style="162" hidden="1" customWidth="1"/>
    <col min="12610" max="12636" width="10.85546875" style="162" customWidth="1"/>
    <col min="12637" max="12642" width="11.42578125" style="162" customWidth="1"/>
    <col min="12643" max="12800" width="11.42578125" style="162"/>
    <col min="12801" max="12801" width="30.7109375" style="162" customWidth="1"/>
    <col min="12802" max="12802" width="13.7109375" style="162" customWidth="1"/>
    <col min="12803" max="12803" width="14.28515625" style="162" customWidth="1"/>
    <col min="12804" max="12804" width="13.28515625" style="162" customWidth="1"/>
    <col min="12805" max="12805" width="14.85546875" style="162" customWidth="1"/>
    <col min="12806" max="12812" width="13.7109375" style="162" customWidth="1"/>
    <col min="12813" max="12813" width="13" style="162" customWidth="1"/>
    <col min="12814" max="12814" width="12.140625" style="162" customWidth="1"/>
    <col min="12815" max="12841" width="10.140625" style="162" customWidth="1"/>
    <col min="12842" max="12851" width="10.85546875" style="162" customWidth="1"/>
    <col min="12852" max="12865" width="0" style="162" hidden="1" customWidth="1"/>
    <col min="12866" max="12892" width="10.85546875" style="162" customWidth="1"/>
    <col min="12893" max="12898" width="11.42578125" style="162" customWidth="1"/>
    <col min="12899" max="13056" width="11.42578125" style="162"/>
    <col min="13057" max="13057" width="30.7109375" style="162" customWidth="1"/>
    <col min="13058" max="13058" width="13.7109375" style="162" customWidth="1"/>
    <col min="13059" max="13059" width="14.28515625" style="162" customWidth="1"/>
    <col min="13060" max="13060" width="13.28515625" style="162" customWidth="1"/>
    <col min="13061" max="13061" width="14.85546875" style="162" customWidth="1"/>
    <col min="13062" max="13068" width="13.7109375" style="162" customWidth="1"/>
    <col min="13069" max="13069" width="13" style="162" customWidth="1"/>
    <col min="13070" max="13070" width="12.140625" style="162" customWidth="1"/>
    <col min="13071" max="13097" width="10.140625" style="162" customWidth="1"/>
    <col min="13098" max="13107" width="10.85546875" style="162" customWidth="1"/>
    <col min="13108" max="13121" width="0" style="162" hidden="1" customWidth="1"/>
    <col min="13122" max="13148" width="10.85546875" style="162" customWidth="1"/>
    <col min="13149" max="13154" width="11.42578125" style="162" customWidth="1"/>
    <col min="13155" max="13312" width="11.42578125" style="162"/>
    <col min="13313" max="13313" width="30.7109375" style="162" customWidth="1"/>
    <col min="13314" max="13314" width="13.7109375" style="162" customWidth="1"/>
    <col min="13315" max="13315" width="14.28515625" style="162" customWidth="1"/>
    <col min="13316" max="13316" width="13.28515625" style="162" customWidth="1"/>
    <col min="13317" max="13317" width="14.85546875" style="162" customWidth="1"/>
    <col min="13318" max="13324" width="13.7109375" style="162" customWidth="1"/>
    <col min="13325" max="13325" width="13" style="162" customWidth="1"/>
    <col min="13326" max="13326" width="12.140625" style="162" customWidth="1"/>
    <col min="13327" max="13353" width="10.140625" style="162" customWidth="1"/>
    <col min="13354" max="13363" width="10.85546875" style="162" customWidth="1"/>
    <col min="13364" max="13377" width="0" style="162" hidden="1" customWidth="1"/>
    <col min="13378" max="13404" width="10.85546875" style="162" customWidth="1"/>
    <col min="13405" max="13410" width="11.42578125" style="162" customWidth="1"/>
    <col min="13411" max="13568" width="11.42578125" style="162"/>
    <col min="13569" max="13569" width="30.7109375" style="162" customWidth="1"/>
    <col min="13570" max="13570" width="13.7109375" style="162" customWidth="1"/>
    <col min="13571" max="13571" width="14.28515625" style="162" customWidth="1"/>
    <col min="13572" max="13572" width="13.28515625" style="162" customWidth="1"/>
    <col min="13573" max="13573" width="14.85546875" style="162" customWidth="1"/>
    <col min="13574" max="13580" width="13.7109375" style="162" customWidth="1"/>
    <col min="13581" max="13581" width="13" style="162" customWidth="1"/>
    <col min="13582" max="13582" width="12.140625" style="162" customWidth="1"/>
    <col min="13583" max="13609" width="10.140625" style="162" customWidth="1"/>
    <col min="13610" max="13619" width="10.85546875" style="162" customWidth="1"/>
    <col min="13620" max="13633" width="0" style="162" hidden="1" customWidth="1"/>
    <col min="13634" max="13660" width="10.85546875" style="162" customWidth="1"/>
    <col min="13661" max="13666" width="11.42578125" style="162" customWidth="1"/>
    <col min="13667" max="13824" width="11.42578125" style="162"/>
    <col min="13825" max="13825" width="30.7109375" style="162" customWidth="1"/>
    <col min="13826" max="13826" width="13.7109375" style="162" customWidth="1"/>
    <col min="13827" max="13827" width="14.28515625" style="162" customWidth="1"/>
    <col min="13828" max="13828" width="13.28515625" style="162" customWidth="1"/>
    <col min="13829" max="13829" width="14.85546875" style="162" customWidth="1"/>
    <col min="13830" max="13836" width="13.7109375" style="162" customWidth="1"/>
    <col min="13837" max="13837" width="13" style="162" customWidth="1"/>
    <col min="13838" max="13838" width="12.140625" style="162" customWidth="1"/>
    <col min="13839" max="13865" width="10.140625" style="162" customWidth="1"/>
    <col min="13866" max="13875" width="10.85546875" style="162" customWidth="1"/>
    <col min="13876" max="13889" width="0" style="162" hidden="1" customWidth="1"/>
    <col min="13890" max="13916" width="10.85546875" style="162" customWidth="1"/>
    <col min="13917" max="13922" width="11.42578125" style="162" customWidth="1"/>
    <col min="13923" max="14080" width="11.42578125" style="162"/>
    <col min="14081" max="14081" width="30.7109375" style="162" customWidth="1"/>
    <col min="14082" max="14082" width="13.7109375" style="162" customWidth="1"/>
    <col min="14083" max="14083" width="14.28515625" style="162" customWidth="1"/>
    <col min="14084" max="14084" width="13.28515625" style="162" customWidth="1"/>
    <col min="14085" max="14085" width="14.85546875" style="162" customWidth="1"/>
    <col min="14086" max="14092" width="13.7109375" style="162" customWidth="1"/>
    <col min="14093" max="14093" width="13" style="162" customWidth="1"/>
    <col min="14094" max="14094" width="12.140625" style="162" customWidth="1"/>
    <col min="14095" max="14121" width="10.140625" style="162" customWidth="1"/>
    <col min="14122" max="14131" width="10.85546875" style="162" customWidth="1"/>
    <col min="14132" max="14145" width="0" style="162" hidden="1" customWidth="1"/>
    <col min="14146" max="14172" width="10.85546875" style="162" customWidth="1"/>
    <col min="14173" max="14178" width="11.42578125" style="162" customWidth="1"/>
    <col min="14179" max="14336" width="11.42578125" style="162"/>
    <col min="14337" max="14337" width="30.7109375" style="162" customWidth="1"/>
    <col min="14338" max="14338" width="13.7109375" style="162" customWidth="1"/>
    <col min="14339" max="14339" width="14.28515625" style="162" customWidth="1"/>
    <col min="14340" max="14340" width="13.28515625" style="162" customWidth="1"/>
    <col min="14341" max="14341" width="14.85546875" style="162" customWidth="1"/>
    <col min="14342" max="14348" width="13.7109375" style="162" customWidth="1"/>
    <col min="14349" max="14349" width="13" style="162" customWidth="1"/>
    <col min="14350" max="14350" width="12.140625" style="162" customWidth="1"/>
    <col min="14351" max="14377" width="10.140625" style="162" customWidth="1"/>
    <col min="14378" max="14387" width="10.85546875" style="162" customWidth="1"/>
    <col min="14388" max="14401" width="0" style="162" hidden="1" customWidth="1"/>
    <col min="14402" max="14428" width="10.85546875" style="162" customWidth="1"/>
    <col min="14429" max="14434" width="11.42578125" style="162" customWidth="1"/>
    <col min="14435" max="14592" width="11.42578125" style="162"/>
    <col min="14593" max="14593" width="30.7109375" style="162" customWidth="1"/>
    <col min="14594" max="14594" width="13.7109375" style="162" customWidth="1"/>
    <col min="14595" max="14595" width="14.28515625" style="162" customWidth="1"/>
    <col min="14596" max="14596" width="13.28515625" style="162" customWidth="1"/>
    <col min="14597" max="14597" width="14.85546875" style="162" customWidth="1"/>
    <col min="14598" max="14604" width="13.7109375" style="162" customWidth="1"/>
    <col min="14605" max="14605" width="13" style="162" customWidth="1"/>
    <col min="14606" max="14606" width="12.140625" style="162" customWidth="1"/>
    <col min="14607" max="14633" width="10.140625" style="162" customWidth="1"/>
    <col min="14634" max="14643" width="10.85546875" style="162" customWidth="1"/>
    <col min="14644" max="14657" width="0" style="162" hidden="1" customWidth="1"/>
    <col min="14658" max="14684" width="10.85546875" style="162" customWidth="1"/>
    <col min="14685" max="14690" width="11.42578125" style="162" customWidth="1"/>
    <col min="14691" max="14848" width="11.42578125" style="162"/>
    <col min="14849" max="14849" width="30.7109375" style="162" customWidth="1"/>
    <col min="14850" max="14850" width="13.7109375" style="162" customWidth="1"/>
    <col min="14851" max="14851" width="14.28515625" style="162" customWidth="1"/>
    <col min="14852" max="14852" width="13.28515625" style="162" customWidth="1"/>
    <col min="14853" max="14853" width="14.85546875" style="162" customWidth="1"/>
    <col min="14854" max="14860" width="13.7109375" style="162" customWidth="1"/>
    <col min="14861" max="14861" width="13" style="162" customWidth="1"/>
    <col min="14862" max="14862" width="12.140625" style="162" customWidth="1"/>
    <col min="14863" max="14889" width="10.140625" style="162" customWidth="1"/>
    <col min="14890" max="14899" width="10.85546875" style="162" customWidth="1"/>
    <col min="14900" max="14913" width="0" style="162" hidden="1" customWidth="1"/>
    <col min="14914" max="14940" width="10.85546875" style="162" customWidth="1"/>
    <col min="14941" max="14946" width="11.42578125" style="162" customWidth="1"/>
    <col min="14947" max="15104" width="11.42578125" style="162"/>
    <col min="15105" max="15105" width="30.7109375" style="162" customWidth="1"/>
    <col min="15106" max="15106" width="13.7109375" style="162" customWidth="1"/>
    <col min="15107" max="15107" width="14.28515625" style="162" customWidth="1"/>
    <col min="15108" max="15108" width="13.28515625" style="162" customWidth="1"/>
    <col min="15109" max="15109" width="14.85546875" style="162" customWidth="1"/>
    <col min="15110" max="15116" width="13.7109375" style="162" customWidth="1"/>
    <col min="15117" max="15117" width="13" style="162" customWidth="1"/>
    <col min="15118" max="15118" width="12.140625" style="162" customWidth="1"/>
    <col min="15119" max="15145" width="10.140625" style="162" customWidth="1"/>
    <col min="15146" max="15155" width="10.85546875" style="162" customWidth="1"/>
    <col min="15156" max="15169" width="0" style="162" hidden="1" customWidth="1"/>
    <col min="15170" max="15196" width="10.85546875" style="162" customWidth="1"/>
    <col min="15197" max="15202" width="11.42578125" style="162" customWidth="1"/>
    <col min="15203" max="15360" width="11.42578125" style="162"/>
    <col min="15361" max="15361" width="30.7109375" style="162" customWidth="1"/>
    <col min="15362" max="15362" width="13.7109375" style="162" customWidth="1"/>
    <col min="15363" max="15363" width="14.28515625" style="162" customWidth="1"/>
    <col min="15364" max="15364" width="13.28515625" style="162" customWidth="1"/>
    <col min="15365" max="15365" width="14.85546875" style="162" customWidth="1"/>
    <col min="15366" max="15372" width="13.7109375" style="162" customWidth="1"/>
    <col min="15373" max="15373" width="13" style="162" customWidth="1"/>
    <col min="15374" max="15374" width="12.140625" style="162" customWidth="1"/>
    <col min="15375" max="15401" width="10.140625" style="162" customWidth="1"/>
    <col min="15402" max="15411" width="10.85546875" style="162" customWidth="1"/>
    <col min="15412" max="15425" width="0" style="162" hidden="1" customWidth="1"/>
    <col min="15426" max="15452" width="10.85546875" style="162" customWidth="1"/>
    <col min="15453" max="15458" width="11.42578125" style="162" customWidth="1"/>
    <col min="15459" max="15616" width="11.42578125" style="162"/>
    <col min="15617" max="15617" width="30.7109375" style="162" customWidth="1"/>
    <col min="15618" max="15618" width="13.7109375" style="162" customWidth="1"/>
    <col min="15619" max="15619" width="14.28515625" style="162" customWidth="1"/>
    <col min="15620" max="15620" width="13.28515625" style="162" customWidth="1"/>
    <col min="15621" max="15621" width="14.85546875" style="162" customWidth="1"/>
    <col min="15622" max="15628" width="13.7109375" style="162" customWidth="1"/>
    <col min="15629" max="15629" width="13" style="162" customWidth="1"/>
    <col min="15630" max="15630" width="12.140625" style="162" customWidth="1"/>
    <col min="15631" max="15657" width="10.140625" style="162" customWidth="1"/>
    <col min="15658" max="15667" width="10.85546875" style="162" customWidth="1"/>
    <col min="15668" max="15681" width="0" style="162" hidden="1" customWidth="1"/>
    <col min="15682" max="15708" width="10.85546875" style="162" customWidth="1"/>
    <col min="15709" max="15714" width="11.42578125" style="162" customWidth="1"/>
    <col min="15715" max="15872" width="11.42578125" style="162"/>
    <col min="15873" max="15873" width="30.7109375" style="162" customWidth="1"/>
    <col min="15874" max="15874" width="13.7109375" style="162" customWidth="1"/>
    <col min="15875" max="15875" width="14.28515625" style="162" customWidth="1"/>
    <col min="15876" max="15876" width="13.28515625" style="162" customWidth="1"/>
    <col min="15877" max="15877" width="14.85546875" style="162" customWidth="1"/>
    <col min="15878" max="15884" width="13.7109375" style="162" customWidth="1"/>
    <col min="15885" max="15885" width="13" style="162" customWidth="1"/>
    <col min="15886" max="15886" width="12.140625" style="162" customWidth="1"/>
    <col min="15887" max="15913" width="10.140625" style="162" customWidth="1"/>
    <col min="15914" max="15923" width="10.85546875" style="162" customWidth="1"/>
    <col min="15924" max="15937" width="0" style="162" hidden="1" customWidth="1"/>
    <col min="15938" max="15964" width="10.85546875" style="162" customWidth="1"/>
    <col min="15965" max="15970" width="11.42578125" style="162" customWidth="1"/>
    <col min="15971" max="16128" width="11.42578125" style="162"/>
    <col min="16129" max="16129" width="30.7109375" style="162" customWidth="1"/>
    <col min="16130" max="16130" width="13.7109375" style="162" customWidth="1"/>
    <col min="16131" max="16131" width="14.28515625" style="162" customWidth="1"/>
    <col min="16132" max="16132" width="13.28515625" style="162" customWidth="1"/>
    <col min="16133" max="16133" width="14.85546875" style="162" customWidth="1"/>
    <col min="16134" max="16140" width="13.7109375" style="162" customWidth="1"/>
    <col min="16141" max="16141" width="13" style="162" customWidth="1"/>
    <col min="16142" max="16142" width="12.140625" style="162" customWidth="1"/>
    <col min="16143" max="16169" width="10.140625" style="162" customWidth="1"/>
    <col min="16170" max="16179" width="10.85546875" style="162" customWidth="1"/>
    <col min="16180" max="16193" width="0" style="162" hidden="1" customWidth="1"/>
    <col min="16194" max="16220" width="10.85546875" style="162" customWidth="1"/>
    <col min="16221" max="16226" width="11.42578125" style="162" customWidth="1"/>
    <col min="16227" max="16384" width="11.42578125" style="162"/>
  </cols>
  <sheetData>
    <row r="1" spans="1:74" s="3" customFormat="1" ht="12.75" customHeight="1" x14ac:dyDescent="0.15">
      <c r="A1" s="1"/>
      <c r="B1" s="2"/>
      <c r="C1" s="2"/>
      <c r="D1" s="2"/>
      <c r="E1" s="2"/>
      <c r="F1" s="2"/>
      <c r="G1" s="2"/>
      <c r="H1" s="2"/>
      <c r="I1" s="2"/>
      <c r="J1" s="2"/>
      <c r="K1" s="2"/>
      <c r="P1" s="167"/>
      <c r="AZ1" s="168"/>
      <c r="BM1" s="168"/>
    </row>
    <row r="2" spans="1:74" s="3" customFormat="1" ht="12.75" customHeight="1" x14ac:dyDescent="0.15">
      <c r="A2" s="1"/>
      <c r="B2" s="2"/>
      <c r="C2" s="2"/>
      <c r="D2" s="2"/>
      <c r="E2" s="2"/>
      <c r="F2" s="2"/>
      <c r="G2" s="2"/>
      <c r="H2" s="2"/>
      <c r="I2" s="2"/>
      <c r="J2" s="2"/>
      <c r="K2" s="2"/>
      <c r="P2" s="167"/>
      <c r="AZ2" s="168"/>
      <c r="BM2" s="168"/>
    </row>
    <row r="3" spans="1:74" s="3" customFormat="1" ht="12.75" customHeight="1" x14ac:dyDescent="0.2">
      <c r="A3" s="1"/>
      <c r="B3" s="2"/>
      <c r="C3" s="2"/>
      <c r="D3" s="4"/>
      <c r="E3" s="2"/>
      <c r="F3" s="2"/>
      <c r="G3" s="2"/>
      <c r="H3" s="2"/>
      <c r="I3" s="2"/>
      <c r="J3" s="2"/>
      <c r="K3" s="2"/>
      <c r="P3" s="167"/>
      <c r="AZ3" s="168"/>
      <c r="BM3" s="168"/>
    </row>
    <row r="4" spans="1:74" s="3" customFormat="1" ht="12.75" customHeight="1" x14ac:dyDescent="0.15">
      <c r="A4" s="1"/>
      <c r="B4" s="2"/>
      <c r="C4" s="2"/>
      <c r="D4" s="2"/>
      <c r="E4" s="2"/>
      <c r="F4" s="2"/>
      <c r="G4" s="2"/>
      <c r="H4" s="2"/>
      <c r="I4" s="2"/>
      <c r="J4" s="2"/>
      <c r="K4" s="2"/>
      <c r="P4" s="167"/>
      <c r="AZ4" s="168"/>
      <c r="BM4" s="168"/>
    </row>
    <row r="5" spans="1:74" s="3" customFormat="1" ht="12.75" customHeight="1" x14ac:dyDescent="0.15">
      <c r="A5" s="5"/>
      <c r="B5" s="2"/>
      <c r="C5" s="2"/>
      <c r="D5" s="2"/>
      <c r="E5" s="2"/>
      <c r="F5" s="2"/>
      <c r="G5" s="2"/>
      <c r="H5" s="2"/>
      <c r="I5" s="2"/>
      <c r="J5" s="2"/>
      <c r="K5" s="2"/>
      <c r="P5" s="167"/>
      <c r="AZ5" s="168"/>
      <c r="BM5" s="168"/>
    </row>
    <row r="6" spans="1:74" s="3" customFormat="1" ht="39.75" customHeight="1" x14ac:dyDescent="0.15">
      <c r="A6" s="491"/>
      <c r="B6" s="491"/>
      <c r="C6" s="491"/>
      <c r="D6" s="491"/>
      <c r="E6" s="491"/>
      <c r="F6" s="491"/>
      <c r="G6" s="491"/>
      <c r="H6" s="491"/>
      <c r="I6" s="491"/>
      <c r="J6" s="491"/>
      <c r="K6" s="491"/>
      <c r="L6" s="491"/>
      <c r="M6" s="6"/>
      <c r="N6" s="7"/>
      <c r="P6" s="167"/>
      <c r="AZ6" s="168"/>
      <c r="BM6" s="168"/>
    </row>
    <row r="7" spans="1:74" s="3" customFormat="1" ht="30" customHeight="1" x14ac:dyDescent="0.2">
      <c r="A7" s="8"/>
      <c r="B7" s="9"/>
      <c r="C7" s="9"/>
      <c r="D7" s="9"/>
      <c r="E7" s="9"/>
      <c r="F7" s="9"/>
      <c r="G7" s="9"/>
      <c r="H7" s="9"/>
      <c r="I7" s="9"/>
      <c r="J7" s="9"/>
      <c r="K7" s="9"/>
      <c r="L7" s="9"/>
      <c r="M7" s="10"/>
      <c r="N7" s="10"/>
      <c r="P7" s="167"/>
      <c r="AZ7" s="168"/>
      <c r="BM7" s="168"/>
    </row>
    <row r="8" spans="1:74" s="13" customFormat="1" ht="21" customHeight="1" x14ac:dyDescent="0.2">
      <c r="A8" s="456"/>
      <c r="B8" s="492"/>
      <c r="C8" s="493"/>
      <c r="D8" s="492"/>
      <c r="E8" s="493"/>
      <c r="F8" s="492"/>
      <c r="G8" s="494"/>
      <c r="H8" s="494"/>
      <c r="I8" s="494"/>
      <c r="J8" s="495"/>
      <c r="K8" s="492"/>
      <c r="L8" s="494"/>
      <c r="M8" s="495"/>
      <c r="N8" s="489"/>
      <c r="O8" s="490"/>
      <c r="P8" s="20"/>
      <c r="Q8" s="11"/>
      <c r="R8" s="3"/>
      <c r="S8" s="3"/>
      <c r="T8" s="3"/>
      <c r="U8" s="3"/>
      <c r="V8" s="3"/>
      <c r="W8" s="3"/>
      <c r="X8" s="3"/>
      <c r="Y8" s="3"/>
      <c r="Z8" s="3"/>
      <c r="AA8" s="3"/>
      <c r="AB8" s="3"/>
      <c r="AC8" s="3"/>
      <c r="AD8" s="3"/>
      <c r="AE8" s="3"/>
      <c r="AF8" s="3"/>
      <c r="AG8" s="3"/>
      <c r="AH8" s="12"/>
      <c r="AI8" s="12"/>
      <c r="AJ8" s="12"/>
      <c r="AK8" s="12"/>
      <c r="AL8" s="12"/>
      <c r="AM8" s="12"/>
      <c r="AN8" s="12"/>
      <c r="AO8" s="12"/>
      <c r="AP8" s="12"/>
      <c r="AQ8" s="12"/>
      <c r="AR8" s="12"/>
      <c r="AS8" s="12"/>
      <c r="AT8" s="12"/>
      <c r="AU8" s="12"/>
      <c r="AV8" s="12"/>
      <c r="AW8" s="12"/>
      <c r="AX8" s="12"/>
      <c r="AY8" s="12"/>
      <c r="AZ8" s="168"/>
      <c r="BA8" s="12"/>
      <c r="BB8" s="12"/>
      <c r="BC8" s="12"/>
      <c r="BD8" s="12"/>
      <c r="BE8" s="12"/>
      <c r="BF8" s="12"/>
      <c r="BG8" s="12"/>
      <c r="BH8" s="12"/>
      <c r="BI8" s="12"/>
      <c r="BJ8" s="12"/>
      <c r="BK8" s="12"/>
      <c r="BL8" s="12"/>
      <c r="BM8" s="168"/>
      <c r="BN8" s="12"/>
      <c r="BO8" s="12"/>
      <c r="BP8" s="12"/>
      <c r="BQ8" s="12"/>
      <c r="BR8" s="12"/>
      <c r="BS8" s="12"/>
      <c r="BT8" s="12"/>
      <c r="BU8" s="12"/>
    </row>
    <row r="9" spans="1:74" s="13" customFormat="1" x14ac:dyDescent="0.2">
      <c r="A9" s="483"/>
      <c r="B9" s="14"/>
      <c r="C9" s="15"/>
      <c r="D9" s="169"/>
      <c r="E9" s="15"/>
      <c r="F9" s="16"/>
      <c r="G9" s="17"/>
      <c r="H9" s="17"/>
      <c r="I9" s="17"/>
      <c r="J9" s="18"/>
      <c r="K9" s="19"/>
      <c r="L9" s="17"/>
      <c r="M9" s="18"/>
      <c r="N9" s="195"/>
      <c r="O9" s="195"/>
      <c r="P9" s="20"/>
      <c r="Q9" s="20"/>
      <c r="R9" s="3"/>
      <c r="S9" s="3"/>
      <c r="T9" s="3"/>
      <c r="U9" s="3"/>
      <c r="V9" s="3"/>
      <c r="W9" s="3"/>
      <c r="X9" s="3"/>
      <c r="Y9" s="3"/>
      <c r="Z9" s="3"/>
      <c r="AA9" s="3"/>
      <c r="AB9" s="3"/>
      <c r="AC9" s="3"/>
      <c r="AD9" s="3"/>
      <c r="AE9" s="3"/>
      <c r="AF9" s="3"/>
      <c r="AG9" s="3"/>
      <c r="AH9" s="3"/>
      <c r="AI9" s="12"/>
      <c r="AJ9" s="12"/>
      <c r="AK9" s="12"/>
      <c r="AL9" s="12"/>
      <c r="AM9" s="12"/>
      <c r="AN9" s="12"/>
      <c r="AO9" s="12"/>
      <c r="AP9" s="12"/>
      <c r="AQ9" s="12"/>
      <c r="AR9" s="12"/>
      <c r="AS9" s="12"/>
      <c r="AT9" s="12"/>
      <c r="AU9" s="12"/>
      <c r="AV9" s="12"/>
      <c r="AW9" s="12"/>
      <c r="AX9" s="12"/>
      <c r="AY9" s="12"/>
      <c r="AZ9" s="168"/>
      <c r="BA9" s="12"/>
      <c r="BB9" s="12"/>
      <c r="BC9" s="12"/>
      <c r="BD9" s="12"/>
      <c r="BE9" s="12"/>
      <c r="BF9" s="12"/>
      <c r="BG9" s="12"/>
      <c r="BH9" s="12"/>
      <c r="BI9" s="12"/>
      <c r="BJ9" s="12"/>
      <c r="BK9" s="12"/>
      <c r="BL9" s="12"/>
      <c r="BM9" s="168"/>
      <c r="BN9" s="12"/>
      <c r="BO9" s="12"/>
      <c r="BP9" s="12"/>
      <c r="BQ9" s="12"/>
      <c r="BR9" s="12"/>
      <c r="BS9" s="12"/>
      <c r="BT9" s="12"/>
      <c r="BU9" s="12"/>
      <c r="BV9" s="12"/>
    </row>
    <row r="10" spans="1:74" s="13" customFormat="1" ht="15.75" customHeight="1" x14ac:dyDescent="0.2">
      <c r="A10" s="21"/>
      <c r="B10" s="22"/>
      <c r="C10" s="23"/>
      <c r="D10" s="24"/>
      <c r="E10" s="23"/>
      <c r="F10" s="25"/>
      <c r="G10" s="22"/>
      <c r="H10" s="22"/>
      <c r="I10" s="22"/>
      <c r="J10" s="23"/>
      <c r="K10" s="24"/>
      <c r="L10" s="22"/>
      <c r="M10" s="23"/>
      <c r="N10" s="26"/>
      <c r="O10" s="26"/>
      <c r="P10" s="165"/>
      <c r="Q10" s="27"/>
      <c r="R10" s="28"/>
      <c r="S10" s="28"/>
      <c r="T10" s="28"/>
      <c r="U10" s="28"/>
      <c r="V10" s="28"/>
      <c r="W10" s="28"/>
      <c r="X10" s="28"/>
      <c r="Y10" s="28"/>
      <c r="Z10" s="3"/>
      <c r="AA10" s="29"/>
      <c r="AB10" s="29"/>
      <c r="AC10" s="3"/>
      <c r="AD10" s="3"/>
      <c r="AE10" s="3"/>
      <c r="AF10" s="3"/>
      <c r="AG10" s="3"/>
      <c r="AH10" s="3"/>
      <c r="AI10" s="12"/>
      <c r="AJ10" s="12"/>
      <c r="AK10" s="12"/>
      <c r="AL10" s="12"/>
      <c r="AM10" s="12"/>
      <c r="AN10" s="12"/>
      <c r="AO10" s="12"/>
      <c r="AP10" s="12"/>
      <c r="AQ10" s="12"/>
      <c r="AR10" s="12"/>
      <c r="AS10" s="12"/>
      <c r="AT10" s="12"/>
      <c r="AU10" s="12"/>
      <c r="AV10" s="12"/>
      <c r="AW10" s="12"/>
      <c r="AX10" s="12"/>
      <c r="AY10" s="12"/>
      <c r="AZ10" s="168"/>
      <c r="BA10" s="12"/>
      <c r="BB10" s="12"/>
      <c r="BC10" s="12"/>
      <c r="BD10" s="12"/>
      <c r="BE10" s="12"/>
      <c r="BF10" s="12"/>
      <c r="BG10" s="12"/>
      <c r="BH10" s="12"/>
      <c r="BI10" s="12"/>
      <c r="BJ10" s="12"/>
      <c r="BK10" s="12"/>
      <c r="BL10" s="12"/>
      <c r="BM10" s="168"/>
      <c r="BN10" s="12"/>
      <c r="BO10" s="12"/>
      <c r="BP10" s="12"/>
      <c r="BQ10" s="12"/>
      <c r="BR10" s="12"/>
      <c r="BS10" s="12"/>
      <c r="BT10" s="12"/>
      <c r="BU10" s="12"/>
      <c r="BV10" s="12"/>
    </row>
    <row r="11" spans="1:74" s="13" customFormat="1" ht="15.75" customHeight="1" x14ac:dyDescent="0.2">
      <c r="A11" s="30"/>
      <c r="B11" s="31"/>
      <c r="C11" s="32"/>
      <c r="D11" s="31"/>
      <c r="E11" s="33"/>
      <c r="F11" s="34"/>
      <c r="G11" s="35"/>
      <c r="H11" s="35"/>
      <c r="I11" s="35"/>
      <c r="J11" s="33"/>
      <c r="K11" s="36"/>
      <c r="L11" s="35"/>
      <c r="M11" s="33"/>
      <c r="N11" s="32"/>
      <c r="O11" s="32"/>
      <c r="P11" s="166"/>
      <c r="Q11" s="27"/>
      <c r="R11" s="28"/>
      <c r="S11" s="28"/>
      <c r="T11" s="28"/>
      <c r="U11" s="28"/>
      <c r="V11" s="28"/>
      <c r="W11" s="28"/>
      <c r="X11" s="28"/>
      <c r="Y11" s="28"/>
      <c r="Z11" s="3"/>
      <c r="AE11" s="3"/>
      <c r="AF11" s="3"/>
      <c r="AG11" s="3"/>
      <c r="AH11" s="3"/>
      <c r="AI11" s="12"/>
      <c r="AJ11" s="12"/>
      <c r="AK11" s="12"/>
      <c r="AL11" s="12"/>
      <c r="AM11" s="12"/>
      <c r="AN11" s="12"/>
      <c r="AO11" s="12"/>
      <c r="AP11" s="12"/>
      <c r="AQ11" s="12"/>
      <c r="AR11" s="12"/>
      <c r="AS11" s="12"/>
      <c r="AT11" s="12"/>
      <c r="AU11" s="12"/>
      <c r="AV11" s="12"/>
      <c r="AW11" s="12"/>
      <c r="AX11" s="12"/>
      <c r="AY11" s="12"/>
      <c r="AZ11" s="168"/>
      <c r="BA11" s="12"/>
      <c r="BB11" s="37"/>
      <c r="BC11" s="37"/>
      <c r="BD11" s="37"/>
      <c r="BE11" s="37"/>
      <c r="BG11" s="38"/>
      <c r="BH11" s="38"/>
      <c r="BI11" s="38"/>
      <c r="BJ11" s="38"/>
      <c r="BK11" s="12"/>
      <c r="BL11" s="12"/>
      <c r="BM11" s="168"/>
      <c r="BN11" s="12"/>
      <c r="BO11" s="12"/>
      <c r="BP11" s="12"/>
      <c r="BQ11" s="12"/>
      <c r="BR11" s="12"/>
      <c r="BS11" s="12"/>
      <c r="BT11" s="12"/>
      <c r="BU11" s="12"/>
    </row>
    <row r="12" spans="1:74" s="13" customFormat="1" ht="15.75" customHeight="1" x14ac:dyDescent="0.2">
      <c r="A12" s="39"/>
      <c r="B12" s="40"/>
      <c r="C12" s="41"/>
      <c r="D12" s="40"/>
      <c r="E12" s="42"/>
      <c r="F12" s="43"/>
      <c r="G12" s="44"/>
      <c r="H12" s="44"/>
      <c r="I12" s="44"/>
      <c r="J12" s="42"/>
      <c r="K12" s="45"/>
      <c r="L12" s="44"/>
      <c r="M12" s="42"/>
      <c r="N12" s="41"/>
      <c r="O12" s="41"/>
      <c r="P12" s="166"/>
      <c r="Q12" s="27"/>
      <c r="R12" s="28"/>
      <c r="S12" s="28"/>
      <c r="T12" s="28"/>
      <c r="U12" s="28"/>
      <c r="V12" s="28"/>
      <c r="W12" s="28"/>
      <c r="X12" s="28"/>
      <c r="Y12" s="28"/>
      <c r="Z12" s="3"/>
      <c r="AE12" s="3"/>
      <c r="AF12" s="3"/>
      <c r="AG12" s="3"/>
      <c r="AH12" s="3"/>
      <c r="AI12" s="12"/>
      <c r="AJ12" s="12"/>
      <c r="AK12" s="12"/>
      <c r="AL12" s="12"/>
      <c r="AM12" s="12"/>
      <c r="AN12" s="12"/>
      <c r="AO12" s="12"/>
      <c r="AP12" s="12"/>
      <c r="AQ12" s="12"/>
      <c r="AR12" s="12"/>
      <c r="AS12" s="12"/>
      <c r="AT12" s="12"/>
      <c r="AU12" s="12"/>
      <c r="AV12" s="12"/>
      <c r="AW12" s="12"/>
      <c r="AX12" s="12"/>
      <c r="AY12" s="12"/>
      <c r="AZ12" s="168"/>
      <c r="BA12" s="12"/>
      <c r="BB12" s="37"/>
      <c r="BC12" s="37"/>
      <c r="BD12" s="37"/>
      <c r="BE12" s="37"/>
      <c r="BG12" s="38"/>
      <c r="BH12" s="38"/>
      <c r="BI12" s="38"/>
      <c r="BJ12" s="38"/>
      <c r="BK12" s="12"/>
      <c r="BL12" s="12"/>
      <c r="BM12" s="168"/>
      <c r="BN12" s="12"/>
      <c r="BO12" s="12"/>
      <c r="BP12" s="12"/>
      <c r="BQ12" s="12"/>
      <c r="BR12" s="12"/>
      <c r="BS12" s="12"/>
      <c r="BT12" s="12"/>
      <c r="BU12" s="12"/>
    </row>
    <row r="13" spans="1:74" s="13" customFormat="1" ht="15.75" customHeight="1" x14ac:dyDescent="0.2">
      <c r="A13" s="39"/>
      <c r="B13" s="40"/>
      <c r="C13" s="41"/>
      <c r="D13" s="40"/>
      <c r="E13" s="42"/>
      <c r="F13" s="43"/>
      <c r="G13" s="44"/>
      <c r="H13" s="44"/>
      <c r="I13" s="44"/>
      <c r="J13" s="42"/>
      <c r="K13" s="45"/>
      <c r="L13" s="44"/>
      <c r="M13" s="42"/>
      <c r="N13" s="41"/>
      <c r="O13" s="41"/>
      <c r="P13" s="166"/>
      <c r="Q13" s="27"/>
      <c r="R13" s="28"/>
      <c r="S13" s="28"/>
      <c r="T13" s="28"/>
      <c r="U13" s="28"/>
      <c r="V13" s="28"/>
      <c r="W13" s="28"/>
      <c r="X13" s="28"/>
      <c r="Y13" s="28"/>
      <c r="Z13" s="3"/>
      <c r="AE13" s="3"/>
      <c r="AF13" s="3"/>
      <c r="AG13" s="3"/>
      <c r="AH13" s="3"/>
      <c r="AI13" s="12"/>
      <c r="AJ13" s="12"/>
      <c r="AK13" s="12"/>
      <c r="AL13" s="12"/>
      <c r="AM13" s="12"/>
      <c r="AN13" s="12"/>
      <c r="AO13" s="12"/>
      <c r="AP13" s="12"/>
      <c r="AQ13" s="12"/>
      <c r="AR13" s="12"/>
      <c r="AS13" s="12"/>
      <c r="AT13" s="12"/>
      <c r="AU13" s="12"/>
      <c r="AV13" s="12"/>
      <c r="AW13" s="12"/>
      <c r="AX13" s="12"/>
      <c r="AY13" s="12"/>
      <c r="AZ13" s="168"/>
      <c r="BA13" s="12"/>
      <c r="BB13" s="37"/>
      <c r="BC13" s="37"/>
      <c r="BD13" s="37"/>
      <c r="BE13" s="37"/>
      <c r="BG13" s="38"/>
      <c r="BH13" s="38"/>
      <c r="BI13" s="38"/>
      <c r="BJ13" s="38"/>
      <c r="BK13" s="12"/>
      <c r="BL13" s="12"/>
      <c r="BM13" s="168"/>
      <c r="BN13" s="12"/>
      <c r="BO13" s="12"/>
      <c r="BP13" s="12"/>
      <c r="BQ13" s="12"/>
      <c r="BR13" s="12"/>
      <c r="BS13" s="12"/>
      <c r="BT13" s="12"/>
      <c r="BU13" s="12"/>
    </row>
    <row r="14" spans="1:74" s="13" customFormat="1" ht="15.75" customHeight="1" thickBot="1" x14ac:dyDescent="0.25">
      <c r="A14" s="46"/>
      <c r="B14" s="47"/>
      <c r="C14" s="48"/>
      <c r="D14" s="47"/>
      <c r="E14" s="49"/>
      <c r="F14" s="50"/>
      <c r="G14" s="51"/>
      <c r="H14" s="51"/>
      <c r="I14" s="51"/>
      <c r="J14" s="49"/>
      <c r="K14" s="52"/>
      <c r="L14" s="51"/>
      <c r="M14" s="49"/>
      <c r="N14" s="48"/>
      <c r="O14" s="48"/>
      <c r="P14" s="166"/>
      <c r="Q14" s="27"/>
      <c r="R14" s="28"/>
      <c r="S14" s="28"/>
      <c r="T14" s="28"/>
      <c r="U14" s="28"/>
      <c r="V14" s="28"/>
      <c r="W14" s="28"/>
      <c r="X14" s="28"/>
      <c r="Y14" s="28"/>
      <c r="Z14" s="3"/>
      <c r="AE14" s="3"/>
      <c r="AF14" s="3"/>
      <c r="AG14" s="3"/>
      <c r="AH14" s="3"/>
      <c r="AI14" s="12"/>
      <c r="AJ14" s="12"/>
      <c r="AK14" s="12"/>
      <c r="AL14" s="12"/>
      <c r="AM14" s="12"/>
      <c r="AN14" s="12"/>
      <c r="AO14" s="12"/>
      <c r="AP14" s="12"/>
      <c r="AQ14" s="12"/>
      <c r="AR14" s="12"/>
      <c r="AS14" s="12"/>
      <c r="AT14" s="12"/>
      <c r="AU14" s="12"/>
      <c r="AV14" s="12"/>
      <c r="AW14" s="12"/>
      <c r="AX14" s="12"/>
      <c r="AY14" s="12"/>
      <c r="AZ14" s="168"/>
      <c r="BA14" s="12"/>
      <c r="BB14" s="37"/>
      <c r="BC14" s="37"/>
      <c r="BD14" s="37"/>
      <c r="BE14" s="37"/>
      <c r="BG14" s="38"/>
      <c r="BH14" s="38"/>
      <c r="BI14" s="38"/>
      <c r="BJ14" s="38"/>
      <c r="BK14" s="12"/>
      <c r="BL14" s="12"/>
      <c r="BM14" s="168"/>
      <c r="BN14" s="12"/>
      <c r="BO14" s="12"/>
      <c r="BP14" s="12"/>
      <c r="BQ14" s="12"/>
      <c r="BR14" s="12"/>
      <c r="BS14" s="12"/>
      <c r="BT14" s="12"/>
      <c r="BU14" s="12"/>
    </row>
    <row r="15" spans="1:74" s="13" customFormat="1" ht="15.75" customHeight="1" thickTop="1" thickBot="1" x14ac:dyDescent="0.25">
      <c r="A15" s="53"/>
      <c r="B15" s="54"/>
      <c r="C15" s="55"/>
      <c r="D15" s="67"/>
      <c r="E15" s="66"/>
      <c r="F15" s="56"/>
      <c r="G15" s="57"/>
      <c r="H15" s="57"/>
      <c r="I15" s="57"/>
      <c r="J15" s="58"/>
      <c r="K15" s="59"/>
      <c r="L15" s="60"/>
      <c r="M15" s="61"/>
      <c r="N15" s="62"/>
      <c r="O15" s="63"/>
      <c r="P15" s="166"/>
      <c r="Q15" s="27"/>
      <c r="R15" s="28"/>
      <c r="S15" s="28"/>
      <c r="T15" s="28"/>
      <c r="U15" s="28"/>
      <c r="V15" s="28"/>
      <c r="W15" s="28"/>
      <c r="X15" s="28"/>
      <c r="Y15" s="28"/>
      <c r="Z15" s="3"/>
      <c r="AE15" s="3"/>
      <c r="AF15" s="3"/>
      <c r="AG15" s="3"/>
      <c r="AH15" s="3"/>
      <c r="AI15" s="12"/>
      <c r="AJ15" s="12"/>
      <c r="AK15" s="12"/>
      <c r="AL15" s="12"/>
      <c r="AM15" s="12"/>
      <c r="AN15" s="12"/>
      <c r="AO15" s="12"/>
      <c r="AP15" s="12"/>
      <c r="AQ15" s="12"/>
      <c r="AR15" s="12"/>
      <c r="AS15" s="12"/>
      <c r="AT15" s="12"/>
      <c r="AU15" s="12"/>
      <c r="AV15" s="12"/>
      <c r="AW15" s="12"/>
      <c r="AX15" s="12"/>
      <c r="AY15" s="12"/>
      <c r="AZ15" s="168"/>
      <c r="BA15" s="12"/>
      <c r="BB15" s="12"/>
      <c r="BC15" s="64"/>
      <c r="BD15" s="37"/>
      <c r="BE15" s="37"/>
      <c r="BI15" s="38"/>
      <c r="BJ15" s="38"/>
      <c r="BK15" s="12"/>
      <c r="BL15" s="12"/>
      <c r="BM15" s="168"/>
      <c r="BN15" s="12"/>
      <c r="BO15" s="12"/>
      <c r="BP15" s="12"/>
      <c r="BQ15" s="12"/>
      <c r="BR15" s="12"/>
      <c r="BS15" s="12"/>
      <c r="BT15" s="12"/>
      <c r="BU15" s="12"/>
    </row>
    <row r="16" spans="1:74" s="13" customFormat="1" ht="15.75" customHeight="1" thickTop="1" x14ac:dyDescent="0.2">
      <c r="A16" s="53"/>
      <c r="B16" s="65"/>
      <c r="C16" s="66"/>
      <c r="D16" s="67"/>
      <c r="E16" s="66"/>
      <c r="F16" s="68"/>
      <c r="G16" s="69"/>
      <c r="H16" s="69"/>
      <c r="I16" s="69"/>
      <c r="J16" s="66"/>
      <c r="K16" s="67"/>
      <c r="L16" s="69"/>
      <c r="M16" s="66"/>
      <c r="N16" s="70"/>
      <c r="O16" s="63"/>
      <c r="P16" s="166"/>
      <c r="Q16" s="27"/>
      <c r="R16" s="28"/>
      <c r="S16" s="28"/>
      <c r="T16" s="28"/>
      <c r="U16" s="28"/>
      <c r="V16" s="28"/>
      <c r="W16" s="28"/>
      <c r="X16" s="28"/>
      <c r="Y16" s="28"/>
      <c r="Z16" s="3"/>
      <c r="AE16" s="3"/>
      <c r="AF16" s="3"/>
      <c r="AG16" s="3"/>
      <c r="AH16" s="3"/>
      <c r="AI16" s="12"/>
      <c r="AJ16" s="12"/>
      <c r="AK16" s="12"/>
      <c r="AL16" s="12"/>
      <c r="AM16" s="12"/>
      <c r="AN16" s="12"/>
      <c r="AO16" s="12"/>
      <c r="AP16" s="12"/>
      <c r="AQ16" s="12"/>
      <c r="AR16" s="12"/>
      <c r="AS16" s="12"/>
      <c r="AT16" s="12"/>
      <c r="AU16" s="12"/>
      <c r="AV16" s="12"/>
      <c r="AW16" s="12"/>
      <c r="AX16" s="12"/>
      <c r="AY16" s="12"/>
      <c r="AZ16" s="168"/>
      <c r="BA16" s="12"/>
      <c r="BB16" s="12"/>
      <c r="BC16" s="64"/>
      <c r="BD16" s="37"/>
      <c r="BE16" s="64"/>
      <c r="BF16" s="12"/>
      <c r="BI16" s="38"/>
      <c r="BJ16" s="12"/>
      <c r="BK16" s="12"/>
      <c r="BL16" s="12"/>
      <c r="BM16" s="168"/>
      <c r="BN16" s="12"/>
      <c r="BO16" s="12"/>
      <c r="BP16" s="12"/>
      <c r="BQ16" s="12"/>
      <c r="BR16" s="12"/>
      <c r="BS16" s="12"/>
      <c r="BT16" s="12"/>
      <c r="BU16" s="12"/>
    </row>
    <row r="17" spans="1:73" s="13" customFormat="1" ht="36" customHeight="1" x14ac:dyDescent="0.2">
      <c r="A17" s="170"/>
      <c r="B17" s="71"/>
      <c r="C17" s="72"/>
      <c r="D17" s="73"/>
      <c r="E17" s="72"/>
      <c r="F17" s="74"/>
      <c r="G17" s="75"/>
      <c r="H17" s="75"/>
      <c r="I17" s="75"/>
      <c r="J17" s="72"/>
      <c r="K17" s="73"/>
      <c r="L17" s="75"/>
      <c r="M17" s="72"/>
      <c r="N17" s="76"/>
      <c r="O17" s="77"/>
      <c r="P17" s="166"/>
      <c r="Q17" s="27"/>
      <c r="R17" s="28"/>
      <c r="S17" s="28"/>
      <c r="T17" s="28"/>
      <c r="U17" s="28"/>
      <c r="V17" s="28"/>
      <c r="W17" s="28"/>
      <c r="X17" s="28"/>
      <c r="Y17" s="28"/>
      <c r="Z17" s="3"/>
      <c r="AE17" s="3"/>
      <c r="AF17" s="3"/>
      <c r="AG17" s="3"/>
      <c r="AH17" s="3"/>
      <c r="AI17" s="12"/>
      <c r="AJ17" s="12"/>
      <c r="AK17" s="12"/>
      <c r="AL17" s="12"/>
      <c r="AM17" s="12"/>
      <c r="AN17" s="12"/>
      <c r="AO17" s="12"/>
      <c r="AP17" s="12"/>
      <c r="AQ17" s="12"/>
      <c r="AR17" s="12"/>
      <c r="AS17" s="12"/>
      <c r="AT17" s="12"/>
      <c r="AU17" s="12"/>
      <c r="AV17" s="12"/>
      <c r="AW17" s="12"/>
      <c r="AX17" s="12"/>
      <c r="AY17" s="12"/>
      <c r="AZ17" s="168"/>
      <c r="BA17" s="12"/>
      <c r="BB17" s="12"/>
      <c r="BC17" s="64"/>
      <c r="BD17" s="37"/>
      <c r="BE17" s="64"/>
      <c r="BF17" s="12"/>
      <c r="BI17" s="38"/>
      <c r="BJ17" s="12"/>
      <c r="BK17" s="12"/>
      <c r="BL17" s="12"/>
      <c r="BM17" s="168"/>
      <c r="BN17" s="12"/>
      <c r="BO17" s="12"/>
      <c r="BP17" s="12"/>
      <c r="BQ17" s="12"/>
      <c r="BR17" s="12"/>
      <c r="BS17" s="12"/>
      <c r="BT17" s="12"/>
      <c r="BU17" s="12"/>
    </row>
    <row r="18" spans="1:73" s="13" customFormat="1" ht="24" customHeight="1" x14ac:dyDescent="0.2">
      <c r="A18" s="78"/>
      <c r="B18" s="79"/>
      <c r="C18" s="80"/>
      <c r="D18" s="81"/>
      <c r="E18" s="80"/>
      <c r="F18" s="82"/>
      <c r="G18" s="83"/>
      <c r="H18" s="83"/>
      <c r="I18" s="83"/>
      <c r="J18" s="80"/>
      <c r="K18" s="81"/>
      <c r="L18" s="83"/>
      <c r="M18" s="80"/>
      <c r="N18" s="84"/>
      <c r="O18" s="85"/>
      <c r="P18" s="166"/>
      <c r="Q18" s="27"/>
      <c r="R18" s="28"/>
      <c r="S18" s="28"/>
      <c r="T18" s="28"/>
      <c r="U18" s="28"/>
      <c r="V18" s="28"/>
      <c r="W18" s="28"/>
      <c r="X18" s="28"/>
      <c r="Y18" s="28"/>
      <c r="Z18" s="3"/>
      <c r="AE18" s="3"/>
      <c r="AF18" s="3"/>
      <c r="AG18" s="3"/>
      <c r="AH18" s="3"/>
      <c r="AI18" s="12"/>
      <c r="AJ18" s="12"/>
      <c r="AK18" s="12"/>
      <c r="AL18" s="12"/>
      <c r="AM18" s="12"/>
      <c r="AN18" s="12"/>
      <c r="AO18" s="12"/>
      <c r="AP18" s="12"/>
      <c r="AQ18" s="12"/>
      <c r="AR18" s="12"/>
      <c r="AS18" s="12"/>
      <c r="AT18" s="12"/>
      <c r="AU18" s="12"/>
      <c r="AV18" s="12"/>
      <c r="AW18" s="12"/>
      <c r="AX18" s="12"/>
      <c r="AY18" s="12"/>
      <c r="AZ18" s="168"/>
      <c r="BA18" s="12"/>
      <c r="BB18" s="12"/>
      <c r="BC18" s="12"/>
      <c r="BD18" s="64"/>
      <c r="BE18" s="64"/>
      <c r="BF18" s="12"/>
      <c r="BG18" s="3"/>
      <c r="BH18" s="12"/>
      <c r="BI18" s="12"/>
      <c r="BJ18" s="12"/>
      <c r="BK18" s="12"/>
      <c r="BL18" s="12"/>
      <c r="BM18" s="168"/>
      <c r="BN18" s="12"/>
      <c r="BO18" s="12"/>
      <c r="BP18" s="12"/>
      <c r="BQ18" s="12"/>
      <c r="BR18" s="12"/>
      <c r="BS18" s="12"/>
      <c r="BT18" s="12"/>
      <c r="BU18" s="12"/>
    </row>
    <row r="19" spans="1:73" s="13" customFormat="1" ht="15.75" customHeight="1" x14ac:dyDescent="0.2">
      <c r="A19" s="86"/>
      <c r="B19" s="79"/>
      <c r="C19" s="80"/>
      <c r="D19" s="81"/>
      <c r="E19" s="80"/>
      <c r="F19" s="82"/>
      <c r="G19" s="83"/>
      <c r="H19" s="83"/>
      <c r="I19" s="83"/>
      <c r="J19" s="80"/>
      <c r="K19" s="81"/>
      <c r="L19" s="83"/>
      <c r="M19" s="80"/>
      <c r="N19" s="84"/>
      <c r="O19" s="85"/>
      <c r="P19" s="166"/>
      <c r="Q19" s="27"/>
      <c r="R19" s="28"/>
      <c r="S19" s="28"/>
      <c r="T19" s="28"/>
      <c r="U19" s="28"/>
      <c r="V19" s="28"/>
      <c r="W19" s="28"/>
      <c r="X19" s="28"/>
      <c r="Y19" s="28"/>
      <c r="Z19" s="3"/>
      <c r="AE19" s="3"/>
      <c r="AF19" s="3"/>
      <c r="AG19" s="3"/>
      <c r="AH19" s="3"/>
      <c r="AI19" s="12"/>
      <c r="AJ19" s="12"/>
      <c r="AK19" s="12"/>
      <c r="AL19" s="12"/>
      <c r="AM19" s="12"/>
      <c r="AN19" s="12"/>
      <c r="AO19" s="12"/>
      <c r="AP19" s="12"/>
      <c r="AQ19" s="12"/>
      <c r="AR19" s="12"/>
      <c r="AS19" s="12"/>
      <c r="AT19" s="12"/>
      <c r="AU19" s="12"/>
      <c r="AV19" s="12"/>
      <c r="AW19" s="12"/>
      <c r="AX19" s="12"/>
      <c r="AY19" s="12"/>
      <c r="AZ19" s="168"/>
      <c r="BA19" s="12"/>
      <c r="BB19" s="12"/>
      <c r="BC19" s="12"/>
      <c r="BD19" s="64"/>
      <c r="BE19" s="64"/>
      <c r="BF19" s="12"/>
      <c r="BG19" s="3"/>
      <c r="BH19" s="12"/>
      <c r="BI19" s="12"/>
      <c r="BJ19" s="12"/>
      <c r="BK19" s="12"/>
      <c r="BL19" s="12"/>
      <c r="BM19" s="168"/>
      <c r="BN19" s="12"/>
      <c r="BO19" s="12"/>
      <c r="BP19" s="12"/>
      <c r="BQ19" s="12"/>
      <c r="BR19" s="12"/>
      <c r="BS19" s="12"/>
      <c r="BT19" s="12"/>
      <c r="BU19" s="12"/>
    </row>
    <row r="20" spans="1:73" s="3" customFormat="1" ht="18" customHeight="1" x14ac:dyDescent="0.15">
      <c r="A20" s="87"/>
      <c r="B20" s="171"/>
      <c r="C20" s="88"/>
      <c r="D20" s="88"/>
      <c r="E20" s="89"/>
      <c r="F20" s="88"/>
      <c r="G20" s="88"/>
      <c r="H20" s="88"/>
      <c r="I20" s="88"/>
      <c r="J20" s="89"/>
      <c r="K20" s="88"/>
      <c r="L20" s="88"/>
      <c r="M20" s="90"/>
      <c r="N20" s="28"/>
      <c r="O20" s="28"/>
      <c r="P20" s="172"/>
      <c r="Q20" s="28"/>
      <c r="R20" s="28"/>
      <c r="S20" s="28"/>
      <c r="T20" s="28"/>
      <c r="U20" s="28"/>
      <c r="V20" s="28"/>
      <c r="AZ20" s="168"/>
      <c r="BA20" s="29"/>
      <c r="BB20" s="29"/>
      <c r="BC20" s="29"/>
      <c r="BM20" s="168"/>
    </row>
    <row r="21" spans="1:73" s="3" customFormat="1" ht="30" customHeight="1" x14ac:dyDescent="0.2">
      <c r="A21" s="91"/>
      <c r="B21" s="92"/>
      <c r="C21" s="92"/>
      <c r="D21" s="93"/>
      <c r="E21" s="94"/>
      <c r="F21" s="94"/>
      <c r="G21" s="94"/>
      <c r="H21" s="94"/>
      <c r="I21" s="95"/>
      <c r="J21" s="95"/>
      <c r="K21" s="95"/>
      <c r="L21" s="95"/>
      <c r="M21" s="96"/>
      <c r="N21" s="96"/>
      <c r="P21" s="167"/>
      <c r="AZ21" s="168"/>
      <c r="BM21" s="168"/>
    </row>
    <row r="22" spans="1:73" s="13" customFormat="1" ht="29.25" customHeight="1" x14ac:dyDescent="0.15">
      <c r="A22" s="97"/>
      <c r="B22" s="98"/>
      <c r="C22" s="98"/>
      <c r="D22" s="99"/>
      <c r="E22" s="99"/>
      <c r="F22" s="2"/>
      <c r="G22" s="2"/>
      <c r="H22" s="2"/>
      <c r="I22" s="2"/>
      <c r="J22" s="2"/>
      <c r="K22" s="2"/>
      <c r="L22" s="2"/>
      <c r="M22" s="3"/>
      <c r="N22" s="3"/>
      <c r="O22" s="3"/>
      <c r="P22" s="167"/>
      <c r="Q22" s="3"/>
      <c r="R22" s="3"/>
      <c r="S22" s="3"/>
      <c r="T22" s="3"/>
      <c r="U22" s="3"/>
      <c r="V22" s="3"/>
      <c r="W22" s="3"/>
      <c r="AB22" s="3"/>
      <c r="AC22" s="3"/>
      <c r="AD22" s="3"/>
      <c r="AE22" s="3"/>
      <c r="AF22" s="12"/>
      <c r="AG22" s="12"/>
      <c r="AH22" s="12"/>
      <c r="AI22" s="12"/>
      <c r="AJ22" s="12"/>
      <c r="AK22" s="12"/>
      <c r="AL22" s="12"/>
      <c r="AM22" s="12"/>
      <c r="AN22" s="12"/>
      <c r="AO22" s="12"/>
      <c r="AP22" s="12"/>
      <c r="AQ22" s="12"/>
      <c r="AR22" s="12"/>
      <c r="AS22" s="12"/>
      <c r="AT22" s="12"/>
      <c r="AU22" s="12"/>
      <c r="AV22" s="12"/>
      <c r="AW22" s="12"/>
      <c r="AX22" s="12"/>
      <c r="AY22" s="12"/>
      <c r="AZ22" s="168"/>
      <c r="BA22" s="3"/>
      <c r="BB22" s="3"/>
      <c r="BC22" s="3"/>
      <c r="BD22" s="3"/>
      <c r="BE22" s="3"/>
      <c r="BF22" s="12"/>
      <c r="BG22" s="12"/>
      <c r="BH22" s="12"/>
      <c r="BI22" s="12"/>
      <c r="BJ22" s="12"/>
      <c r="BK22" s="12"/>
      <c r="BL22" s="12"/>
      <c r="BM22" s="168"/>
      <c r="BN22" s="12"/>
      <c r="BO22" s="12"/>
      <c r="BP22" s="12"/>
      <c r="BQ22" s="12"/>
    </row>
    <row r="23" spans="1:73" s="13" customFormat="1" ht="15.75" customHeight="1" x14ac:dyDescent="0.15">
      <c r="A23" s="100"/>
      <c r="B23" s="101"/>
      <c r="C23" s="101"/>
      <c r="D23" s="173"/>
      <c r="E23" s="102"/>
      <c r="F23" s="2"/>
      <c r="G23" s="103"/>
      <c r="H23" s="103"/>
      <c r="I23" s="104"/>
      <c r="J23" s="2"/>
      <c r="K23" s="2"/>
      <c r="L23" s="2"/>
      <c r="M23" s="3"/>
      <c r="N23" s="3"/>
      <c r="O23" s="3"/>
      <c r="P23" s="167"/>
      <c r="Q23" s="3"/>
      <c r="R23" s="3"/>
      <c r="S23" s="3"/>
      <c r="T23" s="3"/>
      <c r="U23" s="3"/>
      <c r="V23" s="29"/>
      <c r="W23" s="29"/>
      <c r="AB23" s="3"/>
      <c r="AC23" s="3"/>
      <c r="AD23" s="3"/>
      <c r="AE23" s="3"/>
      <c r="AF23" s="12"/>
      <c r="AG23" s="12"/>
      <c r="AH23" s="12"/>
      <c r="AI23" s="12"/>
      <c r="AJ23" s="12"/>
      <c r="AK23" s="12"/>
      <c r="AL23" s="12"/>
      <c r="AM23" s="12"/>
      <c r="AN23" s="12"/>
      <c r="AO23" s="12"/>
      <c r="AP23" s="12"/>
      <c r="AQ23" s="12"/>
      <c r="AR23" s="12"/>
      <c r="AS23" s="12"/>
      <c r="AT23" s="12"/>
      <c r="AU23" s="12"/>
      <c r="AV23" s="12"/>
      <c r="AW23" s="12"/>
      <c r="AX23" s="12"/>
      <c r="AY23" s="12"/>
      <c r="AZ23" s="168"/>
      <c r="BA23" s="37"/>
      <c r="BB23" s="37"/>
      <c r="BC23" s="37"/>
      <c r="BD23" s="3"/>
      <c r="BE23" s="38"/>
      <c r="BF23" s="38"/>
      <c r="BG23" s="12"/>
      <c r="BH23" s="12"/>
      <c r="BI23" s="12"/>
      <c r="BJ23" s="12"/>
      <c r="BK23" s="12"/>
      <c r="BL23" s="12"/>
      <c r="BM23" s="168"/>
      <c r="BN23" s="12"/>
      <c r="BO23" s="12"/>
      <c r="BP23" s="12"/>
      <c r="BQ23" s="12"/>
    </row>
    <row r="24" spans="1:73" s="13" customFormat="1" ht="15.75" customHeight="1" x14ac:dyDescent="0.15">
      <c r="A24" s="105"/>
      <c r="B24" s="106"/>
      <c r="C24" s="106"/>
      <c r="D24" s="173"/>
      <c r="E24" s="107"/>
      <c r="F24" s="3"/>
      <c r="G24" s="3"/>
      <c r="H24" s="3"/>
      <c r="I24" s="2"/>
      <c r="J24" s="2"/>
      <c r="K24" s="2"/>
      <c r="L24" s="2"/>
      <c r="M24" s="3"/>
      <c r="N24" s="3"/>
      <c r="O24" s="3"/>
      <c r="P24" s="167"/>
      <c r="Q24" s="3"/>
      <c r="R24" s="3"/>
      <c r="S24" s="3"/>
      <c r="T24" s="3"/>
      <c r="U24" s="3"/>
      <c r="V24" s="29"/>
      <c r="W24" s="29"/>
      <c r="AB24" s="3"/>
      <c r="AC24" s="3"/>
      <c r="AD24" s="3"/>
      <c r="AE24" s="3"/>
      <c r="AF24" s="12"/>
      <c r="AG24" s="12"/>
      <c r="AH24" s="12"/>
      <c r="AI24" s="12"/>
      <c r="AJ24" s="12"/>
      <c r="AK24" s="12"/>
      <c r="AL24" s="12"/>
      <c r="AM24" s="12"/>
      <c r="AN24" s="12"/>
      <c r="AO24" s="12"/>
      <c r="AP24" s="12"/>
      <c r="AQ24" s="12"/>
      <c r="AR24" s="12"/>
      <c r="AS24" s="12"/>
      <c r="AT24" s="12"/>
      <c r="AU24" s="12"/>
      <c r="AV24" s="12"/>
      <c r="AW24" s="12"/>
      <c r="AX24" s="12"/>
      <c r="AY24" s="12"/>
      <c r="AZ24" s="168"/>
      <c r="BA24" s="37"/>
      <c r="BB24" s="37"/>
      <c r="BC24" s="37"/>
      <c r="BD24" s="37"/>
      <c r="BE24" s="38"/>
      <c r="BF24" s="38"/>
      <c r="BG24" s="38"/>
      <c r="BH24" s="12"/>
      <c r="BI24" s="12"/>
      <c r="BJ24" s="12"/>
      <c r="BK24" s="12"/>
      <c r="BL24" s="12"/>
      <c r="BM24" s="168"/>
      <c r="BN24" s="12"/>
      <c r="BO24" s="12"/>
      <c r="BP24" s="12"/>
      <c r="BQ24" s="12"/>
    </row>
    <row r="25" spans="1:73" s="3" customFormat="1" ht="30" customHeight="1" x14ac:dyDescent="0.2">
      <c r="A25" s="480"/>
      <c r="B25" s="481"/>
      <c r="C25" s="481"/>
      <c r="D25" s="481"/>
      <c r="E25" s="481"/>
      <c r="F25" s="481"/>
      <c r="G25" s="481"/>
      <c r="H25" s="481"/>
      <c r="I25" s="481"/>
      <c r="J25" s="481"/>
      <c r="K25" s="95"/>
      <c r="L25" s="108"/>
      <c r="M25" s="109"/>
      <c r="N25" s="109"/>
      <c r="P25" s="167"/>
      <c r="AZ25" s="168"/>
      <c r="BM25" s="168"/>
    </row>
    <row r="26" spans="1:73" s="3" customFormat="1" ht="30" customHeight="1" x14ac:dyDescent="0.2">
      <c r="A26" s="480"/>
      <c r="B26" s="481"/>
      <c r="C26" s="481"/>
      <c r="D26" s="481"/>
      <c r="E26" s="481"/>
      <c r="F26" s="481"/>
      <c r="G26" s="481"/>
      <c r="H26" s="481"/>
      <c r="I26" s="481"/>
      <c r="J26" s="481"/>
      <c r="K26" s="95"/>
      <c r="L26" s="108"/>
      <c r="M26" s="109"/>
      <c r="N26" s="109"/>
      <c r="P26" s="167"/>
      <c r="AZ26" s="168"/>
      <c r="BM26" s="168"/>
    </row>
    <row r="27" spans="1:73" s="13" customFormat="1" ht="31.5" customHeight="1" x14ac:dyDescent="0.15">
      <c r="A27" s="458"/>
      <c r="B27" s="482"/>
      <c r="C27" s="484"/>
      <c r="D27" s="485"/>
      <c r="E27" s="485"/>
      <c r="F27" s="485"/>
      <c r="G27" s="485"/>
      <c r="H27" s="485"/>
      <c r="I27" s="486"/>
      <c r="J27" s="487"/>
      <c r="K27" s="488"/>
      <c r="L27" s="3"/>
      <c r="M27" s="3"/>
      <c r="N27" s="3"/>
      <c r="O27" s="3"/>
      <c r="P27" s="167"/>
      <c r="Q27" s="3"/>
      <c r="R27" s="3"/>
      <c r="S27" s="3"/>
      <c r="T27" s="3"/>
      <c r="U27" s="3"/>
      <c r="V27" s="3"/>
      <c r="W27" s="3"/>
      <c r="AB27" s="3"/>
      <c r="AC27" s="3"/>
      <c r="AD27" s="3"/>
      <c r="AE27" s="3"/>
      <c r="AF27" s="12"/>
      <c r="AG27" s="12"/>
      <c r="AH27" s="12"/>
      <c r="AI27" s="12"/>
      <c r="AJ27" s="12"/>
      <c r="AK27" s="12"/>
      <c r="AL27" s="12"/>
      <c r="AM27" s="12"/>
      <c r="AN27" s="12"/>
      <c r="AO27" s="12"/>
      <c r="AP27" s="12"/>
      <c r="AQ27" s="12"/>
      <c r="AR27" s="12"/>
      <c r="AS27" s="12"/>
      <c r="AT27" s="12"/>
      <c r="AU27" s="12"/>
      <c r="AV27" s="12"/>
      <c r="AW27" s="12"/>
      <c r="AX27" s="12"/>
      <c r="AY27" s="12"/>
      <c r="AZ27" s="168"/>
      <c r="BA27" s="3"/>
      <c r="BB27" s="3"/>
      <c r="BC27" s="3"/>
      <c r="BD27" s="3"/>
      <c r="BE27" s="3"/>
      <c r="BF27" s="12"/>
      <c r="BG27" s="12"/>
      <c r="BH27" s="12"/>
      <c r="BI27" s="12"/>
      <c r="BJ27" s="12"/>
      <c r="BK27" s="12"/>
      <c r="BL27" s="12"/>
      <c r="BM27" s="168"/>
      <c r="BN27" s="12"/>
      <c r="BO27" s="12"/>
      <c r="BP27" s="12"/>
      <c r="BQ27" s="12"/>
      <c r="BR27" s="12"/>
      <c r="BS27" s="12"/>
    </row>
    <row r="28" spans="1:73" s="13" customFormat="1" ht="26.25" customHeight="1" x14ac:dyDescent="0.15">
      <c r="A28" s="459"/>
      <c r="B28" s="483"/>
      <c r="C28" s="110"/>
      <c r="D28" s="111"/>
      <c r="E28" s="17"/>
      <c r="F28" s="17"/>
      <c r="G28" s="17"/>
      <c r="H28" s="111"/>
      <c r="I28" s="18"/>
      <c r="J28" s="111"/>
      <c r="K28" s="18"/>
      <c r="L28" s="3"/>
      <c r="M28" s="3"/>
      <c r="N28" s="3"/>
      <c r="O28" s="3"/>
      <c r="P28" s="167"/>
      <c r="Q28" s="3"/>
      <c r="R28" s="3"/>
      <c r="S28" s="3"/>
      <c r="T28" s="3"/>
      <c r="U28" s="3"/>
      <c r="V28" s="3"/>
      <c r="W28" s="3"/>
      <c r="AB28" s="3"/>
      <c r="AC28" s="3"/>
      <c r="AD28" s="3"/>
      <c r="AE28" s="3"/>
      <c r="AF28" s="12"/>
      <c r="AG28" s="12"/>
      <c r="AH28" s="12"/>
      <c r="AI28" s="12"/>
      <c r="AJ28" s="12"/>
      <c r="AK28" s="12"/>
      <c r="AL28" s="12"/>
      <c r="AM28" s="12"/>
      <c r="AN28" s="12"/>
      <c r="AO28" s="12"/>
      <c r="AP28" s="12"/>
      <c r="AQ28" s="12"/>
      <c r="AR28" s="12"/>
      <c r="AS28" s="12"/>
      <c r="AT28" s="12"/>
      <c r="AU28" s="12"/>
      <c r="AV28" s="12"/>
      <c r="AW28" s="12"/>
      <c r="AX28" s="12"/>
      <c r="AY28" s="12"/>
      <c r="AZ28" s="168"/>
      <c r="BA28" s="3"/>
      <c r="BB28" s="3"/>
      <c r="BC28" s="3"/>
      <c r="BD28" s="3"/>
      <c r="BE28" s="3"/>
      <c r="BF28" s="12"/>
      <c r="BG28" s="12"/>
      <c r="BH28" s="12"/>
      <c r="BI28" s="12"/>
      <c r="BJ28" s="12"/>
      <c r="BK28" s="12"/>
      <c r="BL28" s="12"/>
      <c r="BM28" s="168"/>
      <c r="BN28" s="12"/>
      <c r="BO28" s="12"/>
      <c r="BP28" s="12"/>
      <c r="BQ28" s="12"/>
      <c r="BR28" s="12"/>
      <c r="BS28" s="12"/>
    </row>
    <row r="29" spans="1:73" s="13" customFormat="1" ht="16.5" customHeight="1" x14ac:dyDescent="0.15">
      <c r="A29" s="112"/>
      <c r="B29" s="113"/>
      <c r="C29" s="79"/>
      <c r="D29" s="114"/>
      <c r="E29" s="114"/>
      <c r="F29" s="114"/>
      <c r="G29" s="114"/>
      <c r="H29" s="114"/>
      <c r="I29" s="115"/>
      <c r="J29" s="114"/>
      <c r="K29" s="115"/>
      <c r="L29" s="167"/>
      <c r="M29" s="3"/>
      <c r="N29" s="3"/>
      <c r="O29" s="3"/>
      <c r="P29" s="167"/>
      <c r="Q29" s="3"/>
      <c r="R29" s="3"/>
      <c r="S29" s="3"/>
      <c r="T29" s="3"/>
      <c r="U29" s="3"/>
      <c r="V29" s="3"/>
      <c r="W29" s="3"/>
      <c r="AB29" s="3"/>
      <c r="AC29" s="3"/>
      <c r="AD29" s="3"/>
      <c r="AE29" s="3"/>
      <c r="AF29" s="12"/>
      <c r="AG29" s="12"/>
      <c r="AH29" s="12"/>
      <c r="AI29" s="12"/>
      <c r="AJ29" s="12"/>
      <c r="AK29" s="12"/>
      <c r="AL29" s="12"/>
      <c r="AM29" s="12"/>
      <c r="AN29" s="12"/>
      <c r="AO29" s="12"/>
      <c r="AP29" s="12"/>
      <c r="AQ29" s="12"/>
      <c r="AR29" s="12"/>
      <c r="AS29" s="12"/>
      <c r="AT29" s="12"/>
      <c r="AU29" s="12"/>
      <c r="AV29" s="12"/>
      <c r="AW29" s="12"/>
      <c r="AX29" s="12"/>
      <c r="AY29" s="12"/>
      <c r="AZ29" s="168"/>
      <c r="BA29" s="3"/>
      <c r="BB29" s="3"/>
      <c r="BC29" s="3"/>
      <c r="BD29" s="3"/>
      <c r="BE29" s="3"/>
      <c r="BF29" s="12"/>
      <c r="BG29" s="12"/>
      <c r="BH29" s="12"/>
      <c r="BI29" s="12"/>
      <c r="BJ29" s="12"/>
      <c r="BK29" s="12"/>
      <c r="BL29" s="12"/>
      <c r="BM29" s="168"/>
      <c r="BN29" s="12"/>
      <c r="BO29" s="12"/>
      <c r="BP29" s="12"/>
      <c r="BQ29" s="12"/>
      <c r="BR29" s="12"/>
      <c r="BS29" s="12"/>
    </row>
    <row r="30" spans="1:73" s="13" customFormat="1" ht="17.25" customHeight="1" x14ac:dyDescent="0.15">
      <c r="A30" s="112"/>
      <c r="B30" s="113"/>
      <c r="C30" s="79"/>
      <c r="D30" s="114"/>
      <c r="E30" s="114"/>
      <c r="F30" s="114"/>
      <c r="G30" s="114"/>
      <c r="H30" s="114"/>
      <c r="I30" s="115"/>
      <c r="J30" s="174"/>
      <c r="K30" s="175"/>
      <c r="L30" s="3"/>
      <c r="M30" s="3"/>
      <c r="N30" s="3"/>
      <c r="O30" s="3"/>
      <c r="P30" s="167"/>
      <c r="Q30" s="3"/>
      <c r="R30" s="3"/>
      <c r="S30" s="3"/>
      <c r="T30" s="3"/>
      <c r="U30" s="3"/>
      <c r="V30" s="3"/>
      <c r="W30" s="3"/>
      <c r="AB30" s="3"/>
      <c r="AC30" s="3"/>
      <c r="AD30" s="3"/>
      <c r="AE30" s="3"/>
      <c r="AF30" s="12"/>
      <c r="AG30" s="12"/>
      <c r="AH30" s="12"/>
      <c r="AI30" s="12"/>
      <c r="AJ30" s="12"/>
      <c r="AK30" s="12"/>
      <c r="AL30" s="12"/>
      <c r="AM30" s="12"/>
      <c r="AN30" s="12"/>
      <c r="AO30" s="12"/>
      <c r="AP30" s="12"/>
      <c r="AQ30" s="12"/>
      <c r="AR30" s="12"/>
      <c r="AS30" s="12"/>
      <c r="AT30" s="12"/>
      <c r="AU30" s="12"/>
      <c r="AV30" s="12"/>
      <c r="AW30" s="12"/>
      <c r="AX30" s="12"/>
      <c r="AY30" s="12"/>
      <c r="AZ30" s="168"/>
      <c r="BA30" s="37"/>
      <c r="BB30" s="37"/>
      <c r="BC30" s="64"/>
      <c r="BD30" s="3"/>
      <c r="BE30" s="38"/>
      <c r="BF30" s="38"/>
      <c r="BG30" s="12"/>
      <c r="BH30" s="12"/>
      <c r="BI30" s="12"/>
      <c r="BJ30" s="12"/>
      <c r="BK30" s="12"/>
      <c r="BL30" s="12"/>
      <c r="BM30" s="168"/>
      <c r="BN30" s="12"/>
      <c r="BO30" s="12"/>
      <c r="BP30" s="12"/>
      <c r="BQ30" s="12"/>
      <c r="BR30" s="12"/>
      <c r="BS30" s="12"/>
    </row>
    <row r="31" spans="1:73" s="3" customFormat="1" ht="30" customHeight="1" x14ac:dyDescent="0.2">
      <c r="A31" s="116"/>
      <c r="B31" s="117"/>
      <c r="C31" s="117"/>
      <c r="D31" s="117"/>
      <c r="E31" s="117"/>
      <c r="F31" s="117"/>
      <c r="G31" s="117"/>
      <c r="H31" s="117"/>
      <c r="I31" s="117"/>
      <c r="J31" s="117"/>
      <c r="K31" s="95"/>
      <c r="L31" s="108"/>
      <c r="M31" s="109"/>
      <c r="N31" s="109"/>
      <c r="P31" s="167"/>
      <c r="AZ31" s="168"/>
      <c r="BM31" s="168"/>
    </row>
    <row r="32" spans="1:73" s="13" customFormat="1" ht="21" customHeight="1" x14ac:dyDescent="0.15">
      <c r="A32" s="458"/>
      <c r="B32" s="482"/>
      <c r="C32" s="3"/>
      <c r="D32" s="2"/>
      <c r="E32" s="3"/>
      <c r="F32" s="3"/>
      <c r="G32" s="3"/>
      <c r="H32" s="3"/>
      <c r="I32" s="3"/>
      <c r="J32" s="3"/>
      <c r="K32" s="3"/>
      <c r="L32" s="3"/>
      <c r="M32" s="3"/>
      <c r="N32" s="3"/>
      <c r="O32" s="3"/>
      <c r="P32" s="167"/>
      <c r="Q32" s="3"/>
      <c r="R32" s="3"/>
      <c r="S32" s="3"/>
      <c r="T32" s="3"/>
      <c r="U32" s="3"/>
      <c r="V32" s="3"/>
      <c r="W32" s="3"/>
      <c r="AB32" s="3"/>
      <c r="AC32" s="3"/>
      <c r="AD32" s="3"/>
      <c r="AE32" s="3"/>
      <c r="AF32" s="12"/>
      <c r="AG32" s="12"/>
      <c r="AH32" s="12"/>
      <c r="AI32" s="12"/>
      <c r="AJ32" s="12"/>
      <c r="AK32" s="12"/>
      <c r="AL32" s="12"/>
      <c r="AM32" s="12"/>
      <c r="AN32" s="12"/>
      <c r="AO32" s="12"/>
      <c r="AP32" s="12"/>
      <c r="AQ32" s="12"/>
      <c r="AR32" s="12"/>
      <c r="AS32" s="12"/>
      <c r="AT32" s="12"/>
      <c r="AU32" s="12"/>
      <c r="AV32" s="12"/>
      <c r="AW32" s="12"/>
      <c r="AX32" s="12"/>
      <c r="AY32" s="12"/>
      <c r="AZ32" s="168"/>
      <c r="BA32" s="3"/>
      <c r="BB32" s="3"/>
      <c r="BC32" s="3"/>
      <c r="BD32" s="3"/>
      <c r="BE32" s="3"/>
      <c r="BF32" s="12"/>
      <c r="BG32" s="12"/>
      <c r="BH32" s="12"/>
      <c r="BI32" s="12"/>
      <c r="BJ32" s="12"/>
      <c r="BK32" s="12"/>
      <c r="BL32" s="12"/>
      <c r="BM32" s="168"/>
    </row>
    <row r="33" spans="1:71" s="13" customFormat="1" ht="26.25" customHeight="1" x14ac:dyDescent="0.15">
      <c r="A33" s="459"/>
      <c r="B33" s="483"/>
      <c r="C33" s="3"/>
      <c r="D33" s="3"/>
      <c r="E33" s="3"/>
      <c r="F33" s="3"/>
      <c r="G33" s="3"/>
      <c r="H33" s="3"/>
      <c r="I33" s="3"/>
      <c r="J33" s="3"/>
      <c r="K33" s="3"/>
      <c r="L33" s="3"/>
      <c r="M33" s="3"/>
      <c r="N33" s="3"/>
      <c r="O33" s="3"/>
      <c r="P33" s="167"/>
      <c r="Q33" s="3"/>
      <c r="R33" s="3"/>
      <c r="S33" s="3"/>
      <c r="T33" s="3"/>
      <c r="U33" s="3"/>
      <c r="V33" s="3"/>
      <c r="W33" s="3"/>
      <c r="AB33" s="3"/>
      <c r="AC33" s="3"/>
      <c r="AD33" s="3"/>
      <c r="AE33" s="3"/>
      <c r="AF33" s="12"/>
      <c r="AG33" s="12"/>
      <c r="AH33" s="12"/>
      <c r="AI33" s="12"/>
      <c r="AJ33" s="12"/>
      <c r="AK33" s="12"/>
      <c r="AL33" s="12"/>
      <c r="AM33" s="12"/>
      <c r="AN33" s="12"/>
      <c r="AO33" s="12"/>
      <c r="AP33" s="12"/>
      <c r="AQ33" s="12"/>
      <c r="AR33" s="12"/>
      <c r="AS33" s="12"/>
      <c r="AT33" s="12"/>
      <c r="AU33" s="12"/>
      <c r="AV33" s="12"/>
      <c r="AW33" s="12"/>
      <c r="AX33" s="12"/>
      <c r="AY33" s="12"/>
      <c r="AZ33" s="168"/>
      <c r="BA33" s="3"/>
      <c r="BB33" s="3"/>
      <c r="BC33" s="3"/>
      <c r="BD33" s="3"/>
      <c r="BE33" s="3"/>
      <c r="BF33" s="12"/>
      <c r="BG33" s="12"/>
      <c r="BH33" s="12"/>
      <c r="BI33" s="12"/>
      <c r="BJ33" s="12"/>
      <c r="BK33" s="12"/>
      <c r="BL33" s="12"/>
      <c r="BM33" s="168"/>
    </row>
    <row r="34" spans="1:71" s="13" customFormat="1" ht="15.75" customHeight="1" x14ac:dyDescent="0.15">
      <c r="A34" s="118"/>
      <c r="B34" s="101"/>
      <c r="C34" s="176"/>
      <c r="D34" s="119"/>
      <c r="E34" s="120"/>
      <c r="F34" s="120"/>
      <c r="G34" s="121"/>
      <c r="H34" s="121"/>
      <c r="I34" s="3"/>
      <c r="J34" s="3"/>
      <c r="K34" s="3"/>
      <c r="L34" s="3"/>
      <c r="M34" s="3"/>
      <c r="N34" s="3"/>
      <c r="O34" s="3"/>
      <c r="P34" s="167"/>
      <c r="Q34" s="3"/>
      <c r="R34" s="3"/>
      <c r="S34" s="3"/>
      <c r="T34" s="3"/>
      <c r="U34" s="3"/>
      <c r="V34" s="3"/>
      <c r="W34" s="3"/>
      <c r="AB34" s="3"/>
      <c r="AC34" s="3"/>
      <c r="AD34" s="3"/>
      <c r="AE34" s="3"/>
      <c r="AF34" s="12"/>
      <c r="AG34" s="12"/>
      <c r="AH34" s="12"/>
      <c r="AI34" s="12"/>
      <c r="AJ34" s="12"/>
      <c r="AK34" s="12"/>
      <c r="AL34" s="12"/>
      <c r="AM34" s="12"/>
      <c r="AN34" s="12"/>
      <c r="AO34" s="12"/>
      <c r="AP34" s="12"/>
      <c r="AQ34" s="12"/>
      <c r="AR34" s="12"/>
      <c r="AS34" s="12"/>
      <c r="AT34" s="12"/>
      <c r="AU34" s="12"/>
      <c r="AV34" s="12"/>
      <c r="AW34" s="12"/>
      <c r="AX34" s="12"/>
      <c r="AY34" s="12"/>
      <c r="AZ34" s="168"/>
      <c r="BA34" s="37"/>
      <c r="BB34" s="37"/>
      <c r="BD34" s="3"/>
      <c r="BE34" s="38"/>
      <c r="BF34" s="38"/>
      <c r="BG34" s="12"/>
      <c r="BH34" s="12"/>
      <c r="BI34" s="12"/>
      <c r="BJ34" s="12"/>
      <c r="BK34" s="12"/>
      <c r="BL34" s="12"/>
      <c r="BM34" s="168"/>
    </row>
    <row r="35" spans="1:71" s="13" customFormat="1" ht="15.75" customHeight="1" x14ac:dyDescent="0.15">
      <c r="A35" s="122"/>
      <c r="B35" s="123"/>
      <c r="C35" s="177"/>
      <c r="D35" s="124"/>
      <c r="E35" s="124"/>
      <c r="F35" s="125"/>
      <c r="G35" s="124"/>
      <c r="H35" s="124"/>
      <c r="I35" s="124"/>
      <c r="J35" s="3"/>
      <c r="K35" s="107"/>
      <c r="L35" s="3"/>
      <c r="M35" s="3"/>
      <c r="N35" s="3"/>
      <c r="O35" s="3"/>
      <c r="P35" s="167"/>
      <c r="Q35" s="3"/>
      <c r="R35" s="3"/>
      <c r="S35" s="3"/>
      <c r="T35" s="3"/>
      <c r="U35" s="3"/>
      <c r="V35" s="3"/>
      <c r="W35" s="3"/>
      <c r="AB35" s="3"/>
      <c r="AC35" s="3"/>
      <c r="AD35" s="3"/>
      <c r="AE35" s="3"/>
      <c r="AF35" s="12"/>
      <c r="AG35" s="12"/>
      <c r="AH35" s="12"/>
      <c r="AI35" s="12"/>
      <c r="AJ35" s="12"/>
      <c r="AK35" s="12"/>
      <c r="AL35" s="12"/>
      <c r="AM35" s="12"/>
      <c r="AN35" s="12"/>
      <c r="AO35" s="12"/>
      <c r="AP35" s="12"/>
      <c r="AQ35" s="12"/>
      <c r="AR35" s="12"/>
      <c r="AS35" s="12"/>
      <c r="AT35" s="12"/>
      <c r="AU35" s="12"/>
      <c r="AV35" s="12"/>
      <c r="AW35" s="12"/>
      <c r="AX35" s="12"/>
      <c r="AY35" s="12"/>
      <c r="AZ35" s="168"/>
      <c r="BA35" s="3"/>
      <c r="BB35" s="3"/>
      <c r="BC35" s="3"/>
      <c r="BD35" s="3"/>
      <c r="BE35" s="3"/>
      <c r="BF35" s="12"/>
      <c r="BG35" s="12"/>
      <c r="BH35" s="12"/>
      <c r="BI35" s="12"/>
      <c r="BJ35" s="12"/>
      <c r="BK35" s="12"/>
      <c r="BL35" s="12"/>
      <c r="BM35" s="168"/>
      <c r="BN35" s="12"/>
      <c r="BO35" s="12"/>
      <c r="BP35" s="12"/>
      <c r="BQ35" s="12"/>
      <c r="BR35" s="12"/>
      <c r="BS35" s="12"/>
    </row>
    <row r="36" spans="1:71" s="3" customFormat="1" ht="30" customHeight="1" x14ac:dyDescent="0.2">
      <c r="A36" s="9"/>
      <c r="B36" s="126"/>
      <c r="C36" s="127"/>
      <c r="D36" s="127"/>
      <c r="E36" s="127"/>
      <c r="F36" s="128"/>
      <c r="G36" s="127"/>
      <c r="H36" s="127"/>
      <c r="I36" s="127"/>
      <c r="J36" s="127"/>
      <c r="K36" s="9"/>
      <c r="L36" s="108"/>
      <c r="M36" s="109"/>
      <c r="N36" s="109"/>
      <c r="P36" s="167"/>
      <c r="AZ36" s="168"/>
      <c r="BM36" s="168"/>
    </row>
    <row r="37" spans="1:71" s="13" customFormat="1" ht="10.5" x14ac:dyDescent="0.15">
      <c r="A37" s="21"/>
      <c r="B37" s="196"/>
      <c r="C37" s="195"/>
      <c r="D37" s="129"/>
      <c r="E37" s="129"/>
      <c r="F37" s="130"/>
      <c r="G37" s="129"/>
      <c r="H37" s="129"/>
      <c r="I37" s="129"/>
      <c r="J37" s="129"/>
      <c r="K37" s="107"/>
      <c r="L37" s="3"/>
      <c r="M37" s="3"/>
      <c r="N37" s="3"/>
      <c r="O37" s="3"/>
      <c r="P37" s="167"/>
      <c r="Q37" s="3"/>
      <c r="R37" s="3"/>
      <c r="S37" s="3"/>
      <c r="T37" s="3"/>
      <c r="U37" s="3"/>
      <c r="V37" s="3"/>
      <c r="W37" s="3"/>
      <c r="AB37" s="3"/>
      <c r="AC37" s="3"/>
      <c r="AD37" s="3"/>
      <c r="AE37" s="3"/>
      <c r="AF37" s="12"/>
      <c r="AG37" s="12"/>
      <c r="AH37" s="12"/>
      <c r="AI37" s="12"/>
      <c r="AJ37" s="12"/>
      <c r="AK37" s="12"/>
      <c r="AL37" s="12"/>
      <c r="AM37" s="12"/>
      <c r="AN37" s="12"/>
      <c r="AO37" s="12"/>
      <c r="AP37" s="12"/>
      <c r="AQ37" s="12"/>
      <c r="AR37" s="12"/>
      <c r="AS37" s="12"/>
      <c r="AT37" s="12"/>
      <c r="AU37" s="12"/>
      <c r="AV37" s="12"/>
      <c r="AW37" s="12"/>
      <c r="AX37" s="12"/>
      <c r="AY37" s="12"/>
      <c r="AZ37" s="168"/>
      <c r="BA37" s="3"/>
      <c r="BB37" s="3"/>
      <c r="BC37" s="3"/>
      <c r="BD37" s="3"/>
      <c r="BE37" s="3"/>
      <c r="BF37" s="12"/>
      <c r="BG37" s="12"/>
      <c r="BH37" s="12"/>
      <c r="BI37" s="12"/>
      <c r="BJ37" s="12"/>
      <c r="BK37" s="12"/>
      <c r="BL37" s="12"/>
      <c r="BM37" s="168"/>
      <c r="BN37" s="12"/>
      <c r="BO37" s="12"/>
      <c r="BP37" s="12"/>
      <c r="BQ37" s="12"/>
      <c r="BR37" s="12"/>
      <c r="BS37" s="12"/>
    </row>
    <row r="38" spans="1:71" s="13" customFormat="1" ht="15.75" customHeight="1" x14ac:dyDescent="0.15">
      <c r="A38" s="112"/>
      <c r="B38" s="131"/>
      <c r="C38" s="132"/>
      <c r="D38" s="178"/>
      <c r="E38" s="129"/>
      <c r="F38" s="130"/>
      <c r="G38" s="129"/>
      <c r="H38" s="129"/>
      <c r="I38" s="129"/>
      <c r="J38" s="129"/>
      <c r="K38" s="107"/>
      <c r="L38" s="3"/>
      <c r="M38" s="3"/>
      <c r="N38" s="3"/>
      <c r="O38" s="3"/>
      <c r="P38" s="167"/>
      <c r="Q38" s="3"/>
      <c r="R38" s="3"/>
      <c r="S38" s="3"/>
      <c r="T38" s="3"/>
      <c r="U38" s="3"/>
      <c r="V38" s="3"/>
      <c r="W38" s="3"/>
      <c r="AB38" s="3"/>
      <c r="AC38" s="3"/>
      <c r="AD38" s="3"/>
      <c r="AE38" s="3"/>
      <c r="AF38" s="12"/>
      <c r="AG38" s="12"/>
      <c r="AH38" s="12"/>
      <c r="AI38" s="12"/>
      <c r="AJ38" s="12"/>
      <c r="AK38" s="12"/>
      <c r="AL38" s="12"/>
      <c r="AM38" s="12"/>
      <c r="AN38" s="12"/>
      <c r="AO38" s="12"/>
      <c r="AP38" s="12"/>
      <c r="AQ38" s="12"/>
      <c r="AR38" s="12"/>
      <c r="AS38" s="12"/>
      <c r="AT38" s="12"/>
      <c r="AU38" s="12"/>
      <c r="AV38" s="12"/>
      <c r="AW38" s="12"/>
      <c r="AX38" s="12"/>
      <c r="AY38" s="12"/>
      <c r="AZ38" s="168"/>
      <c r="BA38" s="3"/>
      <c r="BB38" s="3"/>
      <c r="BC38" s="3"/>
      <c r="BD38" s="3"/>
      <c r="BE38" s="3"/>
      <c r="BF38" s="12"/>
      <c r="BG38" s="12"/>
      <c r="BH38" s="12"/>
      <c r="BI38" s="12"/>
      <c r="BJ38" s="12"/>
      <c r="BK38" s="12"/>
      <c r="BL38" s="12"/>
      <c r="BM38" s="168"/>
      <c r="BN38" s="12"/>
      <c r="BO38" s="12"/>
      <c r="BP38" s="12"/>
      <c r="BQ38" s="12"/>
      <c r="BR38" s="12"/>
      <c r="BS38" s="12"/>
    </row>
    <row r="39" spans="1:71" s="3" customFormat="1" ht="30" customHeight="1" x14ac:dyDescent="0.2">
      <c r="A39" s="9"/>
      <c r="B39" s="108"/>
      <c r="C39" s="108"/>
      <c r="D39" s="108"/>
      <c r="E39" s="108"/>
      <c r="F39" s="108"/>
      <c r="G39" s="108"/>
      <c r="H39" s="108"/>
      <c r="I39" s="108"/>
      <c r="J39" s="108"/>
      <c r="K39" s="108"/>
      <c r="L39" s="108"/>
      <c r="M39" s="109"/>
      <c r="N39" s="109"/>
      <c r="P39" s="167"/>
      <c r="AZ39" s="168"/>
      <c r="BM39" s="168"/>
    </row>
    <row r="40" spans="1:71" s="13" customFormat="1" ht="14.25" customHeight="1" x14ac:dyDescent="0.15">
      <c r="A40" s="456"/>
      <c r="B40" s="458"/>
      <c r="C40" s="460"/>
      <c r="D40" s="461"/>
      <c r="E40" s="462"/>
      <c r="F40" s="463"/>
      <c r="G40" s="3"/>
      <c r="H40" s="3"/>
      <c r="I40" s="3"/>
      <c r="J40" s="3"/>
      <c r="K40" s="3"/>
      <c r="L40" s="3"/>
      <c r="M40" s="3"/>
      <c r="N40" s="3"/>
      <c r="O40" s="3"/>
      <c r="P40" s="167"/>
      <c r="Q40" s="3"/>
      <c r="R40" s="3"/>
      <c r="S40" s="3"/>
      <c r="T40" s="3"/>
      <c r="U40" s="3"/>
      <c r="V40" s="3"/>
      <c r="W40" s="3"/>
      <c r="AB40" s="3"/>
      <c r="AC40" s="3"/>
      <c r="AD40" s="3"/>
      <c r="AE40" s="3"/>
      <c r="AF40" s="12"/>
      <c r="AG40" s="12"/>
      <c r="AH40" s="12"/>
      <c r="AI40" s="12"/>
      <c r="AJ40" s="12"/>
      <c r="AK40" s="12"/>
      <c r="AL40" s="12"/>
      <c r="AM40" s="12"/>
      <c r="AN40" s="12"/>
      <c r="AO40" s="12"/>
      <c r="AP40" s="12"/>
      <c r="AQ40" s="12"/>
      <c r="AR40" s="12"/>
      <c r="AS40" s="12"/>
      <c r="AT40" s="12"/>
      <c r="AU40" s="12"/>
      <c r="AV40" s="12"/>
      <c r="AW40" s="12"/>
      <c r="AX40" s="12"/>
      <c r="AY40" s="12"/>
      <c r="AZ40" s="168"/>
      <c r="BA40" s="3"/>
      <c r="BB40" s="3"/>
      <c r="BC40" s="3"/>
      <c r="BD40" s="3"/>
      <c r="BE40" s="3"/>
      <c r="BF40" s="12"/>
      <c r="BG40" s="12"/>
      <c r="BH40" s="12"/>
      <c r="BI40" s="12"/>
      <c r="BJ40" s="12"/>
      <c r="BK40" s="12"/>
      <c r="BL40" s="12"/>
      <c r="BM40" s="168"/>
      <c r="BN40" s="12"/>
      <c r="BO40" s="12"/>
      <c r="BP40" s="12"/>
      <c r="BQ40" s="12"/>
      <c r="BR40" s="12"/>
      <c r="BS40" s="12"/>
    </row>
    <row r="41" spans="1:71" s="13" customFormat="1" ht="10.5" x14ac:dyDescent="0.15">
      <c r="A41" s="457"/>
      <c r="B41" s="459"/>
      <c r="C41" s="19"/>
      <c r="D41" s="133"/>
      <c r="E41" s="134"/>
      <c r="F41" s="463"/>
      <c r="G41" s="3"/>
      <c r="H41" s="3"/>
      <c r="I41" s="3"/>
      <c r="J41" s="3"/>
      <c r="K41" s="3"/>
      <c r="L41" s="3"/>
      <c r="M41" s="3"/>
      <c r="N41" s="3"/>
      <c r="O41" s="3"/>
      <c r="P41" s="167"/>
      <c r="Q41" s="3"/>
      <c r="R41" s="3"/>
      <c r="S41" s="3"/>
      <c r="T41" s="3"/>
      <c r="U41" s="3"/>
      <c r="V41" s="3"/>
      <c r="W41" s="3"/>
      <c r="AB41" s="3"/>
      <c r="AC41" s="3"/>
      <c r="AD41" s="3"/>
      <c r="AE41" s="3"/>
      <c r="AF41" s="12"/>
      <c r="AG41" s="12"/>
      <c r="AH41" s="12"/>
      <c r="AI41" s="12"/>
      <c r="AJ41" s="12"/>
      <c r="AK41" s="12"/>
      <c r="AL41" s="12"/>
      <c r="AM41" s="12"/>
      <c r="AN41" s="12"/>
      <c r="AO41" s="12"/>
      <c r="AP41" s="12"/>
      <c r="AQ41" s="12"/>
      <c r="AR41" s="12"/>
      <c r="AS41" s="12"/>
      <c r="AT41" s="12"/>
      <c r="AU41" s="12"/>
      <c r="AV41" s="12"/>
      <c r="AW41" s="12"/>
      <c r="AX41" s="12"/>
      <c r="AY41" s="12"/>
      <c r="AZ41" s="168"/>
      <c r="BA41" s="12"/>
      <c r="BB41" s="12"/>
      <c r="BC41" s="12"/>
      <c r="BD41" s="12"/>
      <c r="BE41" s="12"/>
      <c r="BF41" s="12"/>
      <c r="BG41" s="12"/>
      <c r="BH41" s="12"/>
      <c r="BI41" s="12"/>
      <c r="BJ41" s="12"/>
      <c r="BK41" s="12"/>
      <c r="BL41" s="12"/>
      <c r="BM41" s="168"/>
      <c r="BN41" s="12"/>
      <c r="BO41" s="12"/>
      <c r="BP41" s="12"/>
      <c r="BQ41" s="12"/>
      <c r="BR41" s="12"/>
      <c r="BS41" s="12"/>
    </row>
    <row r="42" spans="1:71" s="13" customFormat="1" ht="15.75" customHeight="1" x14ac:dyDescent="0.15">
      <c r="A42" s="135"/>
      <c r="B42" s="136"/>
      <c r="C42" s="137"/>
      <c r="D42" s="138"/>
      <c r="E42" s="139"/>
      <c r="F42" s="179"/>
      <c r="G42" s="140"/>
      <c r="H42" s="3"/>
      <c r="I42" s="3"/>
      <c r="J42" s="3"/>
      <c r="K42" s="3"/>
      <c r="L42" s="3"/>
      <c r="M42" s="3"/>
      <c r="N42" s="3"/>
      <c r="O42" s="3"/>
      <c r="P42" s="167"/>
      <c r="Q42" s="3"/>
      <c r="R42" s="3"/>
      <c r="S42" s="3"/>
      <c r="T42" s="3"/>
      <c r="U42" s="3"/>
      <c r="V42" s="3"/>
      <c r="W42" s="3"/>
      <c r="AB42" s="3"/>
      <c r="AC42" s="3"/>
      <c r="AD42" s="3"/>
      <c r="AE42" s="3"/>
      <c r="AF42" s="12"/>
      <c r="AG42" s="12"/>
      <c r="AH42" s="12"/>
      <c r="AI42" s="12"/>
      <c r="AJ42" s="12"/>
      <c r="AK42" s="12"/>
      <c r="AL42" s="12"/>
      <c r="AM42" s="12"/>
      <c r="AN42" s="12"/>
      <c r="AO42" s="12"/>
      <c r="AP42" s="12"/>
      <c r="AQ42" s="12"/>
      <c r="AR42" s="12"/>
      <c r="AS42" s="12"/>
      <c r="AT42" s="12"/>
      <c r="AU42" s="12"/>
      <c r="AV42" s="12"/>
      <c r="AW42" s="12"/>
      <c r="AX42" s="12"/>
      <c r="AY42" s="12"/>
      <c r="AZ42" s="168"/>
      <c r="BA42" s="12"/>
      <c r="BB42" s="12"/>
      <c r="BC42" s="12"/>
      <c r="BD42" s="12"/>
      <c r="BE42" s="12"/>
      <c r="BF42" s="12"/>
      <c r="BG42" s="12"/>
      <c r="BH42" s="12"/>
      <c r="BI42" s="12"/>
      <c r="BJ42" s="12"/>
      <c r="BK42" s="12"/>
      <c r="BL42" s="12"/>
      <c r="BM42" s="168"/>
      <c r="BN42" s="12"/>
      <c r="BO42" s="12"/>
      <c r="BP42" s="12"/>
      <c r="BQ42" s="12"/>
      <c r="BR42" s="12"/>
      <c r="BS42" s="12"/>
    </row>
    <row r="43" spans="1:71" s="13" customFormat="1" ht="15.75" customHeight="1" x14ac:dyDescent="0.15">
      <c r="A43" s="141"/>
      <c r="B43" s="142"/>
      <c r="C43" s="143"/>
      <c r="D43" s="144"/>
      <c r="E43" s="145"/>
      <c r="F43" s="179"/>
      <c r="G43" s="140"/>
      <c r="H43" s="3"/>
      <c r="I43" s="3"/>
      <c r="J43" s="3"/>
      <c r="K43" s="3"/>
      <c r="L43" s="3"/>
      <c r="M43" s="3"/>
      <c r="N43" s="3"/>
      <c r="O43" s="3"/>
      <c r="P43" s="167"/>
      <c r="Q43" s="3"/>
      <c r="R43" s="3"/>
      <c r="S43" s="3"/>
      <c r="T43" s="3"/>
      <c r="U43" s="3"/>
      <c r="V43" s="3"/>
      <c r="W43" s="3"/>
      <c r="AB43" s="3"/>
      <c r="AC43" s="3"/>
      <c r="AD43" s="3"/>
      <c r="AE43" s="3"/>
      <c r="AF43" s="12"/>
      <c r="AG43" s="12"/>
      <c r="AH43" s="12"/>
      <c r="AI43" s="12"/>
      <c r="AJ43" s="12"/>
      <c r="AK43" s="12"/>
      <c r="AL43" s="12"/>
      <c r="AM43" s="12"/>
      <c r="AN43" s="12"/>
      <c r="AO43" s="12"/>
      <c r="AP43" s="12"/>
      <c r="AQ43" s="12"/>
      <c r="AR43" s="12"/>
      <c r="AS43" s="12"/>
      <c r="AT43" s="12"/>
      <c r="AU43" s="12"/>
      <c r="AV43" s="12"/>
      <c r="AW43" s="12"/>
      <c r="AX43" s="12"/>
      <c r="AY43" s="12"/>
      <c r="AZ43" s="168"/>
      <c r="BA43" s="12"/>
      <c r="BB43" s="12"/>
      <c r="BC43" s="12"/>
      <c r="BD43" s="12"/>
      <c r="BE43" s="12"/>
      <c r="BF43" s="12"/>
      <c r="BG43" s="12"/>
      <c r="BH43" s="12"/>
      <c r="BI43" s="12"/>
      <c r="BJ43" s="12"/>
      <c r="BK43" s="12"/>
      <c r="BL43" s="12"/>
      <c r="BM43" s="168"/>
      <c r="BN43" s="12"/>
      <c r="BO43" s="12"/>
      <c r="BP43" s="12"/>
      <c r="BQ43" s="12"/>
      <c r="BR43" s="12"/>
      <c r="BS43" s="12"/>
    </row>
    <row r="44" spans="1:71" s="3" customFormat="1" ht="30" customHeight="1" x14ac:dyDescent="0.2">
      <c r="A44" s="146"/>
      <c r="B44" s="147"/>
      <c r="C44" s="147"/>
      <c r="D44" s="148"/>
      <c r="E44" s="147"/>
      <c r="P44" s="167"/>
      <c r="AZ44" s="168"/>
      <c r="BM44" s="168"/>
    </row>
    <row r="45" spans="1:71" s="13" customFormat="1" ht="38.25" customHeight="1" x14ac:dyDescent="0.2">
      <c r="A45" s="149"/>
      <c r="B45" s="150"/>
      <c r="C45" s="150"/>
      <c r="D45" s="147"/>
      <c r="E45" s="147"/>
      <c r="F45" s="3"/>
      <c r="G45" s="3"/>
      <c r="H45" s="3"/>
      <c r="I45" s="3"/>
      <c r="J45" s="3"/>
      <c r="K45" s="3"/>
      <c r="L45" s="3"/>
      <c r="M45" s="3"/>
      <c r="N45" s="3"/>
      <c r="O45" s="3"/>
      <c r="P45" s="167"/>
      <c r="Q45" s="3"/>
      <c r="R45" s="3"/>
      <c r="S45" s="3"/>
      <c r="T45" s="3"/>
      <c r="U45" s="3"/>
      <c r="V45" s="3"/>
      <c r="W45" s="3"/>
      <c r="AB45" s="3"/>
      <c r="AC45" s="3"/>
      <c r="AD45" s="3"/>
      <c r="AE45" s="3"/>
      <c r="AF45" s="12"/>
      <c r="AG45" s="12"/>
      <c r="AH45" s="12"/>
      <c r="AI45" s="12"/>
      <c r="AJ45" s="12"/>
      <c r="AK45" s="12"/>
      <c r="AL45" s="12"/>
      <c r="AM45" s="12"/>
      <c r="AN45" s="12"/>
      <c r="AO45" s="12"/>
      <c r="AP45" s="12"/>
      <c r="AQ45" s="12"/>
      <c r="AR45" s="12"/>
      <c r="AS45" s="12"/>
      <c r="AT45" s="12"/>
      <c r="AU45" s="12"/>
      <c r="AV45" s="12"/>
      <c r="AW45" s="12"/>
      <c r="AX45" s="12"/>
      <c r="AY45" s="12"/>
      <c r="AZ45" s="168"/>
      <c r="BA45" s="3"/>
      <c r="BB45" s="3"/>
      <c r="BC45" s="3"/>
      <c r="BD45" s="3"/>
      <c r="BE45" s="3"/>
      <c r="BF45" s="12"/>
      <c r="BG45" s="12"/>
      <c r="BH45" s="12"/>
      <c r="BI45" s="12"/>
      <c r="BJ45" s="12"/>
      <c r="BK45" s="12"/>
      <c r="BL45" s="12"/>
      <c r="BM45" s="168"/>
      <c r="BN45" s="12"/>
      <c r="BO45" s="12"/>
      <c r="BP45" s="12"/>
      <c r="BQ45" s="12"/>
      <c r="BR45" s="12"/>
      <c r="BS45" s="12"/>
    </row>
    <row r="46" spans="1:71" s="13" customFormat="1" ht="15" customHeight="1" x14ac:dyDescent="0.2">
      <c r="A46" s="151"/>
      <c r="B46" s="101"/>
      <c r="C46" s="152"/>
      <c r="D46" s="180"/>
      <c r="E46" s="147"/>
      <c r="F46" s="3"/>
      <c r="G46" s="3"/>
      <c r="H46" s="3"/>
      <c r="I46" s="3"/>
      <c r="J46" s="3"/>
      <c r="K46" s="3"/>
      <c r="L46" s="3"/>
      <c r="M46" s="3"/>
      <c r="N46" s="3"/>
      <c r="O46" s="3"/>
      <c r="P46" s="167"/>
      <c r="Q46" s="3"/>
      <c r="R46" s="3"/>
      <c r="S46" s="3"/>
      <c r="T46" s="3"/>
      <c r="U46" s="3"/>
      <c r="V46" s="3"/>
      <c r="W46" s="3"/>
      <c r="AB46" s="3"/>
      <c r="AC46" s="3"/>
      <c r="AD46" s="3"/>
      <c r="AE46" s="3"/>
      <c r="AF46" s="12"/>
      <c r="AG46" s="12"/>
      <c r="AH46" s="12"/>
      <c r="AI46" s="12"/>
      <c r="AJ46" s="12"/>
      <c r="AK46" s="12"/>
      <c r="AL46" s="12"/>
      <c r="AM46" s="12"/>
      <c r="AN46" s="12"/>
      <c r="AO46" s="12"/>
      <c r="AP46" s="12"/>
      <c r="AQ46" s="12"/>
      <c r="AR46" s="12"/>
      <c r="AS46" s="12"/>
      <c r="AT46" s="12"/>
      <c r="AU46" s="12"/>
      <c r="AV46" s="12"/>
      <c r="AW46" s="12"/>
      <c r="AX46" s="12"/>
      <c r="AY46" s="12"/>
      <c r="AZ46" s="168"/>
      <c r="BA46" s="3"/>
      <c r="BB46" s="3"/>
      <c r="BC46" s="3"/>
      <c r="BD46" s="3"/>
      <c r="BE46" s="3"/>
      <c r="BF46" s="12"/>
      <c r="BG46" s="12"/>
      <c r="BH46" s="12"/>
      <c r="BI46" s="12"/>
      <c r="BJ46" s="12"/>
      <c r="BK46" s="12"/>
      <c r="BL46" s="12"/>
      <c r="BM46" s="168"/>
      <c r="BN46" s="12"/>
      <c r="BO46" s="12"/>
      <c r="BP46" s="12"/>
      <c r="BQ46" s="12"/>
      <c r="BR46" s="12"/>
      <c r="BS46" s="12"/>
    </row>
    <row r="47" spans="1:71" s="13" customFormat="1" ht="23.25" customHeight="1" x14ac:dyDescent="0.2">
      <c r="A47" s="153"/>
      <c r="B47" s="154"/>
      <c r="C47" s="155"/>
      <c r="D47" s="173"/>
      <c r="E47" s="147"/>
      <c r="F47" s="156"/>
      <c r="G47" s="156"/>
      <c r="H47" s="156"/>
      <c r="I47" s="156"/>
      <c r="J47" s="156"/>
      <c r="K47" s="156"/>
      <c r="L47" s="156"/>
      <c r="M47" s="3"/>
      <c r="N47" s="3"/>
      <c r="O47" s="3"/>
      <c r="P47" s="167"/>
      <c r="Q47" s="3"/>
      <c r="R47" s="3"/>
      <c r="S47" s="3"/>
      <c r="T47" s="3"/>
      <c r="U47" s="3"/>
      <c r="V47" s="3"/>
      <c r="W47" s="3"/>
      <c r="AB47" s="3"/>
      <c r="AC47" s="3"/>
      <c r="AD47" s="3"/>
      <c r="AE47" s="3"/>
      <c r="AZ47" s="168"/>
      <c r="BA47" s="37"/>
      <c r="BB47" s="37"/>
      <c r="BD47" s="3"/>
      <c r="BE47" s="38"/>
      <c r="BF47" s="12"/>
      <c r="BM47" s="168"/>
    </row>
    <row r="48" spans="1:71" s="159" customFormat="1" x14ac:dyDescent="0.2">
      <c r="A48" s="157"/>
      <c r="B48" s="123"/>
      <c r="C48" s="158"/>
      <c r="D48" s="181"/>
      <c r="F48" s="160"/>
      <c r="G48" s="160"/>
      <c r="H48" s="160"/>
      <c r="I48" s="160"/>
      <c r="J48" s="160"/>
      <c r="K48" s="160"/>
      <c r="L48" s="160"/>
      <c r="P48" s="181"/>
      <c r="AZ48" s="182"/>
      <c r="BM48" s="182"/>
    </row>
    <row r="49" spans="1:5" x14ac:dyDescent="0.2">
      <c r="A49" s="159"/>
      <c r="B49" s="159"/>
      <c r="C49" s="159"/>
      <c r="D49" s="159"/>
      <c r="E49" s="159"/>
    </row>
    <row r="50" spans="1:5" x14ac:dyDescent="0.2">
      <c r="A50" s="159"/>
      <c r="B50" s="159"/>
      <c r="C50" s="159"/>
      <c r="D50" s="159"/>
      <c r="E50" s="159"/>
    </row>
    <row r="51" spans="1:5" x14ac:dyDescent="0.2">
      <c r="A51" s="159"/>
      <c r="B51" s="159"/>
      <c r="C51" s="159"/>
      <c r="D51" s="159"/>
      <c r="E51" s="159"/>
    </row>
    <row r="52" spans="1:5" x14ac:dyDescent="0.2">
      <c r="A52" s="159"/>
      <c r="B52" s="159"/>
      <c r="C52" s="159"/>
      <c r="D52" s="159"/>
      <c r="E52" s="159"/>
    </row>
    <row r="53" spans="1:5" x14ac:dyDescent="0.2">
      <c r="A53" s="159"/>
      <c r="B53" s="159"/>
      <c r="C53" s="159"/>
      <c r="D53" s="159"/>
      <c r="E53" s="159"/>
    </row>
    <row r="54" spans="1:5" x14ac:dyDescent="0.2">
      <c r="A54" s="159"/>
      <c r="B54" s="159"/>
      <c r="C54" s="159"/>
      <c r="D54" s="159"/>
      <c r="E54" s="159"/>
    </row>
    <row r="55" spans="1:5" x14ac:dyDescent="0.2">
      <c r="A55" s="159"/>
      <c r="B55" s="159"/>
      <c r="C55" s="159"/>
      <c r="D55" s="159"/>
      <c r="E55" s="159"/>
    </row>
    <row r="201" spans="1:57" ht="15.75" customHeight="1" x14ac:dyDescent="0.2"/>
    <row r="202" spans="1:57" ht="15.75" customHeight="1" x14ac:dyDescent="0.2">
      <c r="A202" s="163"/>
      <c r="BE202" s="164"/>
    </row>
    <row r="203" spans="1:57" ht="15.75" customHeight="1" x14ac:dyDescent="0.2"/>
  </sheetData>
  <mergeCells count="19">
    <mergeCell ref="B40:B41"/>
    <mergeCell ref="C40:E40"/>
    <mergeCell ref="F40:F41"/>
    <mergeCell ref="N8:O8"/>
    <mergeCell ref="A25:J25"/>
    <mergeCell ref="A26:J26"/>
    <mergeCell ref="A27:A28"/>
    <mergeCell ref="B27:B28"/>
    <mergeCell ref="C27:I27"/>
    <mergeCell ref="J27:K27"/>
    <mergeCell ref="A32:A33"/>
    <mergeCell ref="B32:B33"/>
    <mergeCell ref="A40:A41"/>
    <mergeCell ref="A6:L6"/>
    <mergeCell ref="A8:A9"/>
    <mergeCell ref="B8:C8"/>
    <mergeCell ref="D8:E8"/>
    <mergeCell ref="F8:J8"/>
    <mergeCell ref="K8:M8"/>
  </mergeCells>
  <dataValidations count="1">
    <dataValidation allowBlank="1" showInputMessage="1" showErrorMessage="1" errorTitle="Error" error="Por favor ingrese números enteros" sqref="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71 IY65571 SU65571 ACQ65571 AMM65571 AWI65571 BGE65571 BQA65571 BZW65571 CJS65571 CTO65571 DDK65571 DNG65571 DXC65571 EGY65571 EQU65571 FAQ65571 FKM65571 FUI65571 GEE65571 GOA65571 GXW65571 HHS65571 HRO65571 IBK65571 ILG65571 IVC65571 JEY65571 JOU65571 JYQ65571 KIM65571 KSI65571 LCE65571 LMA65571 LVW65571 MFS65571 MPO65571 MZK65571 NJG65571 NTC65571 OCY65571 OMU65571 OWQ65571 PGM65571 PQI65571 QAE65571 QKA65571 QTW65571 RDS65571 RNO65571 RXK65571 SHG65571 SRC65571 TAY65571 TKU65571 TUQ65571 UEM65571 UOI65571 UYE65571 VIA65571 VRW65571 WBS65571 WLO65571 WVK65571 C131107 IY131107 SU131107 ACQ131107 AMM131107 AWI131107 BGE131107 BQA131107 BZW131107 CJS131107 CTO131107 DDK131107 DNG131107 DXC131107 EGY131107 EQU131107 FAQ131107 FKM131107 FUI131107 GEE131107 GOA131107 GXW131107 HHS131107 HRO131107 IBK131107 ILG131107 IVC131107 JEY131107 JOU131107 JYQ131107 KIM131107 KSI131107 LCE131107 LMA131107 LVW131107 MFS131107 MPO131107 MZK131107 NJG131107 NTC131107 OCY131107 OMU131107 OWQ131107 PGM131107 PQI131107 QAE131107 QKA131107 QTW131107 RDS131107 RNO131107 RXK131107 SHG131107 SRC131107 TAY131107 TKU131107 TUQ131107 UEM131107 UOI131107 UYE131107 VIA131107 VRW131107 WBS131107 WLO131107 WVK131107 C196643 IY196643 SU196643 ACQ196643 AMM196643 AWI196643 BGE196643 BQA196643 BZW196643 CJS196643 CTO196643 DDK196643 DNG196643 DXC196643 EGY196643 EQU196643 FAQ196643 FKM196643 FUI196643 GEE196643 GOA196643 GXW196643 HHS196643 HRO196643 IBK196643 ILG196643 IVC196643 JEY196643 JOU196643 JYQ196643 KIM196643 KSI196643 LCE196643 LMA196643 LVW196643 MFS196643 MPO196643 MZK196643 NJG196643 NTC196643 OCY196643 OMU196643 OWQ196643 PGM196643 PQI196643 QAE196643 QKA196643 QTW196643 RDS196643 RNO196643 RXK196643 SHG196643 SRC196643 TAY196643 TKU196643 TUQ196643 UEM196643 UOI196643 UYE196643 VIA196643 VRW196643 WBS196643 WLO196643 WVK196643 C262179 IY262179 SU262179 ACQ262179 AMM262179 AWI262179 BGE262179 BQA262179 BZW262179 CJS262179 CTO262179 DDK262179 DNG262179 DXC262179 EGY262179 EQU262179 FAQ262179 FKM262179 FUI262179 GEE262179 GOA262179 GXW262179 HHS262179 HRO262179 IBK262179 ILG262179 IVC262179 JEY262179 JOU262179 JYQ262179 KIM262179 KSI262179 LCE262179 LMA262179 LVW262179 MFS262179 MPO262179 MZK262179 NJG262179 NTC262179 OCY262179 OMU262179 OWQ262179 PGM262179 PQI262179 QAE262179 QKA262179 QTW262179 RDS262179 RNO262179 RXK262179 SHG262179 SRC262179 TAY262179 TKU262179 TUQ262179 UEM262179 UOI262179 UYE262179 VIA262179 VRW262179 WBS262179 WLO262179 WVK262179 C327715 IY327715 SU327715 ACQ327715 AMM327715 AWI327715 BGE327715 BQA327715 BZW327715 CJS327715 CTO327715 DDK327715 DNG327715 DXC327715 EGY327715 EQU327715 FAQ327715 FKM327715 FUI327715 GEE327715 GOA327715 GXW327715 HHS327715 HRO327715 IBK327715 ILG327715 IVC327715 JEY327715 JOU327715 JYQ327715 KIM327715 KSI327715 LCE327715 LMA327715 LVW327715 MFS327715 MPO327715 MZK327715 NJG327715 NTC327715 OCY327715 OMU327715 OWQ327715 PGM327715 PQI327715 QAE327715 QKA327715 QTW327715 RDS327715 RNO327715 RXK327715 SHG327715 SRC327715 TAY327715 TKU327715 TUQ327715 UEM327715 UOI327715 UYE327715 VIA327715 VRW327715 WBS327715 WLO327715 WVK327715 C393251 IY393251 SU393251 ACQ393251 AMM393251 AWI393251 BGE393251 BQA393251 BZW393251 CJS393251 CTO393251 DDK393251 DNG393251 DXC393251 EGY393251 EQU393251 FAQ393251 FKM393251 FUI393251 GEE393251 GOA393251 GXW393251 HHS393251 HRO393251 IBK393251 ILG393251 IVC393251 JEY393251 JOU393251 JYQ393251 KIM393251 KSI393251 LCE393251 LMA393251 LVW393251 MFS393251 MPO393251 MZK393251 NJG393251 NTC393251 OCY393251 OMU393251 OWQ393251 PGM393251 PQI393251 QAE393251 QKA393251 QTW393251 RDS393251 RNO393251 RXK393251 SHG393251 SRC393251 TAY393251 TKU393251 TUQ393251 UEM393251 UOI393251 UYE393251 VIA393251 VRW393251 WBS393251 WLO393251 WVK393251 C458787 IY458787 SU458787 ACQ458787 AMM458787 AWI458787 BGE458787 BQA458787 BZW458787 CJS458787 CTO458787 DDK458787 DNG458787 DXC458787 EGY458787 EQU458787 FAQ458787 FKM458787 FUI458787 GEE458787 GOA458787 GXW458787 HHS458787 HRO458787 IBK458787 ILG458787 IVC458787 JEY458787 JOU458787 JYQ458787 KIM458787 KSI458787 LCE458787 LMA458787 LVW458787 MFS458787 MPO458787 MZK458787 NJG458787 NTC458787 OCY458787 OMU458787 OWQ458787 PGM458787 PQI458787 QAE458787 QKA458787 QTW458787 RDS458787 RNO458787 RXK458787 SHG458787 SRC458787 TAY458787 TKU458787 TUQ458787 UEM458787 UOI458787 UYE458787 VIA458787 VRW458787 WBS458787 WLO458787 WVK458787 C524323 IY524323 SU524323 ACQ524323 AMM524323 AWI524323 BGE524323 BQA524323 BZW524323 CJS524323 CTO524323 DDK524323 DNG524323 DXC524323 EGY524323 EQU524323 FAQ524323 FKM524323 FUI524323 GEE524323 GOA524323 GXW524323 HHS524323 HRO524323 IBK524323 ILG524323 IVC524323 JEY524323 JOU524323 JYQ524323 KIM524323 KSI524323 LCE524323 LMA524323 LVW524323 MFS524323 MPO524323 MZK524323 NJG524323 NTC524323 OCY524323 OMU524323 OWQ524323 PGM524323 PQI524323 QAE524323 QKA524323 QTW524323 RDS524323 RNO524323 RXK524323 SHG524323 SRC524323 TAY524323 TKU524323 TUQ524323 UEM524323 UOI524323 UYE524323 VIA524323 VRW524323 WBS524323 WLO524323 WVK524323 C589859 IY589859 SU589859 ACQ589859 AMM589859 AWI589859 BGE589859 BQA589859 BZW589859 CJS589859 CTO589859 DDK589859 DNG589859 DXC589859 EGY589859 EQU589859 FAQ589859 FKM589859 FUI589859 GEE589859 GOA589859 GXW589859 HHS589859 HRO589859 IBK589859 ILG589859 IVC589859 JEY589859 JOU589859 JYQ589859 KIM589859 KSI589859 LCE589859 LMA589859 LVW589859 MFS589859 MPO589859 MZK589859 NJG589859 NTC589859 OCY589859 OMU589859 OWQ589859 PGM589859 PQI589859 QAE589859 QKA589859 QTW589859 RDS589859 RNO589859 RXK589859 SHG589859 SRC589859 TAY589859 TKU589859 TUQ589859 UEM589859 UOI589859 UYE589859 VIA589859 VRW589859 WBS589859 WLO589859 WVK589859 C655395 IY655395 SU655395 ACQ655395 AMM655395 AWI655395 BGE655395 BQA655395 BZW655395 CJS655395 CTO655395 DDK655395 DNG655395 DXC655395 EGY655395 EQU655395 FAQ655395 FKM655395 FUI655395 GEE655395 GOA655395 GXW655395 HHS655395 HRO655395 IBK655395 ILG655395 IVC655395 JEY655395 JOU655395 JYQ655395 KIM655395 KSI655395 LCE655395 LMA655395 LVW655395 MFS655395 MPO655395 MZK655395 NJG655395 NTC655395 OCY655395 OMU655395 OWQ655395 PGM655395 PQI655395 QAE655395 QKA655395 QTW655395 RDS655395 RNO655395 RXK655395 SHG655395 SRC655395 TAY655395 TKU655395 TUQ655395 UEM655395 UOI655395 UYE655395 VIA655395 VRW655395 WBS655395 WLO655395 WVK655395 C720931 IY720931 SU720931 ACQ720931 AMM720931 AWI720931 BGE720931 BQA720931 BZW720931 CJS720931 CTO720931 DDK720931 DNG720931 DXC720931 EGY720931 EQU720931 FAQ720931 FKM720931 FUI720931 GEE720931 GOA720931 GXW720931 HHS720931 HRO720931 IBK720931 ILG720931 IVC720931 JEY720931 JOU720931 JYQ720931 KIM720931 KSI720931 LCE720931 LMA720931 LVW720931 MFS720931 MPO720931 MZK720931 NJG720931 NTC720931 OCY720931 OMU720931 OWQ720931 PGM720931 PQI720931 QAE720931 QKA720931 QTW720931 RDS720931 RNO720931 RXK720931 SHG720931 SRC720931 TAY720931 TKU720931 TUQ720931 UEM720931 UOI720931 UYE720931 VIA720931 VRW720931 WBS720931 WLO720931 WVK720931 C786467 IY786467 SU786467 ACQ786467 AMM786467 AWI786467 BGE786467 BQA786467 BZW786467 CJS786467 CTO786467 DDK786467 DNG786467 DXC786467 EGY786467 EQU786467 FAQ786467 FKM786467 FUI786467 GEE786467 GOA786467 GXW786467 HHS786467 HRO786467 IBK786467 ILG786467 IVC786467 JEY786467 JOU786467 JYQ786467 KIM786467 KSI786467 LCE786467 LMA786467 LVW786467 MFS786467 MPO786467 MZK786467 NJG786467 NTC786467 OCY786467 OMU786467 OWQ786467 PGM786467 PQI786467 QAE786467 QKA786467 QTW786467 RDS786467 RNO786467 RXK786467 SHG786467 SRC786467 TAY786467 TKU786467 TUQ786467 UEM786467 UOI786467 UYE786467 VIA786467 VRW786467 WBS786467 WLO786467 WVK786467 C852003 IY852003 SU852003 ACQ852003 AMM852003 AWI852003 BGE852003 BQA852003 BZW852003 CJS852003 CTO852003 DDK852003 DNG852003 DXC852003 EGY852003 EQU852003 FAQ852003 FKM852003 FUI852003 GEE852003 GOA852003 GXW852003 HHS852003 HRO852003 IBK852003 ILG852003 IVC852003 JEY852003 JOU852003 JYQ852003 KIM852003 KSI852003 LCE852003 LMA852003 LVW852003 MFS852003 MPO852003 MZK852003 NJG852003 NTC852003 OCY852003 OMU852003 OWQ852003 PGM852003 PQI852003 QAE852003 QKA852003 QTW852003 RDS852003 RNO852003 RXK852003 SHG852003 SRC852003 TAY852003 TKU852003 TUQ852003 UEM852003 UOI852003 UYE852003 VIA852003 VRW852003 WBS852003 WLO852003 WVK852003 C917539 IY917539 SU917539 ACQ917539 AMM917539 AWI917539 BGE917539 BQA917539 BZW917539 CJS917539 CTO917539 DDK917539 DNG917539 DXC917539 EGY917539 EQU917539 FAQ917539 FKM917539 FUI917539 GEE917539 GOA917539 GXW917539 HHS917539 HRO917539 IBK917539 ILG917539 IVC917539 JEY917539 JOU917539 JYQ917539 KIM917539 KSI917539 LCE917539 LMA917539 LVW917539 MFS917539 MPO917539 MZK917539 NJG917539 NTC917539 OCY917539 OMU917539 OWQ917539 PGM917539 PQI917539 QAE917539 QKA917539 QTW917539 RDS917539 RNO917539 RXK917539 SHG917539 SRC917539 TAY917539 TKU917539 TUQ917539 UEM917539 UOI917539 UYE917539 VIA917539 VRW917539 WBS917539 WLO917539 WVK917539 C983075 IY983075 SU983075 ACQ983075 AMM983075 AWI983075 BGE983075 BQA983075 BZW983075 CJS983075 CTO983075 DDK983075 DNG983075 DXC983075 EGY983075 EQU983075 FAQ983075 FKM983075 FUI983075 GEE983075 GOA983075 GXW983075 HHS983075 HRO983075 IBK983075 ILG983075 IVC983075 JEY983075 JOU983075 JYQ983075 KIM983075 KSI983075 LCE983075 LMA983075 LVW983075 MFS983075 MPO983075 MZK983075 NJG983075 NTC983075 OCY983075 OMU983075 OWQ983075 PGM983075 PQI983075 QAE983075 QKA983075 QTW983075 RDS983075 RNO983075 RXK983075 SHG983075 SRC983075 TAY983075 TKU983075 TUQ983075 UEM983075 UOI983075 UYE983075 VIA983075 VRW983075 WBS983075 WLO983075 WVK983075 B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A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L29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L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L131101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L196637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L262173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L327709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L393245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L458781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L524317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L589853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L655389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L720925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L786461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L851997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L917533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L983069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whole" allowBlank="1" showInputMessage="1" showErrorMessage="1" errorTitle="Error" error="Por favor ingrese números enteros">
          <x14:formula1>
            <xm:f>0</xm:f>
          </x14:formula1>
          <x14:formula2>
            <xm:f>10000000000</xm:f>
          </x14:formula2>
          <xm:sqref>C36:C48 IY36:IY48 SU36:SU48 ACQ36:ACQ48 AMM36:AMM48 AWI36:AWI48 BGE36:BGE48 BQA36:BQA48 BZW36:BZW48 CJS36:CJS48 CTO36:CTO48 DDK36:DDK48 DNG36:DNG48 DXC36:DXC48 EGY36:EGY48 EQU36:EQU48 FAQ36:FAQ48 FKM36:FKM48 FUI36:FUI48 GEE36:GEE48 GOA36:GOA48 GXW36:GXW48 HHS36:HHS48 HRO36:HRO48 IBK36:IBK48 ILG36:ILG48 IVC36:IVC48 JEY36:JEY48 JOU36:JOU48 JYQ36:JYQ48 KIM36:KIM48 KSI36:KSI48 LCE36:LCE48 LMA36:LMA48 LVW36:LVW48 MFS36:MFS48 MPO36:MPO48 MZK36:MZK48 NJG36:NJG48 NTC36:NTC48 OCY36:OCY48 OMU36:OMU48 OWQ36:OWQ48 PGM36:PGM48 PQI36:PQI48 QAE36:QAE48 QKA36:QKA48 QTW36:QTW48 RDS36:RDS48 RNO36:RNO48 RXK36:RXK48 SHG36:SHG48 SRC36:SRC48 TAY36:TAY48 TKU36:TKU48 TUQ36:TUQ48 UEM36:UEM48 UOI36:UOI48 UYE36:UYE48 VIA36:VIA48 VRW36:VRW48 WBS36:WBS48 WLO36:WLO48 WVK36:WVK48 C65572:C65584 IY65572:IY65584 SU65572:SU65584 ACQ65572:ACQ65584 AMM65572:AMM65584 AWI65572:AWI65584 BGE65572:BGE65584 BQA65572:BQA65584 BZW65572:BZW65584 CJS65572:CJS65584 CTO65572:CTO65584 DDK65572:DDK65584 DNG65572:DNG65584 DXC65572:DXC65584 EGY65572:EGY65584 EQU65572:EQU65584 FAQ65572:FAQ65584 FKM65572:FKM65584 FUI65572:FUI65584 GEE65572:GEE65584 GOA65572:GOA65584 GXW65572:GXW65584 HHS65572:HHS65584 HRO65572:HRO65584 IBK65572:IBK65584 ILG65572:ILG65584 IVC65572:IVC65584 JEY65572:JEY65584 JOU65572:JOU65584 JYQ65572:JYQ65584 KIM65572:KIM65584 KSI65572:KSI65584 LCE65572:LCE65584 LMA65572:LMA65584 LVW65572:LVW65584 MFS65572:MFS65584 MPO65572:MPO65584 MZK65572:MZK65584 NJG65572:NJG65584 NTC65572:NTC65584 OCY65572:OCY65584 OMU65572:OMU65584 OWQ65572:OWQ65584 PGM65572:PGM65584 PQI65572:PQI65584 QAE65572:QAE65584 QKA65572:QKA65584 QTW65572:QTW65584 RDS65572:RDS65584 RNO65572:RNO65584 RXK65572:RXK65584 SHG65572:SHG65584 SRC65572:SRC65584 TAY65572:TAY65584 TKU65572:TKU65584 TUQ65572:TUQ65584 UEM65572:UEM65584 UOI65572:UOI65584 UYE65572:UYE65584 VIA65572:VIA65584 VRW65572:VRW65584 WBS65572:WBS65584 WLO65572:WLO65584 WVK65572:WVK65584 C131108:C131120 IY131108:IY131120 SU131108:SU131120 ACQ131108:ACQ131120 AMM131108:AMM131120 AWI131108:AWI131120 BGE131108:BGE131120 BQA131108:BQA131120 BZW131108:BZW131120 CJS131108:CJS131120 CTO131108:CTO131120 DDK131108:DDK131120 DNG131108:DNG131120 DXC131108:DXC131120 EGY131108:EGY131120 EQU131108:EQU131120 FAQ131108:FAQ131120 FKM131108:FKM131120 FUI131108:FUI131120 GEE131108:GEE131120 GOA131108:GOA131120 GXW131108:GXW131120 HHS131108:HHS131120 HRO131108:HRO131120 IBK131108:IBK131120 ILG131108:ILG131120 IVC131108:IVC131120 JEY131108:JEY131120 JOU131108:JOU131120 JYQ131108:JYQ131120 KIM131108:KIM131120 KSI131108:KSI131120 LCE131108:LCE131120 LMA131108:LMA131120 LVW131108:LVW131120 MFS131108:MFS131120 MPO131108:MPO131120 MZK131108:MZK131120 NJG131108:NJG131120 NTC131108:NTC131120 OCY131108:OCY131120 OMU131108:OMU131120 OWQ131108:OWQ131120 PGM131108:PGM131120 PQI131108:PQI131120 QAE131108:QAE131120 QKA131108:QKA131120 QTW131108:QTW131120 RDS131108:RDS131120 RNO131108:RNO131120 RXK131108:RXK131120 SHG131108:SHG131120 SRC131108:SRC131120 TAY131108:TAY131120 TKU131108:TKU131120 TUQ131108:TUQ131120 UEM131108:UEM131120 UOI131108:UOI131120 UYE131108:UYE131120 VIA131108:VIA131120 VRW131108:VRW131120 WBS131108:WBS131120 WLO131108:WLO131120 WVK131108:WVK131120 C196644:C196656 IY196644:IY196656 SU196644:SU196656 ACQ196644:ACQ196656 AMM196644:AMM196656 AWI196644:AWI196656 BGE196644:BGE196656 BQA196644:BQA196656 BZW196644:BZW196656 CJS196644:CJS196656 CTO196644:CTO196656 DDK196644:DDK196656 DNG196644:DNG196656 DXC196644:DXC196656 EGY196644:EGY196656 EQU196644:EQU196656 FAQ196644:FAQ196656 FKM196644:FKM196656 FUI196644:FUI196656 GEE196644:GEE196656 GOA196644:GOA196656 GXW196644:GXW196656 HHS196644:HHS196656 HRO196644:HRO196656 IBK196644:IBK196656 ILG196644:ILG196656 IVC196644:IVC196656 JEY196644:JEY196656 JOU196644:JOU196656 JYQ196644:JYQ196656 KIM196644:KIM196656 KSI196644:KSI196656 LCE196644:LCE196656 LMA196644:LMA196656 LVW196644:LVW196656 MFS196644:MFS196656 MPO196644:MPO196656 MZK196644:MZK196656 NJG196644:NJG196656 NTC196644:NTC196656 OCY196644:OCY196656 OMU196644:OMU196656 OWQ196644:OWQ196656 PGM196644:PGM196656 PQI196644:PQI196656 QAE196644:QAE196656 QKA196644:QKA196656 QTW196644:QTW196656 RDS196644:RDS196656 RNO196644:RNO196656 RXK196644:RXK196656 SHG196644:SHG196656 SRC196644:SRC196656 TAY196644:TAY196656 TKU196644:TKU196656 TUQ196644:TUQ196656 UEM196644:UEM196656 UOI196644:UOI196656 UYE196644:UYE196656 VIA196644:VIA196656 VRW196644:VRW196656 WBS196644:WBS196656 WLO196644:WLO196656 WVK196644:WVK196656 C262180:C262192 IY262180:IY262192 SU262180:SU262192 ACQ262180:ACQ262192 AMM262180:AMM262192 AWI262180:AWI262192 BGE262180:BGE262192 BQA262180:BQA262192 BZW262180:BZW262192 CJS262180:CJS262192 CTO262180:CTO262192 DDK262180:DDK262192 DNG262180:DNG262192 DXC262180:DXC262192 EGY262180:EGY262192 EQU262180:EQU262192 FAQ262180:FAQ262192 FKM262180:FKM262192 FUI262180:FUI262192 GEE262180:GEE262192 GOA262180:GOA262192 GXW262180:GXW262192 HHS262180:HHS262192 HRO262180:HRO262192 IBK262180:IBK262192 ILG262180:ILG262192 IVC262180:IVC262192 JEY262180:JEY262192 JOU262180:JOU262192 JYQ262180:JYQ262192 KIM262180:KIM262192 KSI262180:KSI262192 LCE262180:LCE262192 LMA262180:LMA262192 LVW262180:LVW262192 MFS262180:MFS262192 MPO262180:MPO262192 MZK262180:MZK262192 NJG262180:NJG262192 NTC262180:NTC262192 OCY262180:OCY262192 OMU262180:OMU262192 OWQ262180:OWQ262192 PGM262180:PGM262192 PQI262180:PQI262192 QAE262180:QAE262192 QKA262180:QKA262192 QTW262180:QTW262192 RDS262180:RDS262192 RNO262180:RNO262192 RXK262180:RXK262192 SHG262180:SHG262192 SRC262180:SRC262192 TAY262180:TAY262192 TKU262180:TKU262192 TUQ262180:TUQ262192 UEM262180:UEM262192 UOI262180:UOI262192 UYE262180:UYE262192 VIA262180:VIA262192 VRW262180:VRW262192 WBS262180:WBS262192 WLO262180:WLO262192 WVK262180:WVK262192 C327716:C327728 IY327716:IY327728 SU327716:SU327728 ACQ327716:ACQ327728 AMM327716:AMM327728 AWI327716:AWI327728 BGE327716:BGE327728 BQA327716:BQA327728 BZW327716:BZW327728 CJS327716:CJS327728 CTO327716:CTO327728 DDK327716:DDK327728 DNG327716:DNG327728 DXC327716:DXC327728 EGY327716:EGY327728 EQU327716:EQU327728 FAQ327716:FAQ327728 FKM327716:FKM327728 FUI327716:FUI327728 GEE327716:GEE327728 GOA327716:GOA327728 GXW327716:GXW327728 HHS327716:HHS327728 HRO327716:HRO327728 IBK327716:IBK327728 ILG327716:ILG327728 IVC327716:IVC327728 JEY327716:JEY327728 JOU327716:JOU327728 JYQ327716:JYQ327728 KIM327716:KIM327728 KSI327716:KSI327728 LCE327716:LCE327728 LMA327716:LMA327728 LVW327716:LVW327728 MFS327716:MFS327728 MPO327716:MPO327728 MZK327716:MZK327728 NJG327716:NJG327728 NTC327716:NTC327728 OCY327716:OCY327728 OMU327716:OMU327728 OWQ327716:OWQ327728 PGM327716:PGM327728 PQI327716:PQI327728 QAE327716:QAE327728 QKA327716:QKA327728 QTW327716:QTW327728 RDS327716:RDS327728 RNO327716:RNO327728 RXK327716:RXK327728 SHG327716:SHG327728 SRC327716:SRC327728 TAY327716:TAY327728 TKU327716:TKU327728 TUQ327716:TUQ327728 UEM327716:UEM327728 UOI327716:UOI327728 UYE327716:UYE327728 VIA327716:VIA327728 VRW327716:VRW327728 WBS327716:WBS327728 WLO327716:WLO327728 WVK327716:WVK327728 C393252:C393264 IY393252:IY393264 SU393252:SU393264 ACQ393252:ACQ393264 AMM393252:AMM393264 AWI393252:AWI393264 BGE393252:BGE393264 BQA393252:BQA393264 BZW393252:BZW393264 CJS393252:CJS393264 CTO393252:CTO393264 DDK393252:DDK393264 DNG393252:DNG393264 DXC393252:DXC393264 EGY393252:EGY393264 EQU393252:EQU393264 FAQ393252:FAQ393264 FKM393252:FKM393264 FUI393252:FUI393264 GEE393252:GEE393264 GOA393252:GOA393264 GXW393252:GXW393264 HHS393252:HHS393264 HRO393252:HRO393264 IBK393252:IBK393264 ILG393252:ILG393264 IVC393252:IVC393264 JEY393252:JEY393264 JOU393252:JOU393264 JYQ393252:JYQ393264 KIM393252:KIM393264 KSI393252:KSI393264 LCE393252:LCE393264 LMA393252:LMA393264 LVW393252:LVW393264 MFS393252:MFS393264 MPO393252:MPO393264 MZK393252:MZK393264 NJG393252:NJG393264 NTC393252:NTC393264 OCY393252:OCY393264 OMU393252:OMU393264 OWQ393252:OWQ393264 PGM393252:PGM393264 PQI393252:PQI393264 QAE393252:QAE393264 QKA393252:QKA393264 QTW393252:QTW393264 RDS393252:RDS393264 RNO393252:RNO393264 RXK393252:RXK393264 SHG393252:SHG393264 SRC393252:SRC393264 TAY393252:TAY393264 TKU393252:TKU393264 TUQ393252:TUQ393264 UEM393252:UEM393264 UOI393252:UOI393264 UYE393252:UYE393264 VIA393252:VIA393264 VRW393252:VRW393264 WBS393252:WBS393264 WLO393252:WLO393264 WVK393252:WVK393264 C458788:C458800 IY458788:IY458800 SU458788:SU458800 ACQ458788:ACQ458800 AMM458788:AMM458800 AWI458788:AWI458800 BGE458788:BGE458800 BQA458788:BQA458800 BZW458788:BZW458800 CJS458788:CJS458800 CTO458788:CTO458800 DDK458788:DDK458800 DNG458788:DNG458800 DXC458788:DXC458800 EGY458788:EGY458800 EQU458788:EQU458800 FAQ458788:FAQ458800 FKM458788:FKM458800 FUI458788:FUI458800 GEE458788:GEE458800 GOA458788:GOA458800 GXW458788:GXW458800 HHS458788:HHS458800 HRO458788:HRO458800 IBK458788:IBK458800 ILG458788:ILG458800 IVC458788:IVC458800 JEY458788:JEY458800 JOU458788:JOU458800 JYQ458788:JYQ458800 KIM458788:KIM458800 KSI458788:KSI458800 LCE458788:LCE458800 LMA458788:LMA458800 LVW458788:LVW458800 MFS458788:MFS458800 MPO458788:MPO458800 MZK458788:MZK458800 NJG458788:NJG458800 NTC458788:NTC458800 OCY458788:OCY458800 OMU458788:OMU458800 OWQ458788:OWQ458800 PGM458788:PGM458800 PQI458788:PQI458800 QAE458788:QAE458800 QKA458788:QKA458800 QTW458788:QTW458800 RDS458788:RDS458800 RNO458788:RNO458800 RXK458788:RXK458800 SHG458788:SHG458800 SRC458788:SRC458800 TAY458788:TAY458800 TKU458788:TKU458800 TUQ458788:TUQ458800 UEM458788:UEM458800 UOI458788:UOI458800 UYE458788:UYE458800 VIA458788:VIA458800 VRW458788:VRW458800 WBS458788:WBS458800 WLO458788:WLO458800 WVK458788:WVK458800 C524324:C524336 IY524324:IY524336 SU524324:SU524336 ACQ524324:ACQ524336 AMM524324:AMM524336 AWI524324:AWI524336 BGE524324:BGE524336 BQA524324:BQA524336 BZW524324:BZW524336 CJS524324:CJS524336 CTO524324:CTO524336 DDK524324:DDK524336 DNG524324:DNG524336 DXC524324:DXC524336 EGY524324:EGY524336 EQU524324:EQU524336 FAQ524324:FAQ524336 FKM524324:FKM524336 FUI524324:FUI524336 GEE524324:GEE524336 GOA524324:GOA524336 GXW524324:GXW524336 HHS524324:HHS524336 HRO524324:HRO524336 IBK524324:IBK524336 ILG524324:ILG524336 IVC524324:IVC524336 JEY524324:JEY524336 JOU524324:JOU524336 JYQ524324:JYQ524336 KIM524324:KIM524336 KSI524324:KSI524336 LCE524324:LCE524336 LMA524324:LMA524336 LVW524324:LVW524336 MFS524324:MFS524336 MPO524324:MPO524336 MZK524324:MZK524336 NJG524324:NJG524336 NTC524324:NTC524336 OCY524324:OCY524336 OMU524324:OMU524336 OWQ524324:OWQ524336 PGM524324:PGM524336 PQI524324:PQI524336 QAE524324:QAE524336 QKA524324:QKA524336 QTW524324:QTW524336 RDS524324:RDS524336 RNO524324:RNO524336 RXK524324:RXK524336 SHG524324:SHG524336 SRC524324:SRC524336 TAY524324:TAY524336 TKU524324:TKU524336 TUQ524324:TUQ524336 UEM524324:UEM524336 UOI524324:UOI524336 UYE524324:UYE524336 VIA524324:VIA524336 VRW524324:VRW524336 WBS524324:WBS524336 WLO524324:WLO524336 WVK524324:WVK524336 C589860:C589872 IY589860:IY589872 SU589860:SU589872 ACQ589860:ACQ589872 AMM589860:AMM589872 AWI589860:AWI589872 BGE589860:BGE589872 BQA589860:BQA589872 BZW589860:BZW589872 CJS589860:CJS589872 CTO589860:CTO589872 DDK589860:DDK589872 DNG589860:DNG589872 DXC589860:DXC589872 EGY589860:EGY589872 EQU589860:EQU589872 FAQ589860:FAQ589872 FKM589860:FKM589872 FUI589860:FUI589872 GEE589860:GEE589872 GOA589860:GOA589872 GXW589860:GXW589872 HHS589860:HHS589872 HRO589860:HRO589872 IBK589860:IBK589872 ILG589860:ILG589872 IVC589860:IVC589872 JEY589860:JEY589872 JOU589860:JOU589872 JYQ589860:JYQ589872 KIM589860:KIM589872 KSI589860:KSI589872 LCE589860:LCE589872 LMA589860:LMA589872 LVW589860:LVW589872 MFS589860:MFS589872 MPO589860:MPO589872 MZK589860:MZK589872 NJG589860:NJG589872 NTC589860:NTC589872 OCY589860:OCY589872 OMU589860:OMU589872 OWQ589860:OWQ589872 PGM589860:PGM589872 PQI589860:PQI589872 QAE589860:QAE589872 QKA589860:QKA589872 QTW589860:QTW589872 RDS589860:RDS589872 RNO589860:RNO589872 RXK589860:RXK589872 SHG589860:SHG589872 SRC589860:SRC589872 TAY589860:TAY589872 TKU589860:TKU589872 TUQ589860:TUQ589872 UEM589860:UEM589872 UOI589860:UOI589872 UYE589860:UYE589872 VIA589860:VIA589872 VRW589860:VRW589872 WBS589860:WBS589872 WLO589860:WLO589872 WVK589860:WVK589872 C655396:C655408 IY655396:IY655408 SU655396:SU655408 ACQ655396:ACQ655408 AMM655396:AMM655408 AWI655396:AWI655408 BGE655396:BGE655408 BQA655396:BQA655408 BZW655396:BZW655408 CJS655396:CJS655408 CTO655396:CTO655408 DDK655396:DDK655408 DNG655396:DNG655408 DXC655396:DXC655408 EGY655396:EGY655408 EQU655396:EQU655408 FAQ655396:FAQ655408 FKM655396:FKM655408 FUI655396:FUI655408 GEE655396:GEE655408 GOA655396:GOA655408 GXW655396:GXW655408 HHS655396:HHS655408 HRO655396:HRO655408 IBK655396:IBK655408 ILG655396:ILG655408 IVC655396:IVC655408 JEY655396:JEY655408 JOU655396:JOU655408 JYQ655396:JYQ655408 KIM655396:KIM655408 KSI655396:KSI655408 LCE655396:LCE655408 LMA655396:LMA655408 LVW655396:LVW655408 MFS655396:MFS655408 MPO655396:MPO655408 MZK655396:MZK655408 NJG655396:NJG655408 NTC655396:NTC655408 OCY655396:OCY655408 OMU655396:OMU655408 OWQ655396:OWQ655408 PGM655396:PGM655408 PQI655396:PQI655408 QAE655396:QAE655408 QKA655396:QKA655408 QTW655396:QTW655408 RDS655396:RDS655408 RNO655396:RNO655408 RXK655396:RXK655408 SHG655396:SHG655408 SRC655396:SRC655408 TAY655396:TAY655408 TKU655396:TKU655408 TUQ655396:TUQ655408 UEM655396:UEM655408 UOI655396:UOI655408 UYE655396:UYE655408 VIA655396:VIA655408 VRW655396:VRW655408 WBS655396:WBS655408 WLO655396:WLO655408 WVK655396:WVK655408 C720932:C720944 IY720932:IY720944 SU720932:SU720944 ACQ720932:ACQ720944 AMM720932:AMM720944 AWI720932:AWI720944 BGE720932:BGE720944 BQA720932:BQA720944 BZW720932:BZW720944 CJS720932:CJS720944 CTO720932:CTO720944 DDK720932:DDK720944 DNG720932:DNG720944 DXC720932:DXC720944 EGY720932:EGY720944 EQU720932:EQU720944 FAQ720932:FAQ720944 FKM720932:FKM720944 FUI720932:FUI720944 GEE720932:GEE720944 GOA720932:GOA720944 GXW720932:GXW720944 HHS720932:HHS720944 HRO720932:HRO720944 IBK720932:IBK720944 ILG720932:ILG720944 IVC720932:IVC720944 JEY720932:JEY720944 JOU720932:JOU720944 JYQ720932:JYQ720944 KIM720932:KIM720944 KSI720932:KSI720944 LCE720932:LCE720944 LMA720932:LMA720944 LVW720932:LVW720944 MFS720932:MFS720944 MPO720932:MPO720944 MZK720932:MZK720944 NJG720932:NJG720944 NTC720932:NTC720944 OCY720932:OCY720944 OMU720932:OMU720944 OWQ720932:OWQ720944 PGM720932:PGM720944 PQI720932:PQI720944 QAE720932:QAE720944 QKA720932:QKA720944 QTW720932:QTW720944 RDS720932:RDS720944 RNO720932:RNO720944 RXK720932:RXK720944 SHG720932:SHG720944 SRC720932:SRC720944 TAY720932:TAY720944 TKU720932:TKU720944 TUQ720932:TUQ720944 UEM720932:UEM720944 UOI720932:UOI720944 UYE720932:UYE720944 VIA720932:VIA720944 VRW720932:VRW720944 WBS720932:WBS720944 WLO720932:WLO720944 WVK720932:WVK720944 C786468:C786480 IY786468:IY786480 SU786468:SU786480 ACQ786468:ACQ786480 AMM786468:AMM786480 AWI786468:AWI786480 BGE786468:BGE786480 BQA786468:BQA786480 BZW786468:BZW786480 CJS786468:CJS786480 CTO786468:CTO786480 DDK786468:DDK786480 DNG786468:DNG786480 DXC786468:DXC786480 EGY786468:EGY786480 EQU786468:EQU786480 FAQ786468:FAQ786480 FKM786468:FKM786480 FUI786468:FUI786480 GEE786468:GEE786480 GOA786468:GOA786480 GXW786468:GXW786480 HHS786468:HHS786480 HRO786468:HRO786480 IBK786468:IBK786480 ILG786468:ILG786480 IVC786468:IVC786480 JEY786468:JEY786480 JOU786468:JOU786480 JYQ786468:JYQ786480 KIM786468:KIM786480 KSI786468:KSI786480 LCE786468:LCE786480 LMA786468:LMA786480 LVW786468:LVW786480 MFS786468:MFS786480 MPO786468:MPO786480 MZK786468:MZK786480 NJG786468:NJG786480 NTC786468:NTC786480 OCY786468:OCY786480 OMU786468:OMU786480 OWQ786468:OWQ786480 PGM786468:PGM786480 PQI786468:PQI786480 QAE786468:QAE786480 QKA786468:QKA786480 QTW786468:QTW786480 RDS786468:RDS786480 RNO786468:RNO786480 RXK786468:RXK786480 SHG786468:SHG786480 SRC786468:SRC786480 TAY786468:TAY786480 TKU786468:TKU786480 TUQ786468:TUQ786480 UEM786468:UEM786480 UOI786468:UOI786480 UYE786468:UYE786480 VIA786468:VIA786480 VRW786468:VRW786480 WBS786468:WBS786480 WLO786468:WLO786480 WVK786468:WVK786480 C852004:C852016 IY852004:IY852016 SU852004:SU852016 ACQ852004:ACQ852016 AMM852004:AMM852016 AWI852004:AWI852016 BGE852004:BGE852016 BQA852004:BQA852016 BZW852004:BZW852016 CJS852004:CJS852016 CTO852004:CTO852016 DDK852004:DDK852016 DNG852004:DNG852016 DXC852004:DXC852016 EGY852004:EGY852016 EQU852004:EQU852016 FAQ852004:FAQ852016 FKM852004:FKM852016 FUI852004:FUI852016 GEE852004:GEE852016 GOA852004:GOA852016 GXW852004:GXW852016 HHS852004:HHS852016 HRO852004:HRO852016 IBK852004:IBK852016 ILG852004:ILG852016 IVC852004:IVC852016 JEY852004:JEY852016 JOU852004:JOU852016 JYQ852004:JYQ852016 KIM852004:KIM852016 KSI852004:KSI852016 LCE852004:LCE852016 LMA852004:LMA852016 LVW852004:LVW852016 MFS852004:MFS852016 MPO852004:MPO852016 MZK852004:MZK852016 NJG852004:NJG852016 NTC852004:NTC852016 OCY852004:OCY852016 OMU852004:OMU852016 OWQ852004:OWQ852016 PGM852004:PGM852016 PQI852004:PQI852016 QAE852004:QAE852016 QKA852004:QKA852016 QTW852004:QTW852016 RDS852004:RDS852016 RNO852004:RNO852016 RXK852004:RXK852016 SHG852004:SHG852016 SRC852004:SRC852016 TAY852004:TAY852016 TKU852004:TKU852016 TUQ852004:TUQ852016 UEM852004:UEM852016 UOI852004:UOI852016 UYE852004:UYE852016 VIA852004:VIA852016 VRW852004:VRW852016 WBS852004:WBS852016 WLO852004:WLO852016 WVK852004:WVK852016 C917540:C917552 IY917540:IY917552 SU917540:SU917552 ACQ917540:ACQ917552 AMM917540:AMM917552 AWI917540:AWI917552 BGE917540:BGE917552 BQA917540:BQA917552 BZW917540:BZW917552 CJS917540:CJS917552 CTO917540:CTO917552 DDK917540:DDK917552 DNG917540:DNG917552 DXC917540:DXC917552 EGY917540:EGY917552 EQU917540:EQU917552 FAQ917540:FAQ917552 FKM917540:FKM917552 FUI917540:FUI917552 GEE917540:GEE917552 GOA917540:GOA917552 GXW917540:GXW917552 HHS917540:HHS917552 HRO917540:HRO917552 IBK917540:IBK917552 ILG917540:ILG917552 IVC917540:IVC917552 JEY917540:JEY917552 JOU917540:JOU917552 JYQ917540:JYQ917552 KIM917540:KIM917552 KSI917540:KSI917552 LCE917540:LCE917552 LMA917540:LMA917552 LVW917540:LVW917552 MFS917540:MFS917552 MPO917540:MPO917552 MZK917540:MZK917552 NJG917540:NJG917552 NTC917540:NTC917552 OCY917540:OCY917552 OMU917540:OMU917552 OWQ917540:OWQ917552 PGM917540:PGM917552 PQI917540:PQI917552 QAE917540:QAE917552 QKA917540:QKA917552 QTW917540:QTW917552 RDS917540:RDS917552 RNO917540:RNO917552 RXK917540:RXK917552 SHG917540:SHG917552 SRC917540:SRC917552 TAY917540:TAY917552 TKU917540:TKU917552 TUQ917540:TUQ917552 UEM917540:UEM917552 UOI917540:UOI917552 UYE917540:UYE917552 VIA917540:VIA917552 VRW917540:VRW917552 WBS917540:WBS917552 WLO917540:WLO917552 WVK917540:WVK917552 C983076:C983088 IY983076:IY983088 SU983076:SU983088 ACQ983076:ACQ983088 AMM983076:AMM983088 AWI983076:AWI983088 BGE983076:BGE983088 BQA983076:BQA983088 BZW983076:BZW983088 CJS983076:CJS983088 CTO983076:CTO983088 DDK983076:DDK983088 DNG983076:DNG983088 DXC983076:DXC983088 EGY983076:EGY983088 EQU983076:EQU983088 FAQ983076:FAQ983088 FKM983076:FKM983088 FUI983076:FUI983088 GEE983076:GEE983088 GOA983076:GOA983088 GXW983076:GXW983088 HHS983076:HHS983088 HRO983076:HRO983088 IBK983076:IBK983088 ILG983076:ILG983088 IVC983076:IVC983088 JEY983076:JEY983088 JOU983076:JOU983088 JYQ983076:JYQ983088 KIM983076:KIM983088 KSI983076:KSI983088 LCE983076:LCE983088 LMA983076:LMA983088 LVW983076:LVW983088 MFS983076:MFS983088 MPO983076:MPO983088 MZK983076:MZK983088 NJG983076:NJG983088 NTC983076:NTC983088 OCY983076:OCY983088 OMU983076:OMU983088 OWQ983076:OWQ983088 PGM983076:PGM983088 PQI983076:PQI983088 QAE983076:QAE983088 QKA983076:QKA983088 QTW983076:QTW983088 RDS983076:RDS983088 RNO983076:RNO983088 RXK983076:RXK983088 SHG983076:SHG983088 SRC983076:SRC983088 TAY983076:TAY983088 TKU983076:TKU983088 TUQ983076:TUQ983088 UEM983076:UEM983088 UOI983076:UOI983088 UYE983076:UYE983088 VIA983076:VIA983088 VRW983076:VRW983088 WBS983076:WBS983088 WLO983076:WLO983088 WVK983076:WVK983088 A12:A48 IW12:IW48 SS12:SS48 ACO12:ACO48 AMK12:AMK48 AWG12:AWG48 BGC12:BGC48 BPY12:BPY48 BZU12:BZU48 CJQ12:CJQ48 CTM12:CTM48 DDI12:DDI48 DNE12:DNE48 DXA12:DXA48 EGW12:EGW48 EQS12:EQS48 FAO12:FAO48 FKK12:FKK48 FUG12:FUG48 GEC12:GEC48 GNY12:GNY48 GXU12:GXU48 HHQ12:HHQ48 HRM12:HRM48 IBI12:IBI48 ILE12:ILE48 IVA12:IVA48 JEW12:JEW48 JOS12:JOS48 JYO12:JYO48 KIK12:KIK48 KSG12:KSG48 LCC12:LCC48 LLY12:LLY48 LVU12:LVU48 MFQ12:MFQ48 MPM12:MPM48 MZI12:MZI48 NJE12:NJE48 NTA12:NTA48 OCW12:OCW48 OMS12:OMS48 OWO12:OWO48 PGK12:PGK48 PQG12:PQG48 QAC12:QAC48 QJY12:QJY48 QTU12:QTU48 RDQ12:RDQ48 RNM12:RNM48 RXI12:RXI48 SHE12:SHE48 SRA12:SRA48 TAW12:TAW48 TKS12:TKS48 TUO12:TUO48 UEK12:UEK48 UOG12:UOG48 UYC12:UYC48 VHY12:VHY48 VRU12:VRU48 WBQ12:WBQ48 WLM12:WLM48 WVI12:WVI48 A65548:A65584 IW65548:IW65584 SS65548:SS65584 ACO65548:ACO65584 AMK65548:AMK65584 AWG65548:AWG65584 BGC65548:BGC65584 BPY65548:BPY65584 BZU65548:BZU65584 CJQ65548:CJQ65584 CTM65548:CTM65584 DDI65548:DDI65584 DNE65548:DNE65584 DXA65548:DXA65584 EGW65548:EGW65584 EQS65548:EQS65584 FAO65548:FAO65584 FKK65548:FKK65584 FUG65548:FUG65584 GEC65548:GEC65584 GNY65548:GNY65584 GXU65548:GXU65584 HHQ65548:HHQ65584 HRM65548:HRM65584 IBI65548:IBI65584 ILE65548:ILE65584 IVA65548:IVA65584 JEW65548:JEW65584 JOS65548:JOS65584 JYO65548:JYO65584 KIK65548:KIK65584 KSG65548:KSG65584 LCC65548:LCC65584 LLY65548:LLY65584 LVU65548:LVU65584 MFQ65548:MFQ65584 MPM65548:MPM65584 MZI65548:MZI65584 NJE65548:NJE65584 NTA65548:NTA65584 OCW65548:OCW65584 OMS65548:OMS65584 OWO65548:OWO65584 PGK65548:PGK65584 PQG65548:PQG65584 QAC65548:QAC65584 QJY65548:QJY65584 QTU65548:QTU65584 RDQ65548:RDQ65584 RNM65548:RNM65584 RXI65548:RXI65584 SHE65548:SHE65584 SRA65548:SRA65584 TAW65548:TAW65584 TKS65548:TKS65584 TUO65548:TUO65584 UEK65548:UEK65584 UOG65548:UOG65584 UYC65548:UYC65584 VHY65548:VHY65584 VRU65548:VRU65584 WBQ65548:WBQ65584 WLM65548:WLM65584 WVI65548:WVI65584 A131084:A131120 IW131084:IW131120 SS131084:SS131120 ACO131084:ACO131120 AMK131084:AMK131120 AWG131084:AWG131120 BGC131084:BGC131120 BPY131084:BPY131120 BZU131084:BZU131120 CJQ131084:CJQ131120 CTM131084:CTM131120 DDI131084:DDI131120 DNE131084:DNE131120 DXA131084:DXA131120 EGW131084:EGW131120 EQS131084:EQS131120 FAO131084:FAO131120 FKK131084:FKK131120 FUG131084:FUG131120 GEC131084:GEC131120 GNY131084:GNY131120 GXU131084:GXU131120 HHQ131084:HHQ131120 HRM131084:HRM131120 IBI131084:IBI131120 ILE131084:ILE131120 IVA131084:IVA131120 JEW131084:JEW131120 JOS131084:JOS131120 JYO131084:JYO131120 KIK131084:KIK131120 KSG131084:KSG131120 LCC131084:LCC131120 LLY131084:LLY131120 LVU131084:LVU131120 MFQ131084:MFQ131120 MPM131084:MPM131120 MZI131084:MZI131120 NJE131084:NJE131120 NTA131084:NTA131120 OCW131084:OCW131120 OMS131084:OMS131120 OWO131084:OWO131120 PGK131084:PGK131120 PQG131084:PQG131120 QAC131084:QAC131120 QJY131084:QJY131120 QTU131084:QTU131120 RDQ131084:RDQ131120 RNM131084:RNM131120 RXI131084:RXI131120 SHE131084:SHE131120 SRA131084:SRA131120 TAW131084:TAW131120 TKS131084:TKS131120 TUO131084:TUO131120 UEK131084:UEK131120 UOG131084:UOG131120 UYC131084:UYC131120 VHY131084:VHY131120 VRU131084:VRU131120 WBQ131084:WBQ131120 WLM131084:WLM131120 WVI131084:WVI131120 A196620:A196656 IW196620:IW196656 SS196620:SS196656 ACO196620:ACO196656 AMK196620:AMK196656 AWG196620:AWG196656 BGC196620:BGC196656 BPY196620:BPY196656 BZU196620:BZU196656 CJQ196620:CJQ196656 CTM196620:CTM196656 DDI196620:DDI196656 DNE196620:DNE196656 DXA196620:DXA196656 EGW196620:EGW196656 EQS196620:EQS196656 FAO196620:FAO196656 FKK196620:FKK196656 FUG196620:FUG196656 GEC196620:GEC196656 GNY196620:GNY196656 GXU196620:GXU196656 HHQ196620:HHQ196656 HRM196620:HRM196656 IBI196620:IBI196656 ILE196620:ILE196656 IVA196620:IVA196656 JEW196620:JEW196656 JOS196620:JOS196656 JYO196620:JYO196656 KIK196620:KIK196656 KSG196620:KSG196656 LCC196620:LCC196656 LLY196620:LLY196656 LVU196620:LVU196656 MFQ196620:MFQ196656 MPM196620:MPM196656 MZI196620:MZI196656 NJE196620:NJE196656 NTA196620:NTA196656 OCW196620:OCW196656 OMS196620:OMS196656 OWO196620:OWO196656 PGK196620:PGK196656 PQG196620:PQG196656 QAC196620:QAC196656 QJY196620:QJY196656 QTU196620:QTU196656 RDQ196620:RDQ196656 RNM196620:RNM196656 RXI196620:RXI196656 SHE196620:SHE196656 SRA196620:SRA196656 TAW196620:TAW196656 TKS196620:TKS196656 TUO196620:TUO196656 UEK196620:UEK196656 UOG196620:UOG196656 UYC196620:UYC196656 VHY196620:VHY196656 VRU196620:VRU196656 WBQ196620:WBQ196656 WLM196620:WLM196656 WVI196620:WVI196656 A262156:A262192 IW262156:IW262192 SS262156:SS262192 ACO262156:ACO262192 AMK262156:AMK262192 AWG262156:AWG262192 BGC262156:BGC262192 BPY262156:BPY262192 BZU262156:BZU262192 CJQ262156:CJQ262192 CTM262156:CTM262192 DDI262156:DDI262192 DNE262156:DNE262192 DXA262156:DXA262192 EGW262156:EGW262192 EQS262156:EQS262192 FAO262156:FAO262192 FKK262156:FKK262192 FUG262156:FUG262192 GEC262156:GEC262192 GNY262156:GNY262192 GXU262156:GXU262192 HHQ262156:HHQ262192 HRM262156:HRM262192 IBI262156:IBI262192 ILE262156:ILE262192 IVA262156:IVA262192 JEW262156:JEW262192 JOS262156:JOS262192 JYO262156:JYO262192 KIK262156:KIK262192 KSG262156:KSG262192 LCC262156:LCC262192 LLY262156:LLY262192 LVU262156:LVU262192 MFQ262156:MFQ262192 MPM262156:MPM262192 MZI262156:MZI262192 NJE262156:NJE262192 NTA262156:NTA262192 OCW262156:OCW262192 OMS262156:OMS262192 OWO262156:OWO262192 PGK262156:PGK262192 PQG262156:PQG262192 QAC262156:QAC262192 QJY262156:QJY262192 QTU262156:QTU262192 RDQ262156:RDQ262192 RNM262156:RNM262192 RXI262156:RXI262192 SHE262156:SHE262192 SRA262156:SRA262192 TAW262156:TAW262192 TKS262156:TKS262192 TUO262156:TUO262192 UEK262156:UEK262192 UOG262156:UOG262192 UYC262156:UYC262192 VHY262156:VHY262192 VRU262156:VRU262192 WBQ262156:WBQ262192 WLM262156:WLM262192 WVI262156:WVI262192 A327692:A327728 IW327692:IW327728 SS327692:SS327728 ACO327692:ACO327728 AMK327692:AMK327728 AWG327692:AWG327728 BGC327692:BGC327728 BPY327692:BPY327728 BZU327692:BZU327728 CJQ327692:CJQ327728 CTM327692:CTM327728 DDI327692:DDI327728 DNE327692:DNE327728 DXA327692:DXA327728 EGW327692:EGW327728 EQS327692:EQS327728 FAO327692:FAO327728 FKK327692:FKK327728 FUG327692:FUG327728 GEC327692:GEC327728 GNY327692:GNY327728 GXU327692:GXU327728 HHQ327692:HHQ327728 HRM327692:HRM327728 IBI327692:IBI327728 ILE327692:ILE327728 IVA327692:IVA327728 JEW327692:JEW327728 JOS327692:JOS327728 JYO327692:JYO327728 KIK327692:KIK327728 KSG327692:KSG327728 LCC327692:LCC327728 LLY327692:LLY327728 LVU327692:LVU327728 MFQ327692:MFQ327728 MPM327692:MPM327728 MZI327692:MZI327728 NJE327692:NJE327728 NTA327692:NTA327728 OCW327692:OCW327728 OMS327692:OMS327728 OWO327692:OWO327728 PGK327692:PGK327728 PQG327692:PQG327728 QAC327692:QAC327728 QJY327692:QJY327728 QTU327692:QTU327728 RDQ327692:RDQ327728 RNM327692:RNM327728 RXI327692:RXI327728 SHE327692:SHE327728 SRA327692:SRA327728 TAW327692:TAW327728 TKS327692:TKS327728 TUO327692:TUO327728 UEK327692:UEK327728 UOG327692:UOG327728 UYC327692:UYC327728 VHY327692:VHY327728 VRU327692:VRU327728 WBQ327692:WBQ327728 WLM327692:WLM327728 WVI327692:WVI327728 A393228:A393264 IW393228:IW393264 SS393228:SS393264 ACO393228:ACO393264 AMK393228:AMK393264 AWG393228:AWG393264 BGC393228:BGC393264 BPY393228:BPY393264 BZU393228:BZU393264 CJQ393228:CJQ393264 CTM393228:CTM393264 DDI393228:DDI393264 DNE393228:DNE393264 DXA393228:DXA393264 EGW393228:EGW393264 EQS393228:EQS393264 FAO393228:FAO393264 FKK393228:FKK393264 FUG393228:FUG393264 GEC393228:GEC393264 GNY393228:GNY393264 GXU393228:GXU393264 HHQ393228:HHQ393264 HRM393228:HRM393264 IBI393228:IBI393264 ILE393228:ILE393264 IVA393228:IVA393264 JEW393228:JEW393264 JOS393228:JOS393264 JYO393228:JYO393264 KIK393228:KIK393264 KSG393228:KSG393264 LCC393228:LCC393264 LLY393228:LLY393264 LVU393228:LVU393264 MFQ393228:MFQ393264 MPM393228:MPM393264 MZI393228:MZI393264 NJE393228:NJE393264 NTA393228:NTA393264 OCW393228:OCW393264 OMS393228:OMS393264 OWO393228:OWO393264 PGK393228:PGK393264 PQG393228:PQG393264 QAC393228:QAC393264 QJY393228:QJY393264 QTU393228:QTU393264 RDQ393228:RDQ393264 RNM393228:RNM393264 RXI393228:RXI393264 SHE393228:SHE393264 SRA393228:SRA393264 TAW393228:TAW393264 TKS393228:TKS393264 TUO393228:TUO393264 UEK393228:UEK393264 UOG393228:UOG393264 UYC393228:UYC393264 VHY393228:VHY393264 VRU393228:VRU393264 WBQ393228:WBQ393264 WLM393228:WLM393264 WVI393228:WVI393264 A458764:A458800 IW458764:IW458800 SS458764:SS458800 ACO458764:ACO458800 AMK458764:AMK458800 AWG458764:AWG458800 BGC458764:BGC458800 BPY458764:BPY458800 BZU458764:BZU458800 CJQ458764:CJQ458800 CTM458764:CTM458800 DDI458764:DDI458800 DNE458764:DNE458800 DXA458764:DXA458800 EGW458764:EGW458800 EQS458764:EQS458800 FAO458764:FAO458800 FKK458764:FKK458800 FUG458764:FUG458800 GEC458764:GEC458800 GNY458764:GNY458800 GXU458764:GXU458800 HHQ458764:HHQ458800 HRM458764:HRM458800 IBI458764:IBI458800 ILE458764:ILE458800 IVA458764:IVA458800 JEW458764:JEW458800 JOS458764:JOS458800 JYO458764:JYO458800 KIK458764:KIK458800 KSG458764:KSG458800 LCC458764:LCC458800 LLY458764:LLY458800 LVU458764:LVU458800 MFQ458764:MFQ458800 MPM458764:MPM458800 MZI458764:MZI458800 NJE458764:NJE458800 NTA458764:NTA458800 OCW458764:OCW458800 OMS458764:OMS458800 OWO458764:OWO458800 PGK458764:PGK458800 PQG458764:PQG458800 QAC458764:QAC458800 QJY458764:QJY458800 QTU458764:QTU458800 RDQ458764:RDQ458800 RNM458764:RNM458800 RXI458764:RXI458800 SHE458764:SHE458800 SRA458764:SRA458800 TAW458764:TAW458800 TKS458764:TKS458800 TUO458764:TUO458800 UEK458764:UEK458800 UOG458764:UOG458800 UYC458764:UYC458800 VHY458764:VHY458800 VRU458764:VRU458800 WBQ458764:WBQ458800 WLM458764:WLM458800 WVI458764:WVI458800 A524300:A524336 IW524300:IW524336 SS524300:SS524336 ACO524300:ACO524336 AMK524300:AMK524336 AWG524300:AWG524336 BGC524300:BGC524336 BPY524300:BPY524336 BZU524300:BZU524336 CJQ524300:CJQ524336 CTM524300:CTM524336 DDI524300:DDI524336 DNE524300:DNE524336 DXA524300:DXA524336 EGW524300:EGW524336 EQS524300:EQS524336 FAO524300:FAO524336 FKK524300:FKK524336 FUG524300:FUG524336 GEC524300:GEC524336 GNY524300:GNY524336 GXU524300:GXU524336 HHQ524300:HHQ524336 HRM524300:HRM524336 IBI524300:IBI524336 ILE524300:ILE524336 IVA524300:IVA524336 JEW524300:JEW524336 JOS524300:JOS524336 JYO524300:JYO524336 KIK524300:KIK524336 KSG524300:KSG524336 LCC524300:LCC524336 LLY524300:LLY524336 LVU524300:LVU524336 MFQ524300:MFQ524336 MPM524300:MPM524336 MZI524300:MZI524336 NJE524300:NJE524336 NTA524300:NTA524336 OCW524300:OCW524336 OMS524300:OMS524336 OWO524300:OWO524336 PGK524300:PGK524336 PQG524300:PQG524336 QAC524300:QAC524336 QJY524300:QJY524336 QTU524300:QTU524336 RDQ524300:RDQ524336 RNM524300:RNM524336 RXI524300:RXI524336 SHE524300:SHE524336 SRA524300:SRA524336 TAW524300:TAW524336 TKS524300:TKS524336 TUO524300:TUO524336 UEK524300:UEK524336 UOG524300:UOG524336 UYC524300:UYC524336 VHY524300:VHY524336 VRU524300:VRU524336 WBQ524300:WBQ524336 WLM524300:WLM524336 WVI524300:WVI524336 A589836:A589872 IW589836:IW589872 SS589836:SS589872 ACO589836:ACO589872 AMK589836:AMK589872 AWG589836:AWG589872 BGC589836:BGC589872 BPY589836:BPY589872 BZU589836:BZU589872 CJQ589836:CJQ589872 CTM589836:CTM589872 DDI589836:DDI589872 DNE589836:DNE589872 DXA589836:DXA589872 EGW589836:EGW589872 EQS589836:EQS589872 FAO589836:FAO589872 FKK589836:FKK589872 FUG589836:FUG589872 GEC589836:GEC589872 GNY589836:GNY589872 GXU589836:GXU589872 HHQ589836:HHQ589872 HRM589836:HRM589872 IBI589836:IBI589872 ILE589836:ILE589872 IVA589836:IVA589872 JEW589836:JEW589872 JOS589836:JOS589872 JYO589836:JYO589872 KIK589836:KIK589872 KSG589836:KSG589872 LCC589836:LCC589872 LLY589836:LLY589872 LVU589836:LVU589872 MFQ589836:MFQ589872 MPM589836:MPM589872 MZI589836:MZI589872 NJE589836:NJE589872 NTA589836:NTA589872 OCW589836:OCW589872 OMS589836:OMS589872 OWO589836:OWO589872 PGK589836:PGK589872 PQG589836:PQG589872 QAC589836:QAC589872 QJY589836:QJY589872 QTU589836:QTU589872 RDQ589836:RDQ589872 RNM589836:RNM589872 RXI589836:RXI589872 SHE589836:SHE589872 SRA589836:SRA589872 TAW589836:TAW589872 TKS589836:TKS589872 TUO589836:TUO589872 UEK589836:UEK589872 UOG589836:UOG589872 UYC589836:UYC589872 VHY589836:VHY589872 VRU589836:VRU589872 WBQ589836:WBQ589872 WLM589836:WLM589872 WVI589836:WVI589872 A655372:A655408 IW655372:IW655408 SS655372:SS655408 ACO655372:ACO655408 AMK655372:AMK655408 AWG655372:AWG655408 BGC655372:BGC655408 BPY655372:BPY655408 BZU655372:BZU655408 CJQ655372:CJQ655408 CTM655372:CTM655408 DDI655372:DDI655408 DNE655372:DNE655408 DXA655372:DXA655408 EGW655372:EGW655408 EQS655372:EQS655408 FAO655372:FAO655408 FKK655372:FKK655408 FUG655372:FUG655408 GEC655372:GEC655408 GNY655372:GNY655408 GXU655372:GXU655408 HHQ655372:HHQ655408 HRM655372:HRM655408 IBI655372:IBI655408 ILE655372:ILE655408 IVA655372:IVA655408 JEW655372:JEW655408 JOS655372:JOS655408 JYO655372:JYO655408 KIK655372:KIK655408 KSG655372:KSG655408 LCC655372:LCC655408 LLY655372:LLY655408 LVU655372:LVU655408 MFQ655372:MFQ655408 MPM655372:MPM655408 MZI655372:MZI655408 NJE655372:NJE655408 NTA655372:NTA655408 OCW655372:OCW655408 OMS655372:OMS655408 OWO655372:OWO655408 PGK655372:PGK655408 PQG655372:PQG655408 QAC655372:QAC655408 QJY655372:QJY655408 QTU655372:QTU655408 RDQ655372:RDQ655408 RNM655372:RNM655408 RXI655372:RXI655408 SHE655372:SHE655408 SRA655372:SRA655408 TAW655372:TAW655408 TKS655372:TKS655408 TUO655372:TUO655408 UEK655372:UEK655408 UOG655372:UOG655408 UYC655372:UYC655408 VHY655372:VHY655408 VRU655372:VRU655408 WBQ655372:WBQ655408 WLM655372:WLM655408 WVI655372:WVI655408 A720908:A720944 IW720908:IW720944 SS720908:SS720944 ACO720908:ACO720944 AMK720908:AMK720944 AWG720908:AWG720944 BGC720908:BGC720944 BPY720908:BPY720944 BZU720908:BZU720944 CJQ720908:CJQ720944 CTM720908:CTM720944 DDI720908:DDI720944 DNE720908:DNE720944 DXA720908:DXA720944 EGW720908:EGW720944 EQS720908:EQS720944 FAO720908:FAO720944 FKK720908:FKK720944 FUG720908:FUG720944 GEC720908:GEC720944 GNY720908:GNY720944 GXU720908:GXU720944 HHQ720908:HHQ720944 HRM720908:HRM720944 IBI720908:IBI720944 ILE720908:ILE720944 IVA720908:IVA720944 JEW720908:JEW720944 JOS720908:JOS720944 JYO720908:JYO720944 KIK720908:KIK720944 KSG720908:KSG720944 LCC720908:LCC720944 LLY720908:LLY720944 LVU720908:LVU720944 MFQ720908:MFQ720944 MPM720908:MPM720944 MZI720908:MZI720944 NJE720908:NJE720944 NTA720908:NTA720944 OCW720908:OCW720944 OMS720908:OMS720944 OWO720908:OWO720944 PGK720908:PGK720944 PQG720908:PQG720944 QAC720908:QAC720944 QJY720908:QJY720944 QTU720908:QTU720944 RDQ720908:RDQ720944 RNM720908:RNM720944 RXI720908:RXI720944 SHE720908:SHE720944 SRA720908:SRA720944 TAW720908:TAW720944 TKS720908:TKS720944 TUO720908:TUO720944 UEK720908:UEK720944 UOG720908:UOG720944 UYC720908:UYC720944 VHY720908:VHY720944 VRU720908:VRU720944 WBQ720908:WBQ720944 WLM720908:WLM720944 WVI720908:WVI720944 A786444:A786480 IW786444:IW786480 SS786444:SS786480 ACO786444:ACO786480 AMK786444:AMK786480 AWG786444:AWG786480 BGC786444:BGC786480 BPY786444:BPY786480 BZU786444:BZU786480 CJQ786444:CJQ786480 CTM786444:CTM786480 DDI786444:DDI786480 DNE786444:DNE786480 DXA786444:DXA786480 EGW786444:EGW786480 EQS786444:EQS786480 FAO786444:FAO786480 FKK786444:FKK786480 FUG786444:FUG786480 GEC786444:GEC786480 GNY786444:GNY786480 GXU786444:GXU786480 HHQ786444:HHQ786480 HRM786444:HRM786480 IBI786444:IBI786480 ILE786444:ILE786480 IVA786444:IVA786480 JEW786444:JEW786480 JOS786444:JOS786480 JYO786444:JYO786480 KIK786444:KIK786480 KSG786444:KSG786480 LCC786444:LCC786480 LLY786444:LLY786480 LVU786444:LVU786480 MFQ786444:MFQ786480 MPM786444:MPM786480 MZI786444:MZI786480 NJE786444:NJE786480 NTA786444:NTA786480 OCW786444:OCW786480 OMS786444:OMS786480 OWO786444:OWO786480 PGK786444:PGK786480 PQG786444:PQG786480 QAC786444:QAC786480 QJY786444:QJY786480 QTU786444:QTU786480 RDQ786444:RDQ786480 RNM786444:RNM786480 RXI786444:RXI786480 SHE786444:SHE786480 SRA786444:SRA786480 TAW786444:TAW786480 TKS786444:TKS786480 TUO786444:TUO786480 UEK786444:UEK786480 UOG786444:UOG786480 UYC786444:UYC786480 VHY786444:VHY786480 VRU786444:VRU786480 WBQ786444:WBQ786480 WLM786444:WLM786480 WVI786444:WVI786480 A851980:A852016 IW851980:IW852016 SS851980:SS852016 ACO851980:ACO852016 AMK851980:AMK852016 AWG851980:AWG852016 BGC851980:BGC852016 BPY851980:BPY852016 BZU851980:BZU852016 CJQ851980:CJQ852016 CTM851980:CTM852016 DDI851980:DDI852016 DNE851980:DNE852016 DXA851980:DXA852016 EGW851980:EGW852016 EQS851980:EQS852016 FAO851980:FAO852016 FKK851980:FKK852016 FUG851980:FUG852016 GEC851980:GEC852016 GNY851980:GNY852016 GXU851980:GXU852016 HHQ851980:HHQ852016 HRM851980:HRM852016 IBI851980:IBI852016 ILE851980:ILE852016 IVA851980:IVA852016 JEW851980:JEW852016 JOS851980:JOS852016 JYO851980:JYO852016 KIK851980:KIK852016 KSG851980:KSG852016 LCC851980:LCC852016 LLY851980:LLY852016 LVU851980:LVU852016 MFQ851980:MFQ852016 MPM851980:MPM852016 MZI851980:MZI852016 NJE851980:NJE852016 NTA851980:NTA852016 OCW851980:OCW852016 OMS851980:OMS852016 OWO851980:OWO852016 PGK851980:PGK852016 PQG851980:PQG852016 QAC851980:QAC852016 QJY851980:QJY852016 QTU851980:QTU852016 RDQ851980:RDQ852016 RNM851980:RNM852016 RXI851980:RXI852016 SHE851980:SHE852016 SRA851980:SRA852016 TAW851980:TAW852016 TKS851980:TKS852016 TUO851980:TUO852016 UEK851980:UEK852016 UOG851980:UOG852016 UYC851980:UYC852016 VHY851980:VHY852016 VRU851980:VRU852016 WBQ851980:WBQ852016 WLM851980:WLM852016 WVI851980:WVI852016 A917516:A917552 IW917516:IW917552 SS917516:SS917552 ACO917516:ACO917552 AMK917516:AMK917552 AWG917516:AWG917552 BGC917516:BGC917552 BPY917516:BPY917552 BZU917516:BZU917552 CJQ917516:CJQ917552 CTM917516:CTM917552 DDI917516:DDI917552 DNE917516:DNE917552 DXA917516:DXA917552 EGW917516:EGW917552 EQS917516:EQS917552 FAO917516:FAO917552 FKK917516:FKK917552 FUG917516:FUG917552 GEC917516:GEC917552 GNY917516:GNY917552 GXU917516:GXU917552 HHQ917516:HHQ917552 HRM917516:HRM917552 IBI917516:IBI917552 ILE917516:ILE917552 IVA917516:IVA917552 JEW917516:JEW917552 JOS917516:JOS917552 JYO917516:JYO917552 KIK917516:KIK917552 KSG917516:KSG917552 LCC917516:LCC917552 LLY917516:LLY917552 LVU917516:LVU917552 MFQ917516:MFQ917552 MPM917516:MPM917552 MZI917516:MZI917552 NJE917516:NJE917552 NTA917516:NTA917552 OCW917516:OCW917552 OMS917516:OMS917552 OWO917516:OWO917552 PGK917516:PGK917552 PQG917516:PQG917552 QAC917516:QAC917552 QJY917516:QJY917552 QTU917516:QTU917552 RDQ917516:RDQ917552 RNM917516:RNM917552 RXI917516:RXI917552 SHE917516:SHE917552 SRA917516:SRA917552 TAW917516:TAW917552 TKS917516:TKS917552 TUO917516:TUO917552 UEK917516:UEK917552 UOG917516:UOG917552 UYC917516:UYC917552 VHY917516:VHY917552 VRU917516:VRU917552 WBQ917516:WBQ917552 WLM917516:WLM917552 WVI917516:WVI917552 A983052:A983088 IW983052:IW983088 SS983052:SS983088 ACO983052:ACO983088 AMK983052:AMK983088 AWG983052:AWG983088 BGC983052:BGC983088 BPY983052:BPY983088 BZU983052:BZU983088 CJQ983052:CJQ983088 CTM983052:CTM983088 DDI983052:DDI983088 DNE983052:DNE983088 DXA983052:DXA983088 EGW983052:EGW983088 EQS983052:EQS983088 FAO983052:FAO983088 FKK983052:FKK983088 FUG983052:FUG983088 GEC983052:GEC983088 GNY983052:GNY983088 GXU983052:GXU983088 HHQ983052:HHQ983088 HRM983052:HRM983088 IBI983052:IBI983088 ILE983052:ILE983088 IVA983052:IVA983088 JEW983052:JEW983088 JOS983052:JOS983088 JYO983052:JYO983088 KIK983052:KIK983088 KSG983052:KSG983088 LCC983052:LCC983088 LLY983052:LLY983088 LVU983052:LVU983088 MFQ983052:MFQ983088 MPM983052:MPM983088 MZI983052:MZI983088 NJE983052:NJE983088 NTA983052:NTA983088 OCW983052:OCW983088 OMS983052:OMS983088 OWO983052:OWO983088 PGK983052:PGK983088 PQG983052:PQG983088 QAC983052:QAC983088 QJY983052:QJY983088 QTU983052:QTU983088 RDQ983052:RDQ983088 RNM983052:RNM983088 RXI983052:RXI983088 SHE983052:SHE983088 SRA983052:SRA983088 TAW983052:TAW983088 TKS983052:TKS983088 TUO983052:TUO983088 UEK983052:UEK983088 UOG983052:UOG983088 UYC983052:UYC983088 VHY983052:VHY983088 VRU983052:VRU983088 WBQ983052:WBQ983088 WLM983052:WLM983088 WVI983052:WVI983088 C11:C34 IY11:IY34 SU11:SU34 ACQ11:ACQ34 AMM11:AMM34 AWI11:AWI34 BGE11:BGE34 BQA11:BQA34 BZW11:BZW34 CJS11:CJS34 CTO11:CTO34 DDK11:DDK34 DNG11:DNG34 DXC11:DXC34 EGY11:EGY34 EQU11:EQU34 FAQ11:FAQ34 FKM11:FKM34 FUI11:FUI34 GEE11:GEE34 GOA11:GOA34 GXW11:GXW34 HHS11:HHS34 HRO11:HRO34 IBK11:IBK34 ILG11:ILG34 IVC11:IVC34 JEY11:JEY34 JOU11:JOU34 JYQ11:JYQ34 KIM11:KIM34 KSI11:KSI34 LCE11:LCE34 LMA11:LMA34 LVW11:LVW34 MFS11:MFS34 MPO11:MPO34 MZK11:MZK34 NJG11:NJG34 NTC11:NTC34 OCY11:OCY34 OMU11:OMU34 OWQ11:OWQ34 PGM11:PGM34 PQI11:PQI34 QAE11:QAE34 QKA11:QKA34 QTW11:QTW34 RDS11:RDS34 RNO11:RNO34 RXK11:RXK34 SHG11:SHG34 SRC11:SRC34 TAY11:TAY34 TKU11:TKU34 TUQ11:TUQ34 UEM11:UEM34 UOI11:UOI34 UYE11:UYE34 VIA11:VIA34 VRW11:VRW34 WBS11:WBS34 WLO11:WLO34 WVK11:WVK34 C65547:C65570 IY65547:IY65570 SU65547:SU65570 ACQ65547:ACQ65570 AMM65547:AMM65570 AWI65547:AWI65570 BGE65547:BGE65570 BQA65547:BQA65570 BZW65547:BZW65570 CJS65547:CJS65570 CTO65547:CTO65570 DDK65547:DDK65570 DNG65547:DNG65570 DXC65547:DXC65570 EGY65547:EGY65570 EQU65547:EQU65570 FAQ65547:FAQ65570 FKM65547:FKM65570 FUI65547:FUI65570 GEE65547:GEE65570 GOA65547:GOA65570 GXW65547:GXW65570 HHS65547:HHS65570 HRO65547:HRO65570 IBK65547:IBK65570 ILG65547:ILG65570 IVC65547:IVC65570 JEY65547:JEY65570 JOU65547:JOU65570 JYQ65547:JYQ65570 KIM65547:KIM65570 KSI65547:KSI65570 LCE65547:LCE65570 LMA65547:LMA65570 LVW65547:LVW65570 MFS65547:MFS65570 MPO65547:MPO65570 MZK65547:MZK65570 NJG65547:NJG65570 NTC65547:NTC65570 OCY65547:OCY65570 OMU65547:OMU65570 OWQ65547:OWQ65570 PGM65547:PGM65570 PQI65547:PQI65570 QAE65547:QAE65570 QKA65547:QKA65570 QTW65547:QTW65570 RDS65547:RDS65570 RNO65547:RNO65570 RXK65547:RXK65570 SHG65547:SHG65570 SRC65547:SRC65570 TAY65547:TAY65570 TKU65547:TKU65570 TUQ65547:TUQ65570 UEM65547:UEM65570 UOI65547:UOI65570 UYE65547:UYE65570 VIA65547:VIA65570 VRW65547:VRW65570 WBS65547:WBS65570 WLO65547:WLO65570 WVK65547:WVK65570 C131083:C131106 IY131083:IY131106 SU131083:SU131106 ACQ131083:ACQ131106 AMM131083:AMM131106 AWI131083:AWI131106 BGE131083:BGE131106 BQA131083:BQA131106 BZW131083:BZW131106 CJS131083:CJS131106 CTO131083:CTO131106 DDK131083:DDK131106 DNG131083:DNG131106 DXC131083:DXC131106 EGY131083:EGY131106 EQU131083:EQU131106 FAQ131083:FAQ131106 FKM131083:FKM131106 FUI131083:FUI131106 GEE131083:GEE131106 GOA131083:GOA131106 GXW131083:GXW131106 HHS131083:HHS131106 HRO131083:HRO131106 IBK131083:IBK131106 ILG131083:ILG131106 IVC131083:IVC131106 JEY131083:JEY131106 JOU131083:JOU131106 JYQ131083:JYQ131106 KIM131083:KIM131106 KSI131083:KSI131106 LCE131083:LCE131106 LMA131083:LMA131106 LVW131083:LVW131106 MFS131083:MFS131106 MPO131083:MPO131106 MZK131083:MZK131106 NJG131083:NJG131106 NTC131083:NTC131106 OCY131083:OCY131106 OMU131083:OMU131106 OWQ131083:OWQ131106 PGM131083:PGM131106 PQI131083:PQI131106 QAE131083:QAE131106 QKA131083:QKA131106 QTW131083:QTW131106 RDS131083:RDS131106 RNO131083:RNO131106 RXK131083:RXK131106 SHG131083:SHG131106 SRC131083:SRC131106 TAY131083:TAY131106 TKU131083:TKU131106 TUQ131083:TUQ131106 UEM131083:UEM131106 UOI131083:UOI131106 UYE131083:UYE131106 VIA131083:VIA131106 VRW131083:VRW131106 WBS131083:WBS131106 WLO131083:WLO131106 WVK131083:WVK131106 C196619:C196642 IY196619:IY196642 SU196619:SU196642 ACQ196619:ACQ196642 AMM196619:AMM196642 AWI196619:AWI196642 BGE196619:BGE196642 BQA196619:BQA196642 BZW196619:BZW196642 CJS196619:CJS196642 CTO196619:CTO196642 DDK196619:DDK196642 DNG196619:DNG196642 DXC196619:DXC196642 EGY196619:EGY196642 EQU196619:EQU196642 FAQ196619:FAQ196642 FKM196619:FKM196642 FUI196619:FUI196642 GEE196619:GEE196642 GOA196619:GOA196642 GXW196619:GXW196642 HHS196619:HHS196642 HRO196619:HRO196642 IBK196619:IBK196642 ILG196619:ILG196642 IVC196619:IVC196642 JEY196619:JEY196642 JOU196619:JOU196642 JYQ196619:JYQ196642 KIM196619:KIM196642 KSI196619:KSI196642 LCE196619:LCE196642 LMA196619:LMA196642 LVW196619:LVW196642 MFS196619:MFS196642 MPO196619:MPO196642 MZK196619:MZK196642 NJG196619:NJG196642 NTC196619:NTC196642 OCY196619:OCY196642 OMU196619:OMU196642 OWQ196619:OWQ196642 PGM196619:PGM196642 PQI196619:PQI196642 QAE196619:QAE196642 QKA196619:QKA196642 QTW196619:QTW196642 RDS196619:RDS196642 RNO196619:RNO196642 RXK196619:RXK196642 SHG196619:SHG196642 SRC196619:SRC196642 TAY196619:TAY196642 TKU196619:TKU196642 TUQ196619:TUQ196642 UEM196619:UEM196642 UOI196619:UOI196642 UYE196619:UYE196642 VIA196619:VIA196642 VRW196619:VRW196642 WBS196619:WBS196642 WLO196619:WLO196642 WVK196619:WVK196642 C262155:C262178 IY262155:IY262178 SU262155:SU262178 ACQ262155:ACQ262178 AMM262155:AMM262178 AWI262155:AWI262178 BGE262155:BGE262178 BQA262155:BQA262178 BZW262155:BZW262178 CJS262155:CJS262178 CTO262155:CTO262178 DDK262155:DDK262178 DNG262155:DNG262178 DXC262155:DXC262178 EGY262155:EGY262178 EQU262155:EQU262178 FAQ262155:FAQ262178 FKM262155:FKM262178 FUI262155:FUI262178 GEE262155:GEE262178 GOA262155:GOA262178 GXW262155:GXW262178 HHS262155:HHS262178 HRO262155:HRO262178 IBK262155:IBK262178 ILG262155:ILG262178 IVC262155:IVC262178 JEY262155:JEY262178 JOU262155:JOU262178 JYQ262155:JYQ262178 KIM262155:KIM262178 KSI262155:KSI262178 LCE262155:LCE262178 LMA262155:LMA262178 LVW262155:LVW262178 MFS262155:MFS262178 MPO262155:MPO262178 MZK262155:MZK262178 NJG262155:NJG262178 NTC262155:NTC262178 OCY262155:OCY262178 OMU262155:OMU262178 OWQ262155:OWQ262178 PGM262155:PGM262178 PQI262155:PQI262178 QAE262155:QAE262178 QKA262155:QKA262178 QTW262155:QTW262178 RDS262155:RDS262178 RNO262155:RNO262178 RXK262155:RXK262178 SHG262155:SHG262178 SRC262155:SRC262178 TAY262155:TAY262178 TKU262155:TKU262178 TUQ262155:TUQ262178 UEM262155:UEM262178 UOI262155:UOI262178 UYE262155:UYE262178 VIA262155:VIA262178 VRW262155:VRW262178 WBS262155:WBS262178 WLO262155:WLO262178 WVK262155:WVK262178 C327691:C327714 IY327691:IY327714 SU327691:SU327714 ACQ327691:ACQ327714 AMM327691:AMM327714 AWI327691:AWI327714 BGE327691:BGE327714 BQA327691:BQA327714 BZW327691:BZW327714 CJS327691:CJS327714 CTO327691:CTO327714 DDK327691:DDK327714 DNG327691:DNG327714 DXC327691:DXC327714 EGY327691:EGY327714 EQU327691:EQU327714 FAQ327691:FAQ327714 FKM327691:FKM327714 FUI327691:FUI327714 GEE327691:GEE327714 GOA327691:GOA327714 GXW327691:GXW327714 HHS327691:HHS327714 HRO327691:HRO327714 IBK327691:IBK327714 ILG327691:ILG327714 IVC327691:IVC327714 JEY327691:JEY327714 JOU327691:JOU327714 JYQ327691:JYQ327714 KIM327691:KIM327714 KSI327691:KSI327714 LCE327691:LCE327714 LMA327691:LMA327714 LVW327691:LVW327714 MFS327691:MFS327714 MPO327691:MPO327714 MZK327691:MZK327714 NJG327691:NJG327714 NTC327691:NTC327714 OCY327691:OCY327714 OMU327691:OMU327714 OWQ327691:OWQ327714 PGM327691:PGM327714 PQI327691:PQI327714 QAE327691:QAE327714 QKA327691:QKA327714 QTW327691:QTW327714 RDS327691:RDS327714 RNO327691:RNO327714 RXK327691:RXK327714 SHG327691:SHG327714 SRC327691:SRC327714 TAY327691:TAY327714 TKU327691:TKU327714 TUQ327691:TUQ327714 UEM327691:UEM327714 UOI327691:UOI327714 UYE327691:UYE327714 VIA327691:VIA327714 VRW327691:VRW327714 WBS327691:WBS327714 WLO327691:WLO327714 WVK327691:WVK327714 C393227:C393250 IY393227:IY393250 SU393227:SU393250 ACQ393227:ACQ393250 AMM393227:AMM393250 AWI393227:AWI393250 BGE393227:BGE393250 BQA393227:BQA393250 BZW393227:BZW393250 CJS393227:CJS393250 CTO393227:CTO393250 DDK393227:DDK393250 DNG393227:DNG393250 DXC393227:DXC393250 EGY393227:EGY393250 EQU393227:EQU393250 FAQ393227:FAQ393250 FKM393227:FKM393250 FUI393227:FUI393250 GEE393227:GEE393250 GOA393227:GOA393250 GXW393227:GXW393250 HHS393227:HHS393250 HRO393227:HRO393250 IBK393227:IBK393250 ILG393227:ILG393250 IVC393227:IVC393250 JEY393227:JEY393250 JOU393227:JOU393250 JYQ393227:JYQ393250 KIM393227:KIM393250 KSI393227:KSI393250 LCE393227:LCE393250 LMA393227:LMA393250 LVW393227:LVW393250 MFS393227:MFS393250 MPO393227:MPO393250 MZK393227:MZK393250 NJG393227:NJG393250 NTC393227:NTC393250 OCY393227:OCY393250 OMU393227:OMU393250 OWQ393227:OWQ393250 PGM393227:PGM393250 PQI393227:PQI393250 QAE393227:QAE393250 QKA393227:QKA393250 QTW393227:QTW393250 RDS393227:RDS393250 RNO393227:RNO393250 RXK393227:RXK393250 SHG393227:SHG393250 SRC393227:SRC393250 TAY393227:TAY393250 TKU393227:TKU393250 TUQ393227:TUQ393250 UEM393227:UEM393250 UOI393227:UOI393250 UYE393227:UYE393250 VIA393227:VIA393250 VRW393227:VRW393250 WBS393227:WBS393250 WLO393227:WLO393250 WVK393227:WVK393250 C458763:C458786 IY458763:IY458786 SU458763:SU458786 ACQ458763:ACQ458786 AMM458763:AMM458786 AWI458763:AWI458786 BGE458763:BGE458786 BQA458763:BQA458786 BZW458763:BZW458786 CJS458763:CJS458786 CTO458763:CTO458786 DDK458763:DDK458786 DNG458763:DNG458786 DXC458763:DXC458786 EGY458763:EGY458786 EQU458763:EQU458786 FAQ458763:FAQ458786 FKM458763:FKM458786 FUI458763:FUI458786 GEE458763:GEE458786 GOA458763:GOA458786 GXW458763:GXW458786 HHS458763:HHS458786 HRO458763:HRO458786 IBK458763:IBK458786 ILG458763:ILG458786 IVC458763:IVC458786 JEY458763:JEY458786 JOU458763:JOU458786 JYQ458763:JYQ458786 KIM458763:KIM458786 KSI458763:KSI458786 LCE458763:LCE458786 LMA458763:LMA458786 LVW458763:LVW458786 MFS458763:MFS458786 MPO458763:MPO458786 MZK458763:MZK458786 NJG458763:NJG458786 NTC458763:NTC458786 OCY458763:OCY458786 OMU458763:OMU458786 OWQ458763:OWQ458786 PGM458763:PGM458786 PQI458763:PQI458786 QAE458763:QAE458786 QKA458763:QKA458786 QTW458763:QTW458786 RDS458763:RDS458786 RNO458763:RNO458786 RXK458763:RXK458786 SHG458763:SHG458786 SRC458763:SRC458786 TAY458763:TAY458786 TKU458763:TKU458786 TUQ458763:TUQ458786 UEM458763:UEM458786 UOI458763:UOI458786 UYE458763:UYE458786 VIA458763:VIA458786 VRW458763:VRW458786 WBS458763:WBS458786 WLO458763:WLO458786 WVK458763:WVK458786 C524299:C524322 IY524299:IY524322 SU524299:SU524322 ACQ524299:ACQ524322 AMM524299:AMM524322 AWI524299:AWI524322 BGE524299:BGE524322 BQA524299:BQA524322 BZW524299:BZW524322 CJS524299:CJS524322 CTO524299:CTO524322 DDK524299:DDK524322 DNG524299:DNG524322 DXC524299:DXC524322 EGY524299:EGY524322 EQU524299:EQU524322 FAQ524299:FAQ524322 FKM524299:FKM524322 FUI524299:FUI524322 GEE524299:GEE524322 GOA524299:GOA524322 GXW524299:GXW524322 HHS524299:HHS524322 HRO524299:HRO524322 IBK524299:IBK524322 ILG524299:ILG524322 IVC524299:IVC524322 JEY524299:JEY524322 JOU524299:JOU524322 JYQ524299:JYQ524322 KIM524299:KIM524322 KSI524299:KSI524322 LCE524299:LCE524322 LMA524299:LMA524322 LVW524299:LVW524322 MFS524299:MFS524322 MPO524299:MPO524322 MZK524299:MZK524322 NJG524299:NJG524322 NTC524299:NTC524322 OCY524299:OCY524322 OMU524299:OMU524322 OWQ524299:OWQ524322 PGM524299:PGM524322 PQI524299:PQI524322 QAE524299:QAE524322 QKA524299:QKA524322 QTW524299:QTW524322 RDS524299:RDS524322 RNO524299:RNO524322 RXK524299:RXK524322 SHG524299:SHG524322 SRC524299:SRC524322 TAY524299:TAY524322 TKU524299:TKU524322 TUQ524299:TUQ524322 UEM524299:UEM524322 UOI524299:UOI524322 UYE524299:UYE524322 VIA524299:VIA524322 VRW524299:VRW524322 WBS524299:WBS524322 WLO524299:WLO524322 WVK524299:WVK524322 C589835:C589858 IY589835:IY589858 SU589835:SU589858 ACQ589835:ACQ589858 AMM589835:AMM589858 AWI589835:AWI589858 BGE589835:BGE589858 BQA589835:BQA589858 BZW589835:BZW589858 CJS589835:CJS589858 CTO589835:CTO589858 DDK589835:DDK589858 DNG589835:DNG589858 DXC589835:DXC589858 EGY589835:EGY589858 EQU589835:EQU589858 FAQ589835:FAQ589858 FKM589835:FKM589858 FUI589835:FUI589858 GEE589835:GEE589858 GOA589835:GOA589858 GXW589835:GXW589858 HHS589835:HHS589858 HRO589835:HRO589858 IBK589835:IBK589858 ILG589835:ILG589858 IVC589835:IVC589858 JEY589835:JEY589858 JOU589835:JOU589858 JYQ589835:JYQ589858 KIM589835:KIM589858 KSI589835:KSI589858 LCE589835:LCE589858 LMA589835:LMA589858 LVW589835:LVW589858 MFS589835:MFS589858 MPO589835:MPO589858 MZK589835:MZK589858 NJG589835:NJG589858 NTC589835:NTC589858 OCY589835:OCY589858 OMU589835:OMU589858 OWQ589835:OWQ589858 PGM589835:PGM589858 PQI589835:PQI589858 QAE589835:QAE589858 QKA589835:QKA589858 QTW589835:QTW589858 RDS589835:RDS589858 RNO589835:RNO589858 RXK589835:RXK589858 SHG589835:SHG589858 SRC589835:SRC589858 TAY589835:TAY589858 TKU589835:TKU589858 TUQ589835:TUQ589858 UEM589835:UEM589858 UOI589835:UOI589858 UYE589835:UYE589858 VIA589835:VIA589858 VRW589835:VRW589858 WBS589835:WBS589858 WLO589835:WLO589858 WVK589835:WVK589858 C655371:C655394 IY655371:IY655394 SU655371:SU655394 ACQ655371:ACQ655394 AMM655371:AMM655394 AWI655371:AWI655394 BGE655371:BGE655394 BQA655371:BQA655394 BZW655371:BZW655394 CJS655371:CJS655394 CTO655371:CTO655394 DDK655371:DDK655394 DNG655371:DNG655394 DXC655371:DXC655394 EGY655371:EGY655394 EQU655371:EQU655394 FAQ655371:FAQ655394 FKM655371:FKM655394 FUI655371:FUI655394 GEE655371:GEE655394 GOA655371:GOA655394 GXW655371:GXW655394 HHS655371:HHS655394 HRO655371:HRO655394 IBK655371:IBK655394 ILG655371:ILG655394 IVC655371:IVC655394 JEY655371:JEY655394 JOU655371:JOU655394 JYQ655371:JYQ655394 KIM655371:KIM655394 KSI655371:KSI655394 LCE655371:LCE655394 LMA655371:LMA655394 LVW655371:LVW655394 MFS655371:MFS655394 MPO655371:MPO655394 MZK655371:MZK655394 NJG655371:NJG655394 NTC655371:NTC655394 OCY655371:OCY655394 OMU655371:OMU655394 OWQ655371:OWQ655394 PGM655371:PGM655394 PQI655371:PQI655394 QAE655371:QAE655394 QKA655371:QKA655394 QTW655371:QTW655394 RDS655371:RDS655394 RNO655371:RNO655394 RXK655371:RXK655394 SHG655371:SHG655394 SRC655371:SRC655394 TAY655371:TAY655394 TKU655371:TKU655394 TUQ655371:TUQ655394 UEM655371:UEM655394 UOI655371:UOI655394 UYE655371:UYE655394 VIA655371:VIA655394 VRW655371:VRW655394 WBS655371:WBS655394 WLO655371:WLO655394 WVK655371:WVK655394 C720907:C720930 IY720907:IY720930 SU720907:SU720930 ACQ720907:ACQ720930 AMM720907:AMM720930 AWI720907:AWI720930 BGE720907:BGE720930 BQA720907:BQA720930 BZW720907:BZW720930 CJS720907:CJS720930 CTO720907:CTO720930 DDK720907:DDK720930 DNG720907:DNG720930 DXC720907:DXC720930 EGY720907:EGY720930 EQU720907:EQU720930 FAQ720907:FAQ720930 FKM720907:FKM720930 FUI720907:FUI720930 GEE720907:GEE720930 GOA720907:GOA720930 GXW720907:GXW720930 HHS720907:HHS720930 HRO720907:HRO720930 IBK720907:IBK720930 ILG720907:ILG720930 IVC720907:IVC720930 JEY720907:JEY720930 JOU720907:JOU720930 JYQ720907:JYQ720930 KIM720907:KIM720930 KSI720907:KSI720930 LCE720907:LCE720930 LMA720907:LMA720930 LVW720907:LVW720930 MFS720907:MFS720930 MPO720907:MPO720930 MZK720907:MZK720930 NJG720907:NJG720930 NTC720907:NTC720930 OCY720907:OCY720930 OMU720907:OMU720930 OWQ720907:OWQ720930 PGM720907:PGM720930 PQI720907:PQI720930 QAE720907:QAE720930 QKA720907:QKA720930 QTW720907:QTW720930 RDS720907:RDS720930 RNO720907:RNO720930 RXK720907:RXK720930 SHG720907:SHG720930 SRC720907:SRC720930 TAY720907:TAY720930 TKU720907:TKU720930 TUQ720907:TUQ720930 UEM720907:UEM720930 UOI720907:UOI720930 UYE720907:UYE720930 VIA720907:VIA720930 VRW720907:VRW720930 WBS720907:WBS720930 WLO720907:WLO720930 WVK720907:WVK720930 C786443:C786466 IY786443:IY786466 SU786443:SU786466 ACQ786443:ACQ786466 AMM786443:AMM786466 AWI786443:AWI786466 BGE786443:BGE786466 BQA786443:BQA786466 BZW786443:BZW786466 CJS786443:CJS786466 CTO786443:CTO786466 DDK786443:DDK786466 DNG786443:DNG786466 DXC786443:DXC786466 EGY786443:EGY786466 EQU786443:EQU786466 FAQ786443:FAQ786466 FKM786443:FKM786466 FUI786443:FUI786466 GEE786443:GEE786466 GOA786443:GOA786466 GXW786443:GXW786466 HHS786443:HHS786466 HRO786443:HRO786466 IBK786443:IBK786466 ILG786443:ILG786466 IVC786443:IVC786466 JEY786443:JEY786466 JOU786443:JOU786466 JYQ786443:JYQ786466 KIM786443:KIM786466 KSI786443:KSI786466 LCE786443:LCE786466 LMA786443:LMA786466 LVW786443:LVW786466 MFS786443:MFS786466 MPO786443:MPO786466 MZK786443:MZK786466 NJG786443:NJG786466 NTC786443:NTC786466 OCY786443:OCY786466 OMU786443:OMU786466 OWQ786443:OWQ786466 PGM786443:PGM786466 PQI786443:PQI786466 QAE786443:QAE786466 QKA786443:QKA786466 QTW786443:QTW786466 RDS786443:RDS786466 RNO786443:RNO786466 RXK786443:RXK786466 SHG786443:SHG786466 SRC786443:SRC786466 TAY786443:TAY786466 TKU786443:TKU786466 TUQ786443:TUQ786466 UEM786443:UEM786466 UOI786443:UOI786466 UYE786443:UYE786466 VIA786443:VIA786466 VRW786443:VRW786466 WBS786443:WBS786466 WLO786443:WLO786466 WVK786443:WVK786466 C851979:C852002 IY851979:IY852002 SU851979:SU852002 ACQ851979:ACQ852002 AMM851979:AMM852002 AWI851979:AWI852002 BGE851979:BGE852002 BQA851979:BQA852002 BZW851979:BZW852002 CJS851979:CJS852002 CTO851979:CTO852002 DDK851979:DDK852002 DNG851979:DNG852002 DXC851979:DXC852002 EGY851979:EGY852002 EQU851979:EQU852002 FAQ851979:FAQ852002 FKM851979:FKM852002 FUI851979:FUI852002 GEE851979:GEE852002 GOA851979:GOA852002 GXW851979:GXW852002 HHS851979:HHS852002 HRO851979:HRO852002 IBK851979:IBK852002 ILG851979:ILG852002 IVC851979:IVC852002 JEY851979:JEY852002 JOU851979:JOU852002 JYQ851979:JYQ852002 KIM851979:KIM852002 KSI851979:KSI852002 LCE851979:LCE852002 LMA851979:LMA852002 LVW851979:LVW852002 MFS851979:MFS852002 MPO851979:MPO852002 MZK851979:MZK852002 NJG851979:NJG852002 NTC851979:NTC852002 OCY851979:OCY852002 OMU851979:OMU852002 OWQ851979:OWQ852002 PGM851979:PGM852002 PQI851979:PQI852002 QAE851979:QAE852002 QKA851979:QKA852002 QTW851979:QTW852002 RDS851979:RDS852002 RNO851979:RNO852002 RXK851979:RXK852002 SHG851979:SHG852002 SRC851979:SRC852002 TAY851979:TAY852002 TKU851979:TKU852002 TUQ851979:TUQ852002 UEM851979:UEM852002 UOI851979:UOI852002 UYE851979:UYE852002 VIA851979:VIA852002 VRW851979:VRW852002 WBS851979:WBS852002 WLO851979:WLO852002 WVK851979:WVK852002 C917515:C917538 IY917515:IY917538 SU917515:SU917538 ACQ917515:ACQ917538 AMM917515:AMM917538 AWI917515:AWI917538 BGE917515:BGE917538 BQA917515:BQA917538 BZW917515:BZW917538 CJS917515:CJS917538 CTO917515:CTO917538 DDK917515:DDK917538 DNG917515:DNG917538 DXC917515:DXC917538 EGY917515:EGY917538 EQU917515:EQU917538 FAQ917515:FAQ917538 FKM917515:FKM917538 FUI917515:FUI917538 GEE917515:GEE917538 GOA917515:GOA917538 GXW917515:GXW917538 HHS917515:HHS917538 HRO917515:HRO917538 IBK917515:IBK917538 ILG917515:ILG917538 IVC917515:IVC917538 JEY917515:JEY917538 JOU917515:JOU917538 JYQ917515:JYQ917538 KIM917515:KIM917538 KSI917515:KSI917538 LCE917515:LCE917538 LMA917515:LMA917538 LVW917515:LVW917538 MFS917515:MFS917538 MPO917515:MPO917538 MZK917515:MZK917538 NJG917515:NJG917538 NTC917515:NTC917538 OCY917515:OCY917538 OMU917515:OMU917538 OWQ917515:OWQ917538 PGM917515:PGM917538 PQI917515:PQI917538 QAE917515:QAE917538 QKA917515:QKA917538 QTW917515:QTW917538 RDS917515:RDS917538 RNO917515:RNO917538 RXK917515:RXK917538 SHG917515:SHG917538 SRC917515:SRC917538 TAY917515:TAY917538 TKU917515:TKU917538 TUQ917515:TUQ917538 UEM917515:UEM917538 UOI917515:UOI917538 UYE917515:UYE917538 VIA917515:VIA917538 VRW917515:VRW917538 WBS917515:WBS917538 WLO917515:WLO917538 WVK917515:WVK917538 C983051:C983074 IY983051:IY983074 SU983051:SU983074 ACQ983051:ACQ983074 AMM983051:AMM983074 AWI983051:AWI983074 BGE983051:BGE983074 BQA983051:BQA983074 BZW983051:BZW983074 CJS983051:CJS983074 CTO983051:CTO983074 DDK983051:DDK983074 DNG983051:DNG983074 DXC983051:DXC983074 EGY983051:EGY983074 EQU983051:EQU983074 FAQ983051:FAQ983074 FKM983051:FKM983074 FUI983051:FUI983074 GEE983051:GEE983074 GOA983051:GOA983074 GXW983051:GXW983074 HHS983051:HHS983074 HRO983051:HRO983074 IBK983051:IBK983074 ILG983051:ILG983074 IVC983051:IVC983074 JEY983051:JEY983074 JOU983051:JOU983074 JYQ983051:JYQ983074 KIM983051:KIM983074 KSI983051:KSI983074 LCE983051:LCE983074 LMA983051:LMA983074 LVW983051:LVW983074 MFS983051:MFS983074 MPO983051:MPO983074 MZK983051:MZK983074 NJG983051:NJG983074 NTC983051:NTC983074 OCY983051:OCY983074 OMU983051:OMU983074 OWQ983051:OWQ983074 PGM983051:PGM983074 PQI983051:PQI983074 QAE983051:QAE983074 QKA983051:QKA983074 QTW983051:QTW983074 RDS983051:RDS983074 RNO983051:RNO983074 RXK983051:RXK983074 SHG983051:SHG983074 SRC983051:SRC983074 TAY983051:TAY983074 TKU983051:TKU983074 TUQ983051:TUQ983074 UEM983051:UEM983074 UOI983051:UOI983074 UYE983051:UYE983074 VIA983051:VIA983074 VRW983051:VRW983074 WBS983051:WBS983074 WLO983051:WLO983074 WVK983051:WVK983074 B21:B48 IX21:IX48 ST21:ST48 ACP21:ACP48 AML21:AML48 AWH21:AWH48 BGD21:BGD48 BPZ21:BPZ48 BZV21:BZV48 CJR21:CJR48 CTN21:CTN48 DDJ21:DDJ48 DNF21:DNF48 DXB21:DXB48 EGX21:EGX48 EQT21:EQT48 FAP21:FAP48 FKL21:FKL48 FUH21:FUH48 GED21:GED48 GNZ21:GNZ48 GXV21:GXV48 HHR21:HHR48 HRN21:HRN48 IBJ21:IBJ48 ILF21:ILF48 IVB21:IVB48 JEX21:JEX48 JOT21:JOT48 JYP21:JYP48 KIL21:KIL48 KSH21:KSH48 LCD21:LCD48 LLZ21:LLZ48 LVV21:LVV48 MFR21:MFR48 MPN21:MPN48 MZJ21:MZJ48 NJF21:NJF48 NTB21:NTB48 OCX21:OCX48 OMT21:OMT48 OWP21:OWP48 PGL21:PGL48 PQH21:PQH48 QAD21:QAD48 QJZ21:QJZ48 QTV21:QTV48 RDR21:RDR48 RNN21:RNN48 RXJ21:RXJ48 SHF21:SHF48 SRB21:SRB48 TAX21:TAX48 TKT21:TKT48 TUP21:TUP48 UEL21:UEL48 UOH21:UOH48 UYD21:UYD48 VHZ21:VHZ48 VRV21:VRV48 WBR21:WBR48 WLN21:WLN48 WVJ21:WVJ48 B65557:B65584 IX65557:IX65584 ST65557:ST65584 ACP65557:ACP65584 AML65557:AML65584 AWH65557:AWH65584 BGD65557:BGD65584 BPZ65557:BPZ65584 BZV65557:BZV65584 CJR65557:CJR65584 CTN65557:CTN65584 DDJ65557:DDJ65584 DNF65557:DNF65584 DXB65557:DXB65584 EGX65557:EGX65584 EQT65557:EQT65584 FAP65557:FAP65584 FKL65557:FKL65584 FUH65557:FUH65584 GED65557:GED65584 GNZ65557:GNZ65584 GXV65557:GXV65584 HHR65557:HHR65584 HRN65557:HRN65584 IBJ65557:IBJ65584 ILF65557:ILF65584 IVB65557:IVB65584 JEX65557:JEX65584 JOT65557:JOT65584 JYP65557:JYP65584 KIL65557:KIL65584 KSH65557:KSH65584 LCD65557:LCD65584 LLZ65557:LLZ65584 LVV65557:LVV65584 MFR65557:MFR65584 MPN65557:MPN65584 MZJ65557:MZJ65584 NJF65557:NJF65584 NTB65557:NTB65584 OCX65557:OCX65584 OMT65557:OMT65584 OWP65557:OWP65584 PGL65557:PGL65584 PQH65557:PQH65584 QAD65557:QAD65584 QJZ65557:QJZ65584 QTV65557:QTV65584 RDR65557:RDR65584 RNN65557:RNN65584 RXJ65557:RXJ65584 SHF65557:SHF65584 SRB65557:SRB65584 TAX65557:TAX65584 TKT65557:TKT65584 TUP65557:TUP65584 UEL65557:UEL65584 UOH65557:UOH65584 UYD65557:UYD65584 VHZ65557:VHZ65584 VRV65557:VRV65584 WBR65557:WBR65584 WLN65557:WLN65584 WVJ65557:WVJ65584 B131093:B131120 IX131093:IX131120 ST131093:ST131120 ACP131093:ACP131120 AML131093:AML131120 AWH131093:AWH131120 BGD131093:BGD131120 BPZ131093:BPZ131120 BZV131093:BZV131120 CJR131093:CJR131120 CTN131093:CTN131120 DDJ131093:DDJ131120 DNF131093:DNF131120 DXB131093:DXB131120 EGX131093:EGX131120 EQT131093:EQT131120 FAP131093:FAP131120 FKL131093:FKL131120 FUH131093:FUH131120 GED131093:GED131120 GNZ131093:GNZ131120 GXV131093:GXV131120 HHR131093:HHR131120 HRN131093:HRN131120 IBJ131093:IBJ131120 ILF131093:ILF131120 IVB131093:IVB131120 JEX131093:JEX131120 JOT131093:JOT131120 JYP131093:JYP131120 KIL131093:KIL131120 KSH131093:KSH131120 LCD131093:LCD131120 LLZ131093:LLZ131120 LVV131093:LVV131120 MFR131093:MFR131120 MPN131093:MPN131120 MZJ131093:MZJ131120 NJF131093:NJF131120 NTB131093:NTB131120 OCX131093:OCX131120 OMT131093:OMT131120 OWP131093:OWP131120 PGL131093:PGL131120 PQH131093:PQH131120 QAD131093:QAD131120 QJZ131093:QJZ131120 QTV131093:QTV131120 RDR131093:RDR131120 RNN131093:RNN131120 RXJ131093:RXJ131120 SHF131093:SHF131120 SRB131093:SRB131120 TAX131093:TAX131120 TKT131093:TKT131120 TUP131093:TUP131120 UEL131093:UEL131120 UOH131093:UOH131120 UYD131093:UYD131120 VHZ131093:VHZ131120 VRV131093:VRV131120 WBR131093:WBR131120 WLN131093:WLN131120 WVJ131093:WVJ131120 B196629:B196656 IX196629:IX196656 ST196629:ST196656 ACP196629:ACP196656 AML196629:AML196656 AWH196629:AWH196656 BGD196629:BGD196656 BPZ196629:BPZ196656 BZV196629:BZV196656 CJR196629:CJR196656 CTN196629:CTN196656 DDJ196629:DDJ196656 DNF196629:DNF196656 DXB196629:DXB196656 EGX196629:EGX196656 EQT196629:EQT196656 FAP196629:FAP196656 FKL196629:FKL196656 FUH196629:FUH196656 GED196629:GED196656 GNZ196629:GNZ196656 GXV196629:GXV196656 HHR196629:HHR196656 HRN196629:HRN196656 IBJ196629:IBJ196656 ILF196629:ILF196656 IVB196629:IVB196656 JEX196629:JEX196656 JOT196629:JOT196656 JYP196629:JYP196656 KIL196629:KIL196656 KSH196629:KSH196656 LCD196629:LCD196656 LLZ196629:LLZ196656 LVV196629:LVV196656 MFR196629:MFR196656 MPN196629:MPN196656 MZJ196629:MZJ196656 NJF196629:NJF196656 NTB196629:NTB196656 OCX196629:OCX196656 OMT196629:OMT196656 OWP196629:OWP196656 PGL196629:PGL196656 PQH196629:PQH196656 QAD196629:QAD196656 QJZ196629:QJZ196656 QTV196629:QTV196656 RDR196629:RDR196656 RNN196629:RNN196656 RXJ196629:RXJ196656 SHF196629:SHF196656 SRB196629:SRB196656 TAX196629:TAX196656 TKT196629:TKT196656 TUP196629:TUP196656 UEL196629:UEL196656 UOH196629:UOH196656 UYD196629:UYD196656 VHZ196629:VHZ196656 VRV196629:VRV196656 WBR196629:WBR196656 WLN196629:WLN196656 WVJ196629:WVJ196656 B262165:B262192 IX262165:IX262192 ST262165:ST262192 ACP262165:ACP262192 AML262165:AML262192 AWH262165:AWH262192 BGD262165:BGD262192 BPZ262165:BPZ262192 BZV262165:BZV262192 CJR262165:CJR262192 CTN262165:CTN262192 DDJ262165:DDJ262192 DNF262165:DNF262192 DXB262165:DXB262192 EGX262165:EGX262192 EQT262165:EQT262192 FAP262165:FAP262192 FKL262165:FKL262192 FUH262165:FUH262192 GED262165:GED262192 GNZ262165:GNZ262192 GXV262165:GXV262192 HHR262165:HHR262192 HRN262165:HRN262192 IBJ262165:IBJ262192 ILF262165:ILF262192 IVB262165:IVB262192 JEX262165:JEX262192 JOT262165:JOT262192 JYP262165:JYP262192 KIL262165:KIL262192 KSH262165:KSH262192 LCD262165:LCD262192 LLZ262165:LLZ262192 LVV262165:LVV262192 MFR262165:MFR262192 MPN262165:MPN262192 MZJ262165:MZJ262192 NJF262165:NJF262192 NTB262165:NTB262192 OCX262165:OCX262192 OMT262165:OMT262192 OWP262165:OWP262192 PGL262165:PGL262192 PQH262165:PQH262192 QAD262165:QAD262192 QJZ262165:QJZ262192 QTV262165:QTV262192 RDR262165:RDR262192 RNN262165:RNN262192 RXJ262165:RXJ262192 SHF262165:SHF262192 SRB262165:SRB262192 TAX262165:TAX262192 TKT262165:TKT262192 TUP262165:TUP262192 UEL262165:UEL262192 UOH262165:UOH262192 UYD262165:UYD262192 VHZ262165:VHZ262192 VRV262165:VRV262192 WBR262165:WBR262192 WLN262165:WLN262192 WVJ262165:WVJ262192 B327701:B327728 IX327701:IX327728 ST327701:ST327728 ACP327701:ACP327728 AML327701:AML327728 AWH327701:AWH327728 BGD327701:BGD327728 BPZ327701:BPZ327728 BZV327701:BZV327728 CJR327701:CJR327728 CTN327701:CTN327728 DDJ327701:DDJ327728 DNF327701:DNF327728 DXB327701:DXB327728 EGX327701:EGX327728 EQT327701:EQT327728 FAP327701:FAP327728 FKL327701:FKL327728 FUH327701:FUH327728 GED327701:GED327728 GNZ327701:GNZ327728 GXV327701:GXV327728 HHR327701:HHR327728 HRN327701:HRN327728 IBJ327701:IBJ327728 ILF327701:ILF327728 IVB327701:IVB327728 JEX327701:JEX327728 JOT327701:JOT327728 JYP327701:JYP327728 KIL327701:KIL327728 KSH327701:KSH327728 LCD327701:LCD327728 LLZ327701:LLZ327728 LVV327701:LVV327728 MFR327701:MFR327728 MPN327701:MPN327728 MZJ327701:MZJ327728 NJF327701:NJF327728 NTB327701:NTB327728 OCX327701:OCX327728 OMT327701:OMT327728 OWP327701:OWP327728 PGL327701:PGL327728 PQH327701:PQH327728 QAD327701:QAD327728 QJZ327701:QJZ327728 QTV327701:QTV327728 RDR327701:RDR327728 RNN327701:RNN327728 RXJ327701:RXJ327728 SHF327701:SHF327728 SRB327701:SRB327728 TAX327701:TAX327728 TKT327701:TKT327728 TUP327701:TUP327728 UEL327701:UEL327728 UOH327701:UOH327728 UYD327701:UYD327728 VHZ327701:VHZ327728 VRV327701:VRV327728 WBR327701:WBR327728 WLN327701:WLN327728 WVJ327701:WVJ327728 B393237:B393264 IX393237:IX393264 ST393237:ST393264 ACP393237:ACP393264 AML393237:AML393264 AWH393237:AWH393264 BGD393237:BGD393264 BPZ393237:BPZ393264 BZV393237:BZV393264 CJR393237:CJR393264 CTN393237:CTN393264 DDJ393237:DDJ393264 DNF393237:DNF393264 DXB393237:DXB393264 EGX393237:EGX393264 EQT393237:EQT393264 FAP393237:FAP393264 FKL393237:FKL393264 FUH393237:FUH393264 GED393237:GED393264 GNZ393237:GNZ393264 GXV393237:GXV393264 HHR393237:HHR393264 HRN393237:HRN393264 IBJ393237:IBJ393264 ILF393237:ILF393264 IVB393237:IVB393264 JEX393237:JEX393264 JOT393237:JOT393264 JYP393237:JYP393264 KIL393237:KIL393264 KSH393237:KSH393264 LCD393237:LCD393264 LLZ393237:LLZ393264 LVV393237:LVV393264 MFR393237:MFR393264 MPN393237:MPN393264 MZJ393237:MZJ393264 NJF393237:NJF393264 NTB393237:NTB393264 OCX393237:OCX393264 OMT393237:OMT393264 OWP393237:OWP393264 PGL393237:PGL393264 PQH393237:PQH393264 QAD393237:QAD393264 QJZ393237:QJZ393264 QTV393237:QTV393264 RDR393237:RDR393264 RNN393237:RNN393264 RXJ393237:RXJ393264 SHF393237:SHF393264 SRB393237:SRB393264 TAX393237:TAX393264 TKT393237:TKT393264 TUP393237:TUP393264 UEL393237:UEL393264 UOH393237:UOH393264 UYD393237:UYD393264 VHZ393237:VHZ393264 VRV393237:VRV393264 WBR393237:WBR393264 WLN393237:WLN393264 WVJ393237:WVJ393264 B458773:B458800 IX458773:IX458800 ST458773:ST458800 ACP458773:ACP458800 AML458773:AML458800 AWH458773:AWH458800 BGD458773:BGD458800 BPZ458773:BPZ458800 BZV458773:BZV458800 CJR458773:CJR458800 CTN458773:CTN458800 DDJ458773:DDJ458800 DNF458773:DNF458800 DXB458773:DXB458800 EGX458773:EGX458800 EQT458773:EQT458800 FAP458773:FAP458800 FKL458773:FKL458800 FUH458773:FUH458800 GED458773:GED458800 GNZ458773:GNZ458800 GXV458773:GXV458800 HHR458773:HHR458800 HRN458773:HRN458800 IBJ458773:IBJ458800 ILF458773:ILF458800 IVB458773:IVB458800 JEX458773:JEX458800 JOT458773:JOT458800 JYP458773:JYP458800 KIL458773:KIL458800 KSH458773:KSH458800 LCD458773:LCD458800 LLZ458773:LLZ458800 LVV458773:LVV458800 MFR458773:MFR458800 MPN458773:MPN458800 MZJ458773:MZJ458800 NJF458773:NJF458800 NTB458773:NTB458800 OCX458773:OCX458800 OMT458773:OMT458800 OWP458773:OWP458800 PGL458773:PGL458800 PQH458773:PQH458800 QAD458773:QAD458800 QJZ458773:QJZ458800 QTV458773:QTV458800 RDR458773:RDR458800 RNN458773:RNN458800 RXJ458773:RXJ458800 SHF458773:SHF458800 SRB458773:SRB458800 TAX458773:TAX458800 TKT458773:TKT458800 TUP458773:TUP458800 UEL458773:UEL458800 UOH458773:UOH458800 UYD458773:UYD458800 VHZ458773:VHZ458800 VRV458773:VRV458800 WBR458773:WBR458800 WLN458773:WLN458800 WVJ458773:WVJ458800 B524309:B524336 IX524309:IX524336 ST524309:ST524336 ACP524309:ACP524336 AML524309:AML524336 AWH524309:AWH524336 BGD524309:BGD524336 BPZ524309:BPZ524336 BZV524309:BZV524336 CJR524309:CJR524336 CTN524309:CTN524336 DDJ524309:DDJ524336 DNF524309:DNF524336 DXB524309:DXB524336 EGX524309:EGX524336 EQT524309:EQT524336 FAP524309:FAP524336 FKL524309:FKL524336 FUH524309:FUH524336 GED524309:GED524336 GNZ524309:GNZ524336 GXV524309:GXV524336 HHR524309:HHR524336 HRN524309:HRN524336 IBJ524309:IBJ524336 ILF524309:ILF524336 IVB524309:IVB524336 JEX524309:JEX524336 JOT524309:JOT524336 JYP524309:JYP524336 KIL524309:KIL524336 KSH524309:KSH524336 LCD524309:LCD524336 LLZ524309:LLZ524336 LVV524309:LVV524336 MFR524309:MFR524336 MPN524309:MPN524336 MZJ524309:MZJ524336 NJF524309:NJF524336 NTB524309:NTB524336 OCX524309:OCX524336 OMT524309:OMT524336 OWP524309:OWP524336 PGL524309:PGL524336 PQH524309:PQH524336 QAD524309:QAD524336 QJZ524309:QJZ524336 QTV524309:QTV524336 RDR524309:RDR524336 RNN524309:RNN524336 RXJ524309:RXJ524336 SHF524309:SHF524336 SRB524309:SRB524336 TAX524309:TAX524336 TKT524309:TKT524336 TUP524309:TUP524336 UEL524309:UEL524336 UOH524309:UOH524336 UYD524309:UYD524336 VHZ524309:VHZ524336 VRV524309:VRV524336 WBR524309:WBR524336 WLN524309:WLN524336 WVJ524309:WVJ524336 B589845:B589872 IX589845:IX589872 ST589845:ST589872 ACP589845:ACP589872 AML589845:AML589872 AWH589845:AWH589872 BGD589845:BGD589872 BPZ589845:BPZ589872 BZV589845:BZV589872 CJR589845:CJR589872 CTN589845:CTN589872 DDJ589845:DDJ589872 DNF589845:DNF589872 DXB589845:DXB589872 EGX589845:EGX589872 EQT589845:EQT589872 FAP589845:FAP589872 FKL589845:FKL589872 FUH589845:FUH589872 GED589845:GED589872 GNZ589845:GNZ589872 GXV589845:GXV589872 HHR589845:HHR589872 HRN589845:HRN589872 IBJ589845:IBJ589872 ILF589845:ILF589872 IVB589845:IVB589872 JEX589845:JEX589872 JOT589845:JOT589872 JYP589845:JYP589872 KIL589845:KIL589872 KSH589845:KSH589872 LCD589845:LCD589872 LLZ589845:LLZ589872 LVV589845:LVV589872 MFR589845:MFR589872 MPN589845:MPN589872 MZJ589845:MZJ589872 NJF589845:NJF589872 NTB589845:NTB589872 OCX589845:OCX589872 OMT589845:OMT589872 OWP589845:OWP589872 PGL589845:PGL589872 PQH589845:PQH589872 QAD589845:QAD589872 QJZ589845:QJZ589872 QTV589845:QTV589872 RDR589845:RDR589872 RNN589845:RNN589872 RXJ589845:RXJ589872 SHF589845:SHF589872 SRB589845:SRB589872 TAX589845:TAX589872 TKT589845:TKT589872 TUP589845:TUP589872 UEL589845:UEL589872 UOH589845:UOH589872 UYD589845:UYD589872 VHZ589845:VHZ589872 VRV589845:VRV589872 WBR589845:WBR589872 WLN589845:WLN589872 WVJ589845:WVJ589872 B655381:B655408 IX655381:IX655408 ST655381:ST655408 ACP655381:ACP655408 AML655381:AML655408 AWH655381:AWH655408 BGD655381:BGD655408 BPZ655381:BPZ655408 BZV655381:BZV655408 CJR655381:CJR655408 CTN655381:CTN655408 DDJ655381:DDJ655408 DNF655381:DNF655408 DXB655381:DXB655408 EGX655381:EGX655408 EQT655381:EQT655408 FAP655381:FAP655408 FKL655381:FKL655408 FUH655381:FUH655408 GED655381:GED655408 GNZ655381:GNZ655408 GXV655381:GXV655408 HHR655381:HHR655408 HRN655381:HRN655408 IBJ655381:IBJ655408 ILF655381:ILF655408 IVB655381:IVB655408 JEX655381:JEX655408 JOT655381:JOT655408 JYP655381:JYP655408 KIL655381:KIL655408 KSH655381:KSH655408 LCD655381:LCD655408 LLZ655381:LLZ655408 LVV655381:LVV655408 MFR655381:MFR655408 MPN655381:MPN655408 MZJ655381:MZJ655408 NJF655381:NJF655408 NTB655381:NTB655408 OCX655381:OCX655408 OMT655381:OMT655408 OWP655381:OWP655408 PGL655381:PGL655408 PQH655381:PQH655408 QAD655381:QAD655408 QJZ655381:QJZ655408 QTV655381:QTV655408 RDR655381:RDR655408 RNN655381:RNN655408 RXJ655381:RXJ655408 SHF655381:SHF655408 SRB655381:SRB655408 TAX655381:TAX655408 TKT655381:TKT655408 TUP655381:TUP655408 UEL655381:UEL655408 UOH655381:UOH655408 UYD655381:UYD655408 VHZ655381:VHZ655408 VRV655381:VRV655408 WBR655381:WBR655408 WLN655381:WLN655408 WVJ655381:WVJ655408 B720917:B720944 IX720917:IX720944 ST720917:ST720944 ACP720917:ACP720944 AML720917:AML720944 AWH720917:AWH720944 BGD720917:BGD720944 BPZ720917:BPZ720944 BZV720917:BZV720944 CJR720917:CJR720944 CTN720917:CTN720944 DDJ720917:DDJ720944 DNF720917:DNF720944 DXB720917:DXB720944 EGX720917:EGX720944 EQT720917:EQT720944 FAP720917:FAP720944 FKL720917:FKL720944 FUH720917:FUH720944 GED720917:GED720944 GNZ720917:GNZ720944 GXV720917:GXV720944 HHR720917:HHR720944 HRN720917:HRN720944 IBJ720917:IBJ720944 ILF720917:ILF720944 IVB720917:IVB720944 JEX720917:JEX720944 JOT720917:JOT720944 JYP720917:JYP720944 KIL720917:KIL720944 KSH720917:KSH720944 LCD720917:LCD720944 LLZ720917:LLZ720944 LVV720917:LVV720944 MFR720917:MFR720944 MPN720917:MPN720944 MZJ720917:MZJ720944 NJF720917:NJF720944 NTB720917:NTB720944 OCX720917:OCX720944 OMT720917:OMT720944 OWP720917:OWP720944 PGL720917:PGL720944 PQH720917:PQH720944 QAD720917:QAD720944 QJZ720917:QJZ720944 QTV720917:QTV720944 RDR720917:RDR720944 RNN720917:RNN720944 RXJ720917:RXJ720944 SHF720917:SHF720944 SRB720917:SRB720944 TAX720917:TAX720944 TKT720917:TKT720944 TUP720917:TUP720944 UEL720917:UEL720944 UOH720917:UOH720944 UYD720917:UYD720944 VHZ720917:VHZ720944 VRV720917:VRV720944 WBR720917:WBR720944 WLN720917:WLN720944 WVJ720917:WVJ720944 B786453:B786480 IX786453:IX786480 ST786453:ST786480 ACP786453:ACP786480 AML786453:AML786480 AWH786453:AWH786480 BGD786453:BGD786480 BPZ786453:BPZ786480 BZV786453:BZV786480 CJR786453:CJR786480 CTN786453:CTN786480 DDJ786453:DDJ786480 DNF786453:DNF786480 DXB786453:DXB786480 EGX786453:EGX786480 EQT786453:EQT786480 FAP786453:FAP786480 FKL786453:FKL786480 FUH786453:FUH786480 GED786453:GED786480 GNZ786453:GNZ786480 GXV786453:GXV786480 HHR786453:HHR786480 HRN786453:HRN786480 IBJ786453:IBJ786480 ILF786453:ILF786480 IVB786453:IVB786480 JEX786453:JEX786480 JOT786453:JOT786480 JYP786453:JYP786480 KIL786453:KIL786480 KSH786453:KSH786480 LCD786453:LCD786480 LLZ786453:LLZ786480 LVV786453:LVV786480 MFR786453:MFR786480 MPN786453:MPN786480 MZJ786453:MZJ786480 NJF786453:NJF786480 NTB786453:NTB786480 OCX786453:OCX786480 OMT786453:OMT786480 OWP786453:OWP786480 PGL786453:PGL786480 PQH786453:PQH786480 QAD786453:QAD786480 QJZ786453:QJZ786480 QTV786453:QTV786480 RDR786453:RDR786480 RNN786453:RNN786480 RXJ786453:RXJ786480 SHF786453:SHF786480 SRB786453:SRB786480 TAX786453:TAX786480 TKT786453:TKT786480 TUP786453:TUP786480 UEL786453:UEL786480 UOH786453:UOH786480 UYD786453:UYD786480 VHZ786453:VHZ786480 VRV786453:VRV786480 WBR786453:WBR786480 WLN786453:WLN786480 WVJ786453:WVJ786480 B851989:B852016 IX851989:IX852016 ST851989:ST852016 ACP851989:ACP852016 AML851989:AML852016 AWH851989:AWH852016 BGD851989:BGD852016 BPZ851989:BPZ852016 BZV851989:BZV852016 CJR851989:CJR852016 CTN851989:CTN852016 DDJ851989:DDJ852016 DNF851989:DNF852016 DXB851989:DXB852016 EGX851989:EGX852016 EQT851989:EQT852016 FAP851989:FAP852016 FKL851989:FKL852016 FUH851989:FUH852016 GED851989:GED852016 GNZ851989:GNZ852016 GXV851989:GXV852016 HHR851989:HHR852016 HRN851989:HRN852016 IBJ851989:IBJ852016 ILF851989:ILF852016 IVB851989:IVB852016 JEX851989:JEX852016 JOT851989:JOT852016 JYP851989:JYP852016 KIL851989:KIL852016 KSH851989:KSH852016 LCD851989:LCD852016 LLZ851989:LLZ852016 LVV851989:LVV852016 MFR851989:MFR852016 MPN851989:MPN852016 MZJ851989:MZJ852016 NJF851989:NJF852016 NTB851989:NTB852016 OCX851989:OCX852016 OMT851989:OMT852016 OWP851989:OWP852016 PGL851989:PGL852016 PQH851989:PQH852016 QAD851989:QAD852016 QJZ851989:QJZ852016 QTV851989:QTV852016 RDR851989:RDR852016 RNN851989:RNN852016 RXJ851989:RXJ852016 SHF851989:SHF852016 SRB851989:SRB852016 TAX851989:TAX852016 TKT851989:TKT852016 TUP851989:TUP852016 UEL851989:UEL852016 UOH851989:UOH852016 UYD851989:UYD852016 VHZ851989:VHZ852016 VRV851989:VRV852016 WBR851989:WBR852016 WLN851989:WLN852016 WVJ851989:WVJ852016 B917525:B917552 IX917525:IX917552 ST917525:ST917552 ACP917525:ACP917552 AML917525:AML917552 AWH917525:AWH917552 BGD917525:BGD917552 BPZ917525:BPZ917552 BZV917525:BZV917552 CJR917525:CJR917552 CTN917525:CTN917552 DDJ917525:DDJ917552 DNF917525:DNF917552 DXB917525:DXB917552 EGX917525:EGX917552 EQT917525:EQT917552 FAP917525:FAP917552 FKL917525:FKL917552 FUH917525:FUH917552 GED917525:GED917552 GNZ917525:GNZ917552 GXV917525:GXV917552 HHR917525:HHR917552 HRN917525:HRN917552 IBJ917525:IBJ917552 ILF917525:ILF917552 IVB917525:IVB917552 JEX917525:JEX917552 JOT917525:JOT917552 JYP917525:JYP917552 KIL917525:KIL917552 KSH917525:KSH917552 LCD917525:LCD917552 LLZ917525:LLZ917552 LVV917525:LVV917552 MFR917525:MFR917552 MPN917525:MPN917552 MZJ917525:MZJ917552 NJF917525:NJF917552 NTB917525:NTB917552 OCX917525:OCX917552 OMT917525:OMT917552 OWP917525:OWP917552 PGL917525:PGL917552 PQH917525:PQH917552 QAD917525:QAD917552 QJZ917525:QJZ917552 QTV917525:QTV917552 RDR917525:RDR917552 RNN917525:RNN917552 RXJ917525:RXJ917552 SHF917525:SHF917552 SRB917525:SRB917552 TAX917525:TAX917552 TKT917525:TKT917552 TUP917525:TUP917552 UEL917525:UEL917552 UOH917525:UOH917552 UYD917525:UYD917552 VHZ917525:VHZ917552 VRV917525:VRV917552 WBR917525:WBR917552 WLN917525:WLN917552 WVJ917525:WVJ917552 B983061:B983088 IX983061:IX983088 ST983061:ST983088 ACP983061:ACP983088 AML983061:AML983088 AWH983061:AWH983088 BGD983061:BGD983088 BPZ983061:BPZ983088 BZV983061:BZV983088 CJR983061:CJR983088 CTN983061:CTN983088 DDJ983061:DDJ983088 DNF983061:DNF983088 DXB983061:DXB983088 EGX983061:EGX983088 EQT983061:EQT983088 FAP983061:FAP983088 FKL983061:FKL983088 FUH983061:FUH983088 GED983061:GED983088 GNZ983061:GNZ983088 GXV983061:GXV983088 HHR983061:HHR983088 HRN983061:HRN983088 IBJ983061:IBJ983088 ILF983061:ILF983088 IVB983061:IVB983088 JEX983061:JEX983088 JOT983061:JOT983088 JYP983061:JYP983088 KIL983061:KIL983088 KSH983061:KSH983088 LCD983061:LCD983088 LLZ983061:LLZ983088 LVV983061:LVV983088 MFR983061:MFR983088 MPN983061:MPN983088 MZJ983061:MZJ983088 NJF983061:NJF983088 NTB983061:NTB983088 OCX983061:OCX983088 OMT983061:OMT983088 OWP983061:OWP983088 PGL983061:PGL983088 PQH983061:PQH983088 QAD983061:QAD983088 QJZ983061:QJZ983088 QTV983061:QTV983088 RDR983061:RDR983088 RNN983061:RNN983088 RXJ983061:RXJ983088 SHF983061:SHF983088 SRB983061:SRB983088 TAX983061:TAX983088 TKT983061:TKT983088 TUP983061:TUP983088 UEL983061:UEL983088 UOH983061:UOH983088 UYD983061:UYD983088 VHZ983061:VHZ983088 VRV983061:VRV983088 WBR983061:WBR983088 WLN983061:WLN983088 WVJ983061:WVJ983088 B11:B19 IX11:IX19 ST11:ST19 ACP11:ACP19 AML11:AML19 AWH11:AWH19 BGD11:BGD19 BPZ11:BPZ19 BZV11:BZV19 CJR11:CJR19 CTN11:CTN19 DDJ11:DDJ19 DNF11:DNF19 DXB11:DXB19 EGX11:EGX19 EQT11:EQT19 FAP11:FAP19 FKL11:FKL19 FUH11:FUH19 GED11:GED19 GNZ11:GNZ19 GXV11:GXV19 HHR11:HHR19 HRN11:HRN19 IBJ11:IBJ19 ILF11:ILF19 IVB11:IVB19 JEX11:JEX19 JOT11:JOT19 JYP11:JYP19 KIL11:KIL19 KSH11:KSH19 LCD11:LCD19 LLZ11:LLZ19 LVV11:LVV19 MFR11:MFR19 MPN11:MPN19 MZJ11:MZJ19 NJF11:NJF19 NTB11:NTB19 OCX11:OCX19 OMT11:OMT19 OWP11:OWP19 PGL11:PGL19 PQH11:PQH19 QAD11:QAD19 QJZ11:QJZ19 QTV11:QTV19 RDR11:RDR19 RNN11:RNN19 RXJ11:RXJ19 SHF11:SHF19 SRB11:SRB19 TAX11:TAX19 TKT11:TKT19 TUP11:TUP19 UEL11:UEL19 UOH11:UOH19 UYD11:UYD19 VHZ11:VHZ19 VRV11:VRV19 WBR11:WBR19 WLN11:WLN19 WVJ11:WVJ19 B65547:B65555 IX65547:IX65555 ST65547:ST65555 ACP65547:ACP65555 AML65547:AML65555 AWH65547:AWH65555 BGD65547:BGD65555 BPZ65547:BPZ65555 BZV65547:BZV65555 CJR65547:CJR65555 CTN65547:CTN65555 DDJ65547:DDJ65555 DNF65547:DNF65555 DXB65547:DXB65555 EGX65547:EGX65555 EQT65547:EQT65555 FAP65547:FAP65555 FKL65547:FKL65555 FUH65547:FUH65555 GED65547:GED65555 GNZ65547:GNZ65555 GXV65547:GXV65555 HHR65547:HHR65555 HRN65547:HRN65555 IBJ65547:IBJ65555 ILF65547:ILF65555 IVB65547:IVB65555 JEX65547:JEX65555 JOT65547:JOT65555 JYP65547:JYP65555 KIL65547:KIL65555 KSH65547:KSH65555 LCD65547:LCD65555 LLZ65547:LLZ65555 LVV65547:LVV65555 MFR65547:MFR65555 MPN65547:MPN65555 MZJ65547:MZJ65555 NJF65547:NJF65555 NTB65547:NTB65555 OCX65547:OCX65555 OMT65547:OMT65555 OWP65547:OWP65555 PGL65547:PGL65555 PQH65547:PQH65555 QAD65547:QAD65555 QJZ65547:QJZ65555 QTV65547:QTV65555 RDR65547:RDR65555 RNN65547:RNN65555 RXJ65547:RXJ65555 SHF65547:SHF65555 SRB65547:SRB65555 TAX65547:TAX65555 TKT65547:TKT65555 TUP65547:TUP65555 UEL65547:UEL65555 UOH65547:UOH65555 UYD65547:UYD65555 VHZ65547:VHZ65555 VRV65547:VRV65555 WBR65547:WBR65555 WLN65547:WLN65555 WVJ65547:WVJ65555 B131083:B131091 IX131083:IX131091 ST131083:ST131091 ACP131083:ACP131091 AML131083:AML131091 AWH131083:AWH131091 BGD131083:BGD131091 BPZ131083:BPZ131091 BZV131083:BZV131091 CJR131083:CJR131091 CTN131083:CTN131091 DDJ131083:DDJ131091 DNF131083:DNF131091 DXB131083:DXB131091 EGX131083:EGX131091 EQT131083:EQT131091 FAP131083:FAP131091 FKL131083:FKL131091 FUH131083:FUH131091 GED131083:GED131091 GNZ131083:GNZ131091 GXV131083:GXV131091 HHR131083:HHR131091 HRN131083:HRN131091 IBJ131083:IBJ131091 ILF131083:ILF131091 IVB131083:IVB131091 JEX131083:JEX131091 JOT131083:JOT131091 JYP131083:JYP131091 KIL131083:KIL131091 KSH131083:KSH131091 LCD131083:LCD131091 LLZ131083:LLZ131091 LVV131083:LVV131091 MFR131083:MFR131091 MPN131083:MPN131091 MZJ131083:MZJ131091 NJF131083:NJF131091 NTB131083:NTB131091 OCX131083:OCX131091 OMT131083:OMT131091 OWP131083:OWP131091 PGL131083:PGL131091 PQH131083:PQH131091 QAD131083:QAD131091 QJZ131083:QJZ131091 QTV131083:QTV131091 RDR131083:RDR131091 RNN131083:RNN131091 RXJ131083:RXJ131091 SHF131083:SHF131091 SRB131083:SRB131091 TAX131083:TAX131091 TKT131083:TKT131091 TUP131083:TUP131091 UEL131083:UEL131091 UOH131083:UOH131091 UYD131083:UYD131091 VHZ131083:VHZ131091 VRV131083:VRV131091 WBR131083:WBR131091 WLN131083:WLN131091 WVJ131083:WVJ131091 B196619:B196627 IX196619:IX196627 ST196619:ST196627 ACP196619:ACP196627 AML196619:AML196627 AWH196619:AWH196627 BGD196619:BGD196627 BPZ196619:BPZ196627 BZV196619:BZV196627 CJR196619:CJR196627 CTN196619:CTN196627 DDJ196619:DDJ196627 DNF196619:DNF196627 DXB196619:DXB196627 EGX196619:EGX196627 EQT196619:EQT196627 FAP196619:FAP196627 FKL196619:FKL196627 FUH196619:FUH196627 GED196619:GED196627 GNZ196619:GNZ196627 GXV196619:GXV196627 HHR196619:HHR196627 HRN196619:HRN196627 IBJ196619:IBJ196627 ILF196619:ILF196627 IVB196619:IVB196627 JEX196619:JEX196627 JOT196619:JOT196627 JYP196619:JYP196627 KIL196619:KIL196627 KSH196619:KSH196627 LCD196619:LCD196627 LLZ196619:LLZ196627 LVV196619:LVV196627 MFR196619:MFR196627 MPN196619:MPN196627 MZJ196619:MZJ196627 NJF196619:NJF196627 NTB196619:NTB196627 OCX196619:OCX196627 OMT196619:OMT196627 OWP196619:OWP196627 PGL196619:PGL196627 PQH196619:PQH196627 QAD196619:QAD196627 QJZ196619:QJZ196627 QTV196619:QTV196627 RDR196619:RDR196627 RNN196619:RNN196627 RXJ196619:RXJ196627 SHF196619:SHF196627 SRB196619:SRB196627 TAX196619:TAX196627 TKT196619:TKT196627 TUP196619:TUP196627 UEL196619:UEL196627 UOH196619:UOH196627 UYD196619:UYD196627 VHZ196619:VHZ196627 VRV196619:VRV196627 WBR196619:WBR196627 WLN196619:WLN196627 WVJ196619:WVJ196627 B262155:B262163 IX262155:IX262163 ST262155:ST262163 ACP262155:ACP262163 AML262155:AML262163 AWH262155:AWH262163 BGD262155:BGD262163 BPZ262155:BPZ262163 BZV262155:BZV262163 CJR262155:CJR262163 CTN262155:CTN262163 DDJ262155:DDJ262163 DNF262155:DNF262163 DXB262155:DXB262163 EGX262155:EGX262163 EQT262155:EQT262163 FAP262155:FAP262163 FKL262155:FKL262163 FUH262155:FUH262163 GED262155:GED262163 GNZ262155:GNZ262163 GXV262155:GXV262163 HHR262155:HHR262163 HRN262155:HRN262163 IBJ262155:IBJ262163 ILF262155:ILF262163 IVB262155:IVB262163 JEX262155:JEX262163 JOT262155:JOT262163 JYP262155:JYP262163 KIL262155:KIL262163 KSH262155:KSH262163 LCD262155:LCD262163 LLZ262155:LLZ262163 LVV262155:LVV262163 MFR262155:MFR262163 MPN262155:MPN262163 MZJ262155:MZJ262163 NJF262155:NJF262163 NTB262155:NTB262163 OCX262155:OCX262163 OMT262155:OMT262163 OWP262155:OWP262163 PGL262155:PGL262163 PQH262155:PQH262163 QAD262155:QAD262163 QJZ262155:QJZ262163 QTV262155:QTV262163 RDR262155:RDR262163 RNN262155:RNN262163 RXJ262155:RXJ262163 SHF262155:SHF262163 SRB262155:SRB262163 TAX262155:TAX262163 TKT262155:TKT262163 TUP262155:TUP262163 UEL262155:UEL262163 UOH262155:UOH262163 UYD262155:UYD262163 VHZ262155:VHZ262163 VRV262155:VRV262163 WBR262155:WBR262163 WLN262155:WLN262163 WVJ262155:WVJ262163 B327691:B327699 IX327691:IX327699 ST327691:ST327699 ACP327691:ACP327699 AML327691:AML327699 AWH327691:AWH327699 BGD327691:BGD327699 BPZ327691:BPZ327699 BZV327691:BZV327699 CJR327691:CJR327699 CTN327691:CTN327699 DDJ327691:DDJ327699 DNF327691:DNF327699 DXB327691:DXB327699 EGX327691:EGX327699 EQT327691:EQT327699 FAP327691:FAP327699 FKL327691:FKL327699 FUH327691:FUH327699 GED327691:GED327699 GNZ327691:GNZ327699 GXV327691:GXV327699 HHR327691:HHR327699 HRN327691:HRN327699 IBJ327691:IBJ327699 ILF327691:ILF327699 IVB327691:IVB327699 JEX327691:JEX327699 JOT327691:JOT327699 JYP327691:JYP327699 KIL327691:KIL327699 KSH327691:KSH327699 LCD327691:LCD327699 LLZ327691:LLZ327699 LVV327691:LVV327699 MFR327691:MFR327699 MPN327691:MPN327699 MZJ327691:MZJ327699 NJF327691:NJF327699 NTB327691:NTB327699 OCX327691:OCX327699 OMT327691:OMT327699 OWP327691:OWP327699 PGL327691:PGL327699 PQH327691:PQH327699 QAD327691:QAD327699 QJZ327691:QJZ327699 QTV327691:QTV327699 RDR327691:RDR327699 RNN327691:RNN327699 RXJ327691:RXJ327699 SHF327691:SHF327699 SRB327691:SRB327699 TAX327691:TAX327699 TKT327691:TKT327699 TUP327691:TUP327699 UEL327691:UEL327699 UOH327691:UOH327699 UYD327691:UYD327699 VHZ327691:VHZ327699 VRV327691:VRV327699 WBR327691:WBR327699 WLN327691:WLN327699 WVJ327691:WVJ327699 B393227:B393235 IX393227:IX393235 ST393227:ST393235 ACP393227:ACP393235 AML393227:AML393235 AWH393227:AWH393235 BGD393227:BGD393235 BPZ393227:BPZ393235 BZV393227:BZV393235 CJR393227:CJR393235 CTN393227:CTN393235 DDJ393227:DDJ393235 DNF393227:DNF393235 DXB393227:DXB393235 EGX393227:EGX393235 EQT393227:EQT393235 FAP393227:FAP393235 FKL393227:FKL393235 FUH393227:FUH393235 GED393227:GED393235 GNZ393227:GNZ393235 GXV393227:GXV393235 HHR393227:HHR393235 HRN393227:HRN393235 IBJ393227:IBJ393235 ILF393227:ILF393235 IVB393227:IVB393235 JEX393227:JEX393235 JOT393227:JOT393235 JYP393227:JYP393235 KIL393227:KIL393235 KSH393227:KSH393235 LCD393227:LCD393235 LLZ393227:LLZ393235 LVV393227:LVV393235 MFR393227:MFR393235 MPN393227:MPN393235 MZJ393227:MZJ393235 NJF393227:NJF393235 NTB393227:NTB393235 OCX393227:OCX393235 OMT393227:OMT393235 OWP393227:OWP393235 PGL393227:PGL393235 PQH393227:PQH393235 QAD393227:QAD393235 QJZ393227:QJZ393235 QTV393227:QTV393235 RDR393227:RDR393235 RNN393227:RNN393235 RXJ393227:RXJ393235 SHF393227:SHF393235 SRB393227:SRB393235 TAX393227:TAX393235 TKT393227:TKT393235 TUP393227:TUP393235 UEL393227:UEL393235 UOH393227:UOH393235 UYD393227:UYD393235 VHZ393227:VHZ393235 VRV393227:VRV393235 WBR393227:WBR393235 WLN393227:WLN393235 WVJ393227:WVJ393235 B458763:B458771 IX458763:IX458771 ST458763:ST458771 ACP458763:ACP458771 AML458763:AML458771 AWH458763:AWH458771 BGD458763:BGD458771 BPZ458763:BPZ458771 BZV458763:BZV458771 CJR458763:CJR458771 CTN458763:CTN458771 DDJ458763:DDJ458771 DNF458763:DNF458771 DXB458763:DXB458771 EGX458763:EGX458771 EQT458763:EQT458771 FAP458763:FAP458771 FKL458763:FKL458771 FUH458763:FUH458771 GED458763:GED458771 GNZ458763:GNZ458771 GXV458763:GXV458771 HHR458763:HHR458771 HRN458763:HRN458771 IBJ458763:IBJ458771 ILF458763:ILF458771 IVB458763:IVB458771 JEX458763:JEX458771 JOT458763:JOT458771 JYP458763:JYP458771 KIL458763:KIL458771 KSH458763:KSH458771 LCD458763:LCD458771 LLZ458763:LLZ458771 LVV458763:LVV458771 MFR458763:MFR458771 MPN458763:MPN458771 MZJ458763:MZJ458771 NJF458763:NJF458771 NTB458763:NTB458771 OCX458763:OCX458771 OMT458763:OMT458771 OWP458763:OWP458771 PGL458763:PGL458771 PQH458763:PQH458771 QAD458763:QAD458771 QJZ458763:QJZ458771 QTV458763:QTV458771 RDR458763:RDR458771 RNN458763:RNN458771 RXJ458763:RXJ458771 SHF458763:SHF458771 SRB458763:SRB458771 TAX458763:TAX458771 TKT458763:TKT458771 TUP458763:TUP458771 UEL458763:UEL458771 UOH458763:UOH458771 UYD458763:UYD458771 VHZ458763:VHZ458771 VRV458763:VRV458771 WBR458763:WBR458771 WLN458763:WLN458771 WVJ458763:WVJ458771 B524299:B524307 IX524299:IX524307 ST524299:ST524307 ACP524299:ACP524307 AML524299:AML524307 AWH524299:AWH524307 BGD524299:BGD524307 BPZ524299:BPZ524307 BZV524299:BZV524307 CJR524299:CJR524307 CTN524299:CTN524307 DDJ524299:DDJ524307 DNF524299:DNF524307 DXB524299:DXB524307 EGX524299:EGX524307 EQT524299:EQT524307 FAP524299:FAP524307 FKL524299:FKL524307 FUH524299:FUH524307 GED524299:GED524307 GNZ524299:GNZ524307 GXV524299:GXV524307 HHR524299:HHR524307 HRN524299:HRN524307 IBJ524299:IBJ524307 ILF524299:ILF524307 IVB524299:IVB524307 JEX524299:JEX524307 JOT524299:JOT524307 JYP524299:JYP524307 KIL524299:KIL524307 KSH524299:KSH524307 LCD524299:LCD524307 LLZ524299:LLZ524307 LVV524299:LVV524307 MFR524299:MFR524307 MPN524299:MPN524307 MZJ524299:MZJ524307 NJF524299:NJF524307 NTB524299:NTB524307 OCX524299:OCX524307 OMT524299:OMT524307 OWP524299:OWP524307 PGL524299:PGL524307 PQH524299:PQH524307 QAD524299:QAD524307 QJZ524299:QJZ524307 QTV524299:QTV524307 RDR524299:RDR524307 RNN524299:RNN524307 RXJ524299:RXJ524307 SHF524299:SHF524307 SRB524299:SRB524307 TAX524299:TAX524307 TKT524299:TKT524307 TUP524299:TUP524307 UEL524299:UEL524307 UOH524299:UOH524307 UYD524299:UYD524307 VHZ524299:VHZ524307 VRV524299:VRV524307 WBR524299:WBR524307 WLN524299:WLN524307 WVJ524299:WVJ524307 B589835:B589843 IX589835:IX589843 ST589835:ST589843 ACP589835:ACP589843 AML589835:AML589843 AWH589835:AWH589843 BGD589835:BGD589843 BPZ589835:BPZ589843 BZV589835:BZV589843 CJR589835:CJR589843 CTN589835:CTN589843 DDJ589835:DDJ589843 DNF589835:DNF589843 DXB589835:DXB589843 EGX589835:EGX589843 EQT589835:EQT589843 FAP589835:FAP589843 FKL589835:FKL589843 FUH589835:FUH589843 GED589835:GED589843 GNZ589835:GNZ589843 GXV589835:GXV589843 HHR589835:HHR589843 HRN589835:HRN589843 IBJ589835:IBJ589843 ILF589835:ILF589843 IVB589835:IVB589843 JEX589835:JEX589843 JOT589835:JOT589843 JYP589835:JYP589843 KIL589835:KIL589843 KSH589835:KSH589843 LCD589835:LCD589843 LLZ589835:LLZ589843 LVV589835:LVV589843 MFR589835:MFR589843 MPN589835:MPN589843 MZJ589835:MZJ589843 NJF589835:NJF589843 NTB589835:NTB589843 OCX589835:OCX589843 OMT589835:OMT589843 OWP589835:OWP589843 PGL589835:PGL589843 PQH589835:PQH589843 QAD589835:QAD589843 QJZ589835:QJZ589843 QTV589835:QTV589843 RDR589835:RDR589843 RNN589835:RNN589843 RXJ589835:RXJ589843 SHF589835:SHF589843 SRB589835:SRB589843 TAX589835:TAX589843 TKT589835:TKT589843 TUP589835:TUP589843 UEL589835:UEL589843 UOH589835:UOH589843 UYD589835:UYD589843 VHZ589835:VHZ589843 VRV589835:VRV589843 WBR589835:WBR589843 WLN589835:WLN589843 WVJ589835:WVJ589843 B655371:B655379 IX655371:IX655379 ST655371:ST655379 ACP655371:ACP655379 AML655371:AML655379 AWH655371:AWH655379 BGD655371:BGD655379 BPZ655371:BPZ655379 BZV655371:BZV655379 CJR655371:CJR655379 CTN655371:CTN655379 DDJ655371:DDJ655379 DNF655371:DNF655379 DXB655371:DXB655379 EGX655371:EGX655379 EQT655371:EQT655379 FAP655371:FAP655379 FKL655371:FKL655379 FUH655371:FUH655379 GED655371:GED655379 GNZ655371:GNZ655379 GXV655371:GXV655379 HHR655371:HHR655379 HRN655371:HRN655379 IBJ655371:IBJ655379 ILF655371:ILF655379 IVB655371:IVB655379 JEX655371:JEX655379 JOT655371:JOT655379 JYP655371:JYP655379 KIL655371:KIL655379 KSH655371:KSH655379 LCD655371:LCD655379 LLZ655371:LLZ655379 LVV655371:LVV655379 MFR655371:MFR655379 MPN655371:MPN655379 MZJ655371:MZJ655379 NJF655371:NJF655379 NTB655371:NTB655379 OCX655371:OCX655379 OMT655371:OMT655379 OWP655371:OWP655379 PGL655371:PGL655379 PQH655371:PQH655379 QAD655371:QAD655379 QJZ655371:QJZ655379 QTV655371:QTV655379 RDR655371:RDR655379 RNN655371:RNN655379 RXJ655371:RXJ655379 SHF655371:SHF655379 SRB655371:SRB655379 TAX655371:TAX655379 TKT655371:TKT655379 TUP655371:TUP655379 UEL655371:UEL655379 UOH655371:UOH655379 UYD655371:UYD655379 VHZ655371:VHZ655379 VRV655371:VRV655379 WBR655371:WBR655379 WLN655371:WLN655379 WVJ655371:WVJ655379 B720907:B720915 IX720907:IX720915 ST720907:ST720915 ACP720907:ACP720915 AML720907:AML720915 AWH720907:AWH720915 BGD720907:BGD720915 BPZ720907:BPZ720915 BZV720907:BZV720915 CJR720907:CJR720915 CTN720907:CTN720915 DDJ720907:DDJ720915 DNF720907:DNF720915 DXB720907:DXB720915 EGX720907:EGX720915 EQT720907:EQT720915 FAP720907:FAP720915 FKL720907:FKL720915 FUH720907:FUH720915 GED720907:GED720915 GNZ720907:GNZ720915 GXV720907:GXV720915 HHR720907:HHR720915 HRN720907:HRN720915 IBJ720907:IBJ720915 ILF720907:ILF720915 IVB720907:IVB720915 JEX720907:JEX720915 JOT720907:JOT720915 JYP720907:JYP720915 KIL720907:KIL720915 KSH720907:KSH720915 LCD720907:LCD720915 LLZ720907:LLZ720915 LVV720907:LVV720915 MFR720907:MFR720915 MPN720907:MPN720915 MZJ720907:MZJ720915 NJF720907:NJF720915 NTB720907:NTB720915 OCX720907:OCX720915 OMT720907:OMT720915 OWP720907:OWP720915 PGL720907:PGL720915 PQH720907:PQH720915 QAD720907:QAD720915 QJZ720907:QJZ720915 QTV720907:QTV720915 RDR720907:RDR720915 RNN720907:RNN720915 RXJ720907:RXJ720915 SHF720907:SHF720915 SRB720907:SRB720915 TAX720907:TAX720915 TKT720907:TKT720915 TUP720907:TUP720915 UEL720907:UEL720915 UOH720907:UOH720915 UYD720907:UYD720915 VHZ720907:VHZ720915 VRV720907:VRV720915 WBR720907:WBR720915 WLN720907:WLN720915 WVJ720907:WVJ720915 B786443:B786451 IX786443:IX786451 ST786443:ST786451 ACP786443:ACP786451 AML786443:AML786451 AWH786443:AWH786451 BGD786443:BGD786451 BPZ786443:BPZ786451 BZV786443:BZV786451 CJR786443:CJR786451 CTN786443:CTN786451 DDJ786443:DDJ786451 DNF786443:DNF786451 DXB786443:DXB786451 EGX786443:EGX786451 EQT786443:EQT786451 FAP786443:FAP786451 FKL786443:FKL786451 FUH786443:FUH786451 GED786443:GED786451 GNZ786443:GNZ786451 GXV786443:GXV786451 HHR786443:HHR786451 HRN786443:HRN786451 IBJ786443:IBJ786451 ILF786443:ILF786451 IVB786443:IVB786451 JEX786443:JEX786451 JOT786443:JOT786451 JYP786443:JYP786451 KIL786443:KIL786451 KSH786443:KSH786451 LCD786443:LCD786451 LLZ786443:LLZ786451 LVV786443:LVV786451 MFR786443:MFR786451 MPN786443:MPN786451 MZJ786443:MZJ786451 NJF786443:NJF786451 NTB786443:NTB786451 OCX786443:OCX786451 OMT786443:OMT786451 OWP786443:OWP786451 PGL786443:PGL786451 PQH786443:PQH786451 QAD786443:QAD786451 QJZ786443:QJZ786451 QTV786443:QTV786451 RDR786443:RDR786451 RNN786443:RNN786451 RXJ786443:RXJ786451 SHF786443:SHF786451 SRB786443:SRB786451 TAX786443:TAX786451 TKT786443:TKT786451 TUP786443:TUP786451 UEL786443:UEL786451 UOH786443:UOH786451 UYD786443:UYD786451 VHZ786443:VHZ786451 VRV786443:VRV786451 WBR786443:WBR786451 WLN786443:WLN786451 WVJ786443:WVJ786451 B851979:B851987 IX851979:IX851987 ST851979:ST851987 ACP851979:ACP851987 AML851979:AML851987 AWH851979:AWH851987 BGD851979:BGD851987 BPZ851979:BPZ851987 BZV851979:BZV851987 CJR851979:CJR851987 CTN851979:CTN851987 DDJ851979:DDJ851987 DNF851979:DNF851987 DXB851979:DXB851987 EGX851979:EGX851987 EQT851979:EQT851987 FAP851979:FAP851987 FKL851979:FKL851987 FUH851979:FUH851987 GED851979:GED851987 GNZ851979:GNZ851987 GXV851979:GXV851987 HHR851979:HHR851987 HRN851979:HRN851987 IBJ851979:IBJ851987 ILF851979:ILF851987 IVB851979:IVB851987 JEX851979:JEX851987 JOT851979:JOT851987 JYP851979:JYP851987 KIL851979:KIL851987 KSH851979:KSH851987 LCD851979:LCD851987 LLZ851979:LLZ851987 LVV851979:LVV851987 MFR851979:MFR851987 MPN851979:MPN851987 MZJ851979:MZJ851987 NJF851979:NJF851987 NTB851979:NTB851987 OCX851979:OCX851987 OMT851979:OMT851987 OWP851979:OWP851987 PGL851979:PGL851987 PQH851979:PQH851987 QAD851979:QAD851987 QJZ851979:QJZ851987 QTV851979:QTV851987 RDR851979:RDR851987 RNN851979:RNN851987 RXJ851979:RXJ851987 SHF851979:SHF851987 SRB851979:SRB851987 TAX851979:TAX851987 TKT851979:TKT851987 TUP851979:TUP851987 UEL851979:UEL851987 UOH851979:UOH851987 UYD851979:UYD851987 VHZ851979:VHZ851987 VRV851979:VRV851987 WBR851979:WBR851987 WLN851979:WLN851987 WVJ851979:WVJ851987 B917515:B917523 IX917515:IX917523 ST917515:ST917523 ACP917515:ACP917523 AML917515:AML917523 AWH917515:AWH917523 BGD917515:BGD917523 BPZ917515:BPZ917523 BZV917515:BZV917523 CJR917515:CJR917523 CTN917515:CTN917523 DDJ917515:DDJ917523 DNF917515:DNF917523 DXB917515:DXB917523 EGX917515:EGX917523 EQT917515:EQT917523 FAP917515:FAP917523 FKL917515:FKL917523 FUH917515:FUH917523 GED917515:GED917523 GNZ917515:GNZ917523 GXV917515:GXV917523 HHR917515:HHR917523 HRN917515:HRN917523 IBJ917515:IBJ917523 ILF917515:ILF917523 IVB917515:IVB917523 JEX917515:JEX917523 JOT917515:JOT917523 JYP917515:JYP917523 KIL917515:KIL917523 KSH917515:KSH917523 LCD917515:LCD917523 LLZ917515:LLZ917523 LVV917515:LVV917523 MFR917515:MFR917523 MPN917515:MPN917523 MZJ917515:MZJ917523 NJF917515:NJF917523 NTB917515:NTB917523 OCX917515:OCX917523 OMT917515:OMT917523 OWP917515:OWP917523 PGL917515:PGL917523 PQH917515:PQH917523 QAD917515:QAD917523 QJZ917515:QJZ917523 QTV917515:QTV917523 RDR917515:RDR917523 RNN917515:RNN917523 RXJ917515:RXJ917523 SHF917515:SHF917523 SRB917515:SRB917523 TAX917515:TAX917523 TKT917515:TKT917523 TUP917515:TUP917523 UEL917515:UEL917523 UOH917515:UOH917523 UYD917515:UYD917523 VHZ917515:VHZ917523 VRV917515:VRV917523 WBR917515:WBR917523 WLN917515:WLN917523 WVJ917515:WVJ917523 B983051:B983059 IX983051:IX983059 ST983051:ST983059 ACP983051:ACP983059 AML983051:AML983059 AWH983051:AWH983059 BGD983051:BGD983059 BPZ983051:BPZ983059 BZV983051:BZV983059 CJR983051:CJR983059 CTN983051:CTN983059 DDJ983051:DDJ983059 DNF983051:DNF983059 DXB983051:DXB983059 EGX983051:EGX983059 EQT983051:EQT983059 FAP983051:FAP983059 FKL983051:FKL983059 FUH983051:FUH983059 GED983051:GED983059 GNZ983051:GNZ983059 GXV983051:GXV983059 HHR983051:HHR983059 HRN983051:HRN983059 IBJ983051:IBJ983059 ILF983051:ILF983059 IVB983051:IVB983059 JEX983051:JEX983059 JOT983051:JOT983059 JYP983051:JYP983059 KIL983051:KIL983059 KSH983051:KSH983059 LCD983051:LCD983059 LLZ983051:LLZ983059 LVV983051:LVV983059 MFR983051:MFR983059 MPN983051:MPN983059 MZJ983051:MZJ983059 NJF983051:NJF983059 NTB983051:NTB983059 OCX983051:OCX983059 OMT983051:OMT983059 OWP983051:OWP983059 PGL983051:PGL983059 PQH983051:PQH983059 QAD983051:QAD983059 QJZ983051:QJZ983059 QTV983051:QTV983059 RDR983051:RDR983059 RNN983051:RNN983059 RXJ983051:RXJ983059 SHF983051:SHF983059 SRB983051:SRB983059 TAX983051:TAX983059 TKT983051:TKT983059 TUP983051:TUP983059 UEL983051:UEL983059 UOH983051:UOH983059 UYD983051:UYD983059 VHZ983051:VHZ983059 VRV983051:VRV983059 WBR983051:WBR983059 WLN983051:WLN983059 WVJ983051:WVJ983059 D11:K48 IZ11:JG48 SV11:TC48 ACR11:ACY48 AMN11:AMU48 AWJ11:AWQ48 BGF11:BGM48 BQB11:BQI48 BZX11:CAE48 CJT11:CKA48 CTP11:CTW48 DDL11:DDS48 DNH11:DNO48 DXD11:DXK48 EGZ11:EHG48 EQV11:ERC48 FAR11:FAY48 FKN11:FKU48 FUJ11:FUQ48 GEF11:GEM48 GOB11:GOI48 GXX11:GYE48 HHT11:HIA48 HRP11:HRW48 IBL11:IBS48 ILH11:ILO48 IVD11:IVK48 JEZ11:JFG48 JOV11:JPC48 JYR11:JYY48 KIN11:KIU48 KSJ11:KSQ48 LCF11:LCM48 LMB11:LMI48 LVX11:LWE48 MFT11:MGA48 MPP11:MPW48 MZL11:MZS48 NJH11:NJO48 NTD11:NTK48 OCZ11:ODG48 OMV11:ONC48 OWR11:OWY48 PGN11:PGU48 PQJ11:PQQ48 QAF11:QAM48 QKB11:QKI48 QTX11:QUE48 RDT11:REA48 RNP11:RNW48 RXL11:RXS48 SHH11:SHO48 SRD11:SRK48 TAZ11:TBG48 TKV11:TLC48 TUR11:TUY48 UEN11:UEU48 UOJ11:UOQ48 UYF11:UYM48 VIB11:VII48 VRX11:VSE48 WBT11:WCA48 WLP11:WLW48 WVL11:WVS48 D65547:K65584 IZ65547:JG65584 SV65547:TC65584 ACR65547:ACY65584 AMN65547:AMU65584 AWJ65547:AWQ65584 BGF65547:BGM65584 BQB65547:BQI65584 BZX65547:CAE65584 CJT65547:CKA65584 CTP65547:CTW65584 DDL65547:DDS65584 DNH65547:DNO65584 DXD65547:DXK65584 EGZ65547:EHG65584 EQV65547:ERC65584 FAR65547:FAY65584 FKN65547:FKU65584 FUJ65547:FUQ65584 GEF65547:GEM65584 GOB65547:GOI65584 GXX65547:GYE65584 HHT65547:HIA65584 HRP65547:HRW65584 IBL65547:IBS65584 ILH65547:ILO65584 IVD65547:IVK65584 JEZ65547:JFG65584 JOV65547:JPC65584 JYR65547:JYY65584 KIN65547:KIU65584 KSJ65547:KSQ65584 LCF65547:LCM65584 LMB65547:LMI65584 LVX65547:LWE65584 MFT65547:MGA65584 MPP65547:MPW65584 MZL65547:MZS65584 NJH65547:NJO65584 NTD65547:NTK65584 OCZ65547:ODG65584 OMV65547:ONC65584 OWR65547:OWY65584 PGN65547:PGU65584 PQJ65547:PQQ65584 QAF65547:QAM65584 QKB65547:QKI65584 QTX65547:QUE65584 RDT65547:REA65584 RNP65547:RNW65584 RXL65547:RXS65584 SHH65547:SHO65584 SRD65547:SRK65584 TAZ65547:TBG65584 TKV65547:TLC65584 TUR65547:TUY65584 UEN65547:UEU65584 UOJ65547:UOQ65584 UYF65547:UYM65584 VIB65547:VII65584 VRX65547:VSE65584 WBT65547:WCA65584 WLP65547:WLW65584 WVL65547:WVS65584 D131083:K131120 IZ131083:JG131120 SV131083:TC131120 ACR131083:ACY131120 AMN131083:AMU131120 AWJ131083:AWQ131120 BGF131083:BGM131120 BQB131083:BQI131120 BZX131083:CAE131120 CJT131083:CKA131120 CTP131083:CTW131120 DDL131083:DDS131120 DNH131083:DNO131120 DXD131083:DXK131120 EGZ131083:EHG131120 EQV131083:ERC131120 FAR131083:FAY131120 FKN131083:FKU131120 FUJ131083:FUQ131120 GEF131083:GEM131120 GOB131083:GOI131120 GXX131083:GYE131120 HHT131083:HIA131120 HRP131083:HRW131120 IBL131083:IBS131120 ILH131083:ILO131120 IVD131083:IVK131120 JEZ131083:JFG131120 JOV131083:JPC131120 JYR131083:JYY131120 KIN131083:KIU131120 KSJ131083:KSQ131120 LCF131083:LCM131120 LMB131083:LMI131120 LVX131083:LWE131120 MFT131083:MGA131120 MPP131083:MPW131120 MZL131083:MZS131120 NJH131083:NJO131120 NTD131083:NTK131120 OCZ131083:ODG131120 OMV131083:ONC131120 OWR131083:OWY131120 PGN131083:PGU131120 PQJ131083:PQQ131120 QAF131083:QAM131120 QKB131083:QKI131120 QTX131083:QUE131120 RDT131083:REA131120 RNP131083:RNW131120 RXL131083:RXS131120 SHH131083:SHO131120 SRD131083:SRK131120 TAZ131083:TBG131120 TKV131083:TLC131120 TUR131083:TUY131120 UEN131083:UEU131120 UOJ131083:UOQ131120 UYF131083:UYM131120 VIB131083:VII131120 VRX131083:VSE131120 WBT131083:WCA131120 WLP131083:WLW131120 WVL131083:WVS131120 D196619:K196656 IZ196619:JG196656 SV196619:TC196656 ACR196619:ACY196656 AMN196619:AMU196656 AWJ196619:AWQ196656 BGF196619:BGM196656 BQB196619:BQI196656 BZX196619:CAE196656 CJT196619:CKA196656 CTP196619:CTW196656 DDL196619:DDS196656 DNH196619:DNO196656 DXD196619:DXK196656 EGZ196619:EHG196656 EQV196619:ERC196656 FAR196619:FAY196656 FKN196619:FKU196656 FUJ196619:FUQ196656 GEF196619:GEM196656 GOB196619:GOI196656 GXX196619:GYE196656 HHT196619:HIA196656 HRP196619:HRW196656 IBL196619:IBS196656 ILH196619:ILO196656 IVD196619:IVK196656 JEZ196619:JFG196656 JOV196619:JPC196656 JYR196619:JYY196656 KIN196619:KIU196656 KSJ196619:KSQ196656 LCF196619:LCM196656 LMB196619:LMI196656 LVX196619:LWE196656 MFT196619:MGA196656 MPP196619:MPW196656 MZL196619:MZS196656 NJH196619:NJO196656 NTD196619:NTK196656 OCZ196619:ODG196656 OMV196619:ONC196656 OWR196619:OWY196656 PGN196619:PGU196656 PQJ196619:PQQ196656 QAF196619:QAM196656 QKB196619:QKI196656 QTX196619:QUE196656 RDT196619:REA196656 RNP196619:RNW196656 RXL196619:RXS196656 SHH196619:SHO196656 SRD196619:SRK196656 TAZ196619:TBG196656 TKV196619:TLC196656 TUR196619:TUY196656 UEN196619:UEU196656 UOJ196619:UOQ196656 UYF196619:UYM196656 VIB196619:VII196656 VRX196619:VSE196656 WBT196619:WCA196656 WLP196619:WLW196656 WVL196619:WVS196656 D262155:K262192 IZ262155:JG262192 SV262155:TC262192 ACR262155:ACY262192 AMN262155:AMU262192 AWJ262155:AWQ262192 BGF262155:BGM262192 BQB262155:BQI262192 BZX262155:CAE262192 CJT262155:CKA262192 CTP262155:CTW262192 DDL262155:DDS262192 DNH262155:DNO262192 DXD262155:DXK262192 EGZ262155:EHG262192 EQV262155:ERC262192 FAR262155:FAY262192 FKN262155:FKU262192 FUJ262155:FUQ262192 GEF262155:GEM262192 GOB262155:GOI262192 GXX262155:GYE262192 HHT262155:HIA262192 HRP262155:HRW262192 IBL262155:IBS262192 ILH262155:ILO262192 IVD262155:IVK262192 JEZ262155:JFG262192 JOV262155:JPC262192 JYR262155:JYY262192 KIN262155:KIU262192 KSJ262155:KSQ262192 LCF262155:LCM262192 LMB262155:LMI262192 LVX262155:LWE262192 MFT262155:MGA262192 MPP262155:MPW262192 MZL262155:MZS262192 NJH262155:NJO262192 NTD262155:NTK262192 OCZ262155:ODG262192 OMV262155:ONC262192 OWR262155:OWY262192 PGN262155:PGU262192 PQJ262155:PQQ262192 QAF262155:QAM262192 QKB262155:QKI262192 QTX262155:QUE262192 RDT262155:REA262192 RNP262155:RNW262192 RXL262155:RXS262192 SHH262155:SHO262192 SRD262155:SRK262192 TAZ262155:TBG262192 TKV262155:TLC262192 TUR262155:TUY262192 UEN262155:UEU262192 UOJ262155:UOQ262192 UYF262155:UYM262192 VIB262155:VII262192 VRX262155:VSE262192 WBT262155:WCA262192 WLP262155:WLW262192 WVL262155:WVS262192 D327691:K327728 IZ327691:JG327728 SV327691:TC327728 ACR327691:ACY327728 AMN327691:AMU327728 AWJ327691:AWQ327728 BGF327691:BGM327728 BQB327691:BQI327728 BZX327691:CAE327728 CJT327691:CKA327728 CTP327691:CTW327728 DDL327691:DDS327728 DNH327691:DNO327728 DXD327691:DXK327728 EGZ327691:EHG327728 EQV327691:ERC327728 FAR327691:FAY327728 FKN327691:FKU327728 FUJ327691:FUQ327728 GEF327691:GEM327728 GOB327691:GOI327728 GXX327691:GYE327728 HHT327691:HIA327728 HRP327691:HRW327728 IBL327691:IBS327728 ILH327691:ILO327728 IVD327691:IVK327728 JEZ327691:JFG327728 JOV327691:JPC327728 JYR327691:JYY327728 KIN327691:KIU327728 KSJ327691:KSQ327728 LCF327691:LCM327728 LMB327691:LMI327728 LVX327691:LWE327728 MFT327691:MGA327728 MPP327691:MPW327728 MZL327691:MZS327728 NJH327691:NJO327728 NTD327691:NTK327728 OCZ327691:ODG327728 OMV327691:ONC327728 OWR327691:OWY327728 PGN327691:PGU327728 PQJ327691:PQQ327728 QAF327691:QAM327728 QKB327691:QKI327728 QTX327691:QUE327728 RDT327691:REA327728 RNP327691:RNW327728 RXL327691:RXS327728 SHH327691:SHO327728 SRD327691:SRK327728 TAZ327691:TBG327728 TKV327691:TLC327728 TUR327691:TUY327728 UEN327691:UEU327728 UOJ327691:UOQ327728 UYF327691:UYM327728 VIB327691:VII327728 VRX327691:VSE327728 WBT327691:WCA327728 WLP327691:WLW327728 WVL327691:WVS327728 D393227:K393264 IZ393227:JG393264 SV393227:TC393264 ACR393227:ACY393264 AMN393227:AMU393264 AWJ393227:AWQ393264 BGF393227:BGM393264 BQB393227:BQI393264 BZX393227:CAE393264 CJT393227:CKA393264 CTP393227:CTW393264 DDL393227:DDS393264 DNH393227:DNO393264 DXD393227:DXK393264 EGZ393227:EHG393264 EQV393227:ERC393264 FAR393227:FAY393264 FKN393227:FKU393264 FUJ393227:FUQ393264 GEF393227:GEM393264 GOB393227:GOI393264 GXX393227:GYE393264 HHT393227:HIA393264 HRP393227:HRW393264 IBL393227:IBS393264 ILH393227:ILO393264 IVD393227:IVK393264 JEZ393227:JFG393264 JOV393227:JPC393264 JYR393227:JYY393264 KIN393227:KIU393264 KSJ393227:KSQ393264 LCF393227:LCM393264 LMB393227:LMI393264 LVX393227:LWE393264 MFT393227:MGA393264 MPP393227:MPW393264 MZL393227:MZS393264 NJH393227:NJO393264 NTD393227:NTK393264 OCZ393227:ODG393264 OMV393227:ONC393264 OWR393227:OWY393264 PGN393227:PGU393264 PQJ393227:PQQ393264 QAF393227:QAM393264 QKB393227:QKI393264 QTX393227:QUE393264 RDT393227:REA393264 RNP393227:RNW393264 RXL393227:RXS393264 SHH393227:SHO393264 SRD393227:SRK393264 TAZ393227:TBG393264 TKV393227:TLC393264 TUR393227:TUY393264 UEN393227:UEU393264 UOJ393227:UOQ393264 UYF393227:UYM393264 VIB393227:VII393264 VRX393227:VSE393264 WBT393227:WCA393264 WLP393227:WLW393264 WVL393227:WVS393264 D458763:K458800 IZ458763:JG458800 SV458763:TC458800 ACR458763:ACY458800 AMN458763:AMU458800 AWJ458763:AWQ458800 BGF458763:BGM458800 BQB458763:BQI458800 BZX458763:CAE458800 CJT458763:CKA458800 CTP458763:CTW458800 DDL458763:DDS458800 DNH458763:DNO458800 DXD458763:DXK458800 EGZ458763:EHG458800 EQV458763:ERC458800 FAR458763:FAY458800 FKN458763:FKU458800 FUJ458763:FUQ458800 GEF458763:GEM458800 GOB458763:GOI458800 GXX458763:GYE458800 HHT458763:HIA458800 HRP458763:HRW458800 IBL458763:IBS458800 ILH458763:ILO458800 IVD458763:IVK458800 JEZ458763:JFG458800 JOV458763:JPC458800 JYR458763:JYY458800 KIN458763:KIU458800 KSJ458763:KSQ458800 LCF458763:LCM458800 LMB458763:LMI458800 LVX458763:LWE458800 MFT458763:MGA458800 MPP458763:MPW458800 MZL458763:MZS458800 NJH458763:NJO458800 NTD458763:NTK458800 OCZ458763:ODG458800 OMV458763:ONC458800 OWR458763:OWY458800 PGN458763:PGU458800 PQJ458763:PQQ458800 QAF458763:QAM458800 QKB458763:QKI458800 QTX458763:QUE458800 RDT458763:REA458800 RNP458763:RNW458800 RXL458763:RXS458800 SHH458763:SHO458800 SRD458763:SRK458800 TAZ458763:TBG458800 TKV458763:TLC458800 TUR458763:TUY458800 UEN458763:UEU458800 UOJ458763:UOQ458800 UYF458763:UYM458800 VIB458763:VII458800 VRX458763:VSE458800 WBT458763:WCA458800 WLP458763:WLW458800 WVL458763:WVS458800 D524299:K524336 IZ524299:JG524336 SV524299:TC524336 ACR524299:ACY524336 AMN524299:AMU524336 AWJ524299:AWQ524336 BGF524299:BGM524336 BQB524299:BQI524336 BZX524299:CAE524336 CJT524299:CKA524336 CTP524299:CTW524336 DDL524299:DDS524336 DNH524299:DNO524336 DXD524299:DXK524336 EGZ524299:EHG524336 EQV524299:ERC524336 FAR524299:FAY524336 FKN524299:FKU524336 FUJ524299:FUQ524336 GEF524299:GEM524336 GOB524299:GOI524336 GXX524299:GYE524336 HHT524299:HIA524336 HRP524299:HRW524336 IBL524299:IBS524336 ILH524299:ILO524336 IVD524299:IVK524336 JEZ524299:JFG524336 JOV524299:JPC524336 JYR524299:JYY524336 KIN524299:KIU524336 KSJ524299:KSQ524336 LCF524299:LCM524336 LMB524299:LMI524336 LVX524299:LWE524336 MFT524299:MGA524336 MPP524299:MPW524336 MZL524299:MZS524336 NJH524299:NJO524336 NTD524299:NTK524336 OCZ524299:ODG524336 OMV524299:ONC524336 OWR524299:OWY524336 PGN524299:PGU524336 PQJ524299:PQQ524336 QAF524299:QAM524336 QKB524299:QKI524336 QTX524299:QUE524336 RDT524299:REA524336 RNP524299:RNW524336 RXL524299:RXS524336 SHH524299:SHO524336 SRD524299:SRK524336 TAZ524299:TBG524336 TKV524299:TLC524336 TUR524299:TUY524336 UEN524299:UEU524336 UOJ524299:UOQ524336 UYF524299:UYM524336 VIB524299:VII524336 VRX524299:VSE524336 WBT524299:WCA524336 WLP524299:WLW524336 WVL524299:WVS524336 D589835:K589872 IZ589835:JG589872 SV589835:TC589872 ACR589835:ACY589872 AMN589835:AMU589872 AWJ589835:AWQ589872 BGF589835:BGM589872 BQB589835:BQI589872 BZX589835:CAE589872 CJT589835:CKA589872 CTP589835:CTW589872 DDL589835:DDS589872 DNH589835:DNO589872 DXD589835:DXK589872 EGZ589835:EHG589872 EQV589835:ERC589872 FAR589835:FAY589872 FKN589835:FKU589872 FUJ589835:FUQ589872 GEF589835:GEM589872 GOB589835:GOI589872 GXX589835:GYE589872 HHT589835:HIA589872 HRP589835:HRW589872 IBL589835:IBS589872 ILH589835:ILO589872 IVD589835:IVK589872 JEZ589835:JFG589872 JOV589835:JPC589872 JYR589835:JYY589872 KIN589835:KIU589872 KSJ589835:KSQ589872 LCF589835:LCM589872 LMB589835:LMI589872 LVX589835:LWE589872 MFT589835:MGA589872 MPP589835:MPW589872 MZL589835:MZS589872 NJH589835:NJO589872 NTD589835:NTK589872 OCZ589835:ODG589872 OMV589835:ONC589872 OWR589835:OWY589872 PGN589835:PGU589872 PQJ589835:PQQ589872 QAF589835:QAM589872 QKB589835:QKI589872 QTX589835:QUE589872 RDT589835:REA589872 RNP589835:RNW589872 RXL589835:RXS589872 SHH589835:SHO589872 SRD589835:SRK589872 TAZ589835:TBG589872 TKV589835:TLC589872 TUR589835:TUY589872 UEN589835:UEU589872 UOJ589835:UOQ589872 UYF589835:UYM589872 VIB589835:VII589872 VRX589835:VSE589872 WBT589835:WCA589872 WLP589835:WLW589872 WVL589835:WVS589872 D655371:K655408 IZ655371:JG655408 SV655371:TC655408 ACR655371:ACY655408 AMN655371:AMU655408 AWJ655371:AWQ655408 BGF655371:BGM655408 BQB655371:BQI655408 BZX655371:CAE655408 CJT655371:CKA655408 CTP655371:CTW655408 DDL655371:DDS655408 DNH655371:DNO655408 DXD655371:DXK655408 EGZ655371:EHG655408 EQV655371:ERC655408 FAR655371:FAY655408 FKN655371:FKU655408 FUJ655371:FUQ655408 GEF655371:GEM655408 GOB655371:GOI655408 GXX655371:GYE655408 HHT655371:HIA655408 HRP655371:HRW655408 IBL655371:IBS655408 ILH655371:ILO655408 IVD655371:IVK655408 JEZ655371:JFG655408 JOV655371:JPC655408 JYR655371:JYY655408 KIN655371:KIU655408 KSJ655371:KSQ655408 LCF655371:LCM655408 LMB655371:LMI655408 LVX655371:LWE655408 MFT655371:MGA655408 MPP655371:MPW655408 MZL655371:MZS655408 NJH655371:NJO655408 NTD655371:NTK655408 OCZ655371:ODG655408 OMV655371:ONC655408 OWR655371:OWY655408 PGN655371:PGU655408 PQJ655371:PQQ655408 QAF655371:QAM655408 QKB655371:QKI655408 QTX655371:QUE655408 RDT655371:REA655408 RNP655371:RNW655408 RXL655371:RXS655408 SHH655371:SHO655408 SRD655371:SRK655408 TAZ655371:TBG655408 TKV655371:TLC655408 TUR655371:TUY655408 UEN655371:UEU655408 UOJ655371:UOQ655408 UYF655371:UYM655408 VIB655371:VII655408 VRX655371:VSE655408 WBT655371:WCA655408 WLP655371:WLW655408 WVL655371:WVS655408 D720907:K720944 IZ720907:JG720944 SV720907:TC720944 ACR720907:ACY720944 AMN720907:AMU720944 AWJ720907:AWQ720944 BGF720907:BGM720944 BQB720907:BQI720944 BZX720907:CAE720944 CJT720907:CKA720944 CTP720907:CTW720944 DDL720907:DDS720944 DNH720907:DNO720944 DXD720907:DXK720944 EGZ720907:EHG720944 EQV720907:ERC720944 FAR720907:FAY720944 FKN720907:FKU720944 FUJ720907:FUQ720944 GEF720907:GEM720944 GOB720907:GOI720944 GXX720907:GYE720944 HHT720907:HIA720944 HRP720907:HRW720944 IBL720907:IBS720944 ILH720907:ILO720944 IVD720907:IVK720944 JEZ720907:JFG720944 JOV720907:JPC720944 JYR720907:JYY720944 KIN720907:KIU720944 KSJ720907:KSQ720944 LCF720907:LCM720944 LMB720907:LMI720944 LVX720907:LWE720944 MFT720907:MGA720944 MPP720907:MPW720944 MZL720907:MZS720944 NJH720907:NJO720944 NTD720907:NTK720944 OCZ720907:ODG720944 OMV720907:ONC720944 OWR720907:OWY720944 PGN720907:PGU720944 PQJ720907:PQQ720944 QAF720907:QAM720944 QKB720907:QKI720944 QTX720907:QUE720944 RDT720907:REA720944 RNP720907:RNW720944 RXL720907:RXS720944 SHH720907:SHO720944 SRD720907:SRK720944 TAZ720907:TBG720944 TKV720907:TLC720944 TUR720907:TUY720944 UEN720907:UEU720944 UOJ720907:UOQ720944 UYF720907:UYM720944 VIB720907:VII720944 VRX720907:VSE720944 WBT720907:WCA720944 WLP720907:WLW720944 WVL720907:WVS720944 D786443:K786480 IZ786443:JG786480 SV786443:TC786480 ACR786443:ACY786480 AMN786443:AMU786480 AWJ786443:AWQ786480 BGF786443:BGM786480 BQB786443:BQI786480 BZX786443:CAE786480 CJT786443:CKA786480 CTP786443:CTW786480 DDL786443:DDS786480 DNH786443:DNO786480 DXD786443:DXK786480 EGZ786443:EHG786480 EQV786443:ERC786480 FAR786443:FAY786480 FKN786443:FKU786480 FUJ786443:FUQ786480 GEF786443:GEM786480 GOB786443:GOI786480 GXX786443:GYE786480 HHT786443:HIA786480 HRP786443:HRW786480 IBL786443:IBS786480 ILH786443:ILO786480 IVD786443:IVK786480 JEZ786443:JFG786480 JOV786443:JPC786480 JYR786443:JYY786480 KIN786443:KIU786480 KSJ786443:KSQ786480 LCF786443:LCM786480 LMB786443:LMI786480 LVX786443:LWE786480 MFT786443:MGA786480 MPP786443:MPW786480 MZL786443:MZS786480 NJH786443:NJO786480 NTD786443:NTK786480 OCZ786443:ODG786480 OMV786443:ONC786480 OWR786443:OWY786480 PGN786443:PGU786480 PQJ786443:PQQ786480 QAF786443:QAM786480 QKB786443:QKI786480 QTX786443:QUE786480 RDT786443:REA786480 RNP786443:RNW786480 RXL786443:RXS786480 SHH786443:SHO786480 SRD786443:SRK786480 TAZ786443:TBG786480 TKV786443:TLC786480 TUR786443:TUY786480 UEN786443:UEU786480 UOJ786443:UOQ786480 UYF786443:UYM786480 VIB786443:VII786480 VRX786443:VSE786480 WBT786443:WCA786480 WLP786443:WLW786480 WVL786443:WVS786480 D851979:K852016 IZ851979:JG852016 SV851979:TC852016 ACR851979:ACY852016 AMN851979:AMU852016 AWJ851979:AWQ852016 BGF851979:BGM852016 BQB851979:BQI852016 BZX851979:CAE852016 CJT851979:CKA852016 CTP851979:CTW852016 DDL851979:DDS852016 DNH851979:DNO852016 DXD851979:DXK852016 EGZ851979:EHG852016 EQV851979:ERC852016 FAR851979:FAY852016 FKN851979:FKU852016 FUJ851979:FUQ852016 GEF851979:GEM852016 GOB851979:GOI852016 GXX851979:GYE852016 HHT851979:HIA852016 HRP851979:HRW852016 IBL851979:IBS852016 ILH851979:ILO852016 IVD851979:IVK852016 JEZ851979:JFG852016 JOV851979:JPC852016 JYR851979:JYY852016 KIN851979:KIU852016 KSJ851979:KSQ852016 LCF851979:LCM852016 LMB851979:LMI852016 LVX851979:LWE852016 MFT851979:MGA852016 MPP851979:MPW852016 MZL851979:MZS852016 NJH851979:NJO852016 NTD851979:NTK852016 OCZ851979:ODG852016 OMV851979:ONC852016 OWR851979:OWY852016 PGN851979:PGU852016 PQJ851979:PQQ852016 QAF851979:QAM852016 QKB851979:QKI852016 QTX851979:QUE852016 RDT851979:REA852016 RNP851979:RNW852016 RXL851979:RXS852016 SHH851979:SHO852016 SRD851979:SRK852016 TAZ851979:TBG852016 TKV851979:TLC852016 TUR851979:TUY852016 UEN851979:UEU852016 UOJ851979:UOQ852016 UYF851979:UYM852016 VIB851979:VII852016 VRX851979:VSE852016 WBT851979:WCA852016 WLP851979:WLW852016 WVL851979:WVS852016 D917515:K917552 IZ917515:JG917552 SV917515:TC917552 ACR917515:ACY917552 AMN917515:AMU917552 AWJ917515:AWQ917552 BGF917515:BGM917552 BQB917515:BQI917552 BZX917515:CAE917552 CJT917515:CKA917552 CTP917515:CTW917552 DDL917515:DDS917552 DNH917515:DNO917552 DXD917515:DXK917552 EGZ917515:EHG917552 EQV917515:ERC917552 FAR917515:FAY917552 FKN917515:FKU917552 FUJ917515:FUQ917552 GEF917515:GEM917552 GOB917515:GOI917552 GXX917515:GYE917552 HHT917515:HIA917552 HRP917515:HRW917552 IBL917515:IBS917552 ILH917515:ILO917552 IVD917515:IVK917552 JEZ917515:JFG917552 JOV917515:JPC917552 JYR917515:JYY917552 KIN917515:KIU917552 KSJ917515:KSQ917552 LCF917515:LCM917552 LMB917515:LMI917552 LVX917515:LWE917552 MFT917515:MGA917552 MPP917515:MPW917552 MZL917515:MZS917552 NJH917515:NJO917552 NTD917515:NTK917552 OCZ917515:ODG917552 OMV917515:ONC917552 OWR917515:OWY917552 PGN917515:PGU917552 PQJ917515:PQQ917552 QAF917515:QAM917552 QKB917515:QKI917552 QTX917515:QUE917552 RDT917515:REA917552 RNP917515:RNW917552 RXL917515:RXS917552 SHH917515:SHO917552 SRD917515:SRK917552 TAZ917515:TBG917552 TKV917515:TLC917552 TUR917515:TUY917552 UEN917515:UEU917552 UOJ917515:UOQ917552 UYF917515:UYM917552 VIB917515:VII917552 VRX917515:VSE917552 WBT917515:WCA917552 WLP917515:WLW917552 WVL917515:WVS917552 D983051:K983088 IZ983051:JG983088 SV983051:TC983088 ACR983051:ACY983088 AMN983051:AMU983088 AWJ983051:AWQ983088 BGF983051:BGM983088 BQB983051:BQI983088 BZX983051:CAE983088 CJT983051:CKA983088 CTP983051:CTW983088 DDL983051:DDS983088 DNH983051:DNO983088 DXD983051:DXK983088 EGZ983051:EHG983088 EQV983051:ERC983088 FAR983051:FAY983088 FKN983051:FKU983088 FUJ983051:FUQ983088 GEF983051:GEM983088 GOB983051:GOI983088 GXX983051:GYE983088 HHT983051:HIA983088 HRP983051:HRW983088 IBL983051:IBS983088 ILH983051:ILO983088 IVD983051:IVK983088 JEZ983051:JFG983088 JOV983051:JPC983088 JYR983051:JYY983088 KIN983051:KIU983088 KSJ983051:KSQ983088 LCF983051:LCM983088 LMB983051:LMI983088 LVX983051:LWE983088 MFT983051:MGA983088 MPP983051:MPW983088 MZL983051:MZS983088 NJH983051:NJO983088 NTD983051:NTK983088 OCZ983051:ODG983088 OMV983051:ONC983088 OWR983051:OWY983088 PGN983051:PGU983088 PQJ983051:PQQ983088 QAF983051:QAM983088 QKB983051:QKI983088 QTX983051:QUE983088 RDT983051:REA983088 RNP983051:RNW983088 RXL983051:RXS983088 SHH983051:SHO983088 SRD983051:SRK983088 TAZ983051:TBG983088 TKV983051:TLC983088 TUR983051:TUY983088 UEN983051:UEU983088 UOJ983051:UOQ983088 UYF983051:UYM983088 VIB983051:VII983088 VRX983051:VSE983088 WBT983051:WCA983088 WLP983051:WLW983088 WVL983051:WVS983088 M11:O48 JI11:JK48 TE11:TG48 ADA11:ADC48 AMW11:AMY48 AWS11:AWU48 BGO11:BGQ48 BQK11:BQM48 CAG11:CAI48 CKC11:CKE48 CTY11:CUA48 DDU11:DDW48 DNQ11:DNS48 DXM11:DXO48 EHI11:EHK48 ERE11:ERG48 FBA11:FBC48 FKW11:FKY48 FUS11:FUU48 GEO11:GEQ48 GOK11:GOM48 GYG11:GYI48 HIC11:HIE48 HRY11:HSA48 IBU11:IBW48 ILQ11:ILS48 IVM11:IVO48 JFI11:JFK48 JPE11:JPG48 JZA11:JZC48 KIW11:KIY48 KSS11:KSU48 LCO11:LCQ48 LMK11:LMM48 LWG11:LWI48 MGC11:MGE48 MPY11:MQA48 MZU11:MZW48 NJQ11:NJS48 NTM11:NTO48 ODI11:ODK48 ONE11:ONG48 OXA11:OXC48 PGW11:PGY48 PQS11:PQU48 QAO11:QAQ48 QKK11:QKM48 QUG11:QUI48 REC11:REE48 RNY11:ROA48 RXU11:RXW48 SHQ11:SHS48 SRM11:SRO48 TBI11:TBK48 TLE11:TLG48 TVA11:TVC48 UEW11:UEY48 UOS11:UOU48 UYO11:UYQ48 VIK11:VIM48 VSG11:VSI48 WCC11:WCE48 WLY11:WMA48 WVU11:WVW48 M65547:O65584 JI65547:JK65584 TE65547:TG65584 ADA65547:ADC65584 AMW65547:AMY65584 AWS65547:AWU65584 BGO65547:BGQ65584 BQK65547:BQM65584 CAG65547:CAI65584 CKC65547:CKE65584 CTY65547:CUA65584 DDU65547:DDW65584 DNQ65547:DNS65584 DXM65547:DXO65584 EHI65547:EHK65584 ERE65547:ERG65584 FBA65547:FBC65584 FKW65547:FKY65584 FUS65547:FUU65584 GEO65547:GEQ65584 GOK65547:GOM65584 GYG65547:GYI65584 HIC65547:HIE65584 HRY65547:HSA65584 IBU65547:IBW65584 ILQ65547:ILS65584 IVM65547:IVO65584 JFI65547:JFK65584 JPE65547:JPG65584 JZA65547:JZC65584 KIW65547:KIY65584 KSS65547:KSU65584 LCO65547:LCQ65584 LMK65547:LMM65584 LWG65547:LWI65584 MGC65547:MGE65584 MPY65547:MQA65584 MZU65547:MZW65584 NJQ65547:NJS65584 NTM65547:NTO65584 ODI65547:ODK65584 ONE65547:ONG65584 OXA65547:OXC65584 PGW65547:PGY65584 PQS65547:PQU65584 QAO65547:QAQ65584 QKK65547:QKM65584 QUG65547:QUI65584 REC65547:REE65584 RNY65547:ROA65584 RXU65547:RXW65584 SHQ65547:SHS65584 SRM65547:SRO65584 TBI65547:TBK65584 TLE65547:TLG65584 TVA65547:TVC65584 UEW65547:UEY65584 UOS65547:UOU65584 UYO65547:UYQ65584 VIK65547:VIM65584 VSG65547:VSI65584 WCC65547:WCE65584 WLY65547:WMA65584 WVU65547:WVW65584 M131083:O131120 JI131083:JK131120 TE131083:TG131120 ADA131083:ADC131120 AMW131083:AMY131120 AWS131083:AWU131120 BGO131083:BGQ131120 BQK131083:BQM131120 CAG131083:CAI131120 CKC131083:CKE131120 CTY131083:CUA131120 DDU131083:DDW131120 DNQ131083:DNS131120 DXM131083:DXO131120 EHI131083:EHK131120 ERE131083:ERG131120 FBA131083:FBC131120 FKW131083:FKY131120 FUS131083:FUU131120 GEO131083:GEQ131120 GOK131083:GOM131120 GYG131083:GYI131120 HIC131083:HIE131120 HRY131083:HSA131120 IBU131083:IBW131120 ILQ131083:ILS131120 IVM131083:IVO131120 JFI131083:JFK131120 JPE131083:JPG131120 JZA131083:JZC131120 KIW131083:KIY131120 KSS131083:KSU131120 LCO131083:LCQ131120 LMK131083:LMM131120 LWG131083:LWI131120 MGC131083:MGE131120 MPY131083:MQA131120 MZU131083:MZW131120 NJQ131083:NJS131120 NTM131083:NTO131120 ODI131083:ODK131120 ONE131083:ONG131120 OXA131083:OXC131120 PGW131083:PGY131120 PQS131083:PQU131120 QAO131083:QAQ131120 QKK131083:QKM131120 QUG131083:QUI131120 REC131083:REE131120 RNY131083:ROA131120 RXU131083:RXW131120 SHQ131083:SHS131120 SRM131083:SRO131120 TBI131083:TBK131120 TLE131083:TLG131120 TVA131083:TVC131120 UEW131083:UEY131120 UOS131083:UOU131120 UYO131083:UYQ131120 VIK131083:VIM131120 VSG131083:VSI131120 WCC131083:WCE131120 WLY131083:WMA131120 WVU131083:WVW131120 M196619:O196656 JI196619:JK196656 TE196619:TG196656 ADA196619:ADC196656 AMW196619:AMY196656 AWS196619:AWU196656 BGO196619:BGQ196656 BQK196619:BQM196656 CAG196619:CAI196656 CKC196619:CKE196656 CTY196619:CUA196656 DDU196619:DDW196656 DNQ196619:DNS196656 DXM196619:DXO196656 EHI196619:EHK196656 ERE196619:ERG196656 FBA196619:FBC196656 FKW196619:FKY196656 FUS196619:FUU196656 GEO196619:GEQ196656 GOK196619:GOM196656 GYG196619:GYI196656 HIC196619:HIE196656 HRY196619:HSA196656 IBU196619:IBW196656 ILQ196619:ILS196656 IVM196619:IVO196656 JFI196619:JFK196656 JPE196619:JPG196656 JZA196619:JZC196656 KIW196619:KIY196656 KSS196619:KSU196656 LCO196619:LCQ196656 LMK196619:LMM196656 LWG196619:LWI196656 MGC196619:MGE196656 MPY196619:MQA196656 MZU196619:MZW196656 NJQ196619:NJS196656 NTM196619:NTO196656 ODI196619:ODK196656 ONE196619:ONG196656 OXA196619:OXC196656 PGW196619:PGY196656 PQS196619:PQU196656 QAO196619:QAQ196656 QKK196619:QKM196656 QUG196619:QUI196656 REC196619:REE196656 RNY196619:ROA196656 RXU196619:RXW196656 SHQ196619:SHS196656 SRM196619:SRO196656 TBI196619:TBK196656 TLE196619:TLG196656 TVA196619:TVC196656 UEW196619:UEY196656 UOS196619:UOU196656 UYO196619:UYQ196656 VIK196619:VIM196656 VSG196619:VSI196656 WCC196619:WCE196656 WLY196619:WMA196656 WVU196619:WVW196656 M262155:O262192 JI262155:JK262192 TE262155:TG262192 ADA262155:ADC262192 AMW262155:AMY262192 AWS262155:AWU262192 BGO262155:BGQ262192 BQK262155:BQM262192 CAG262155:CAI262192 CKC262155:CKE262192 CTY262155:CUA262192 DDU262155:DDW262192 DNQ262155:DNS262192 DXM262155:DXO262192 EHI262155:EHK262192 ERE262155:ERG262192 FBA262155:FBC262192 FKW262155:FKY262192 FUS262155:FUU262192 GEO262155:GEQ262192 GOK262155:GOM262192 GYG262155:GYI262192 HIC262155:HIE262192 HRY262155:HSA262192 IBU262155:IBW262192 ILQ262155:ILS262192 IVM262155:IVO262192 JFI262155:JFK262192 JPE262155:JPG262192 JZA262155:JZC262192 KIW262155:KIY262192 KSS262155:KSU262192 LCO262155:LCQ262192 LMK262155:LMM262192 LWG262155:LWI262192 MGC262155:MGE262192 MPY262155:MQA262192 MZU262155:MZW262192 NJQ262155:NJS262192 NTM262155:NTO262192 ODI262155:ODK262192 ONE262155:ONG262192 OXA262155:OXC262192 PGW262155:PGY262192 PQS262155:PQU262192 QAO262155:QAQ262192 QKK262155:QKM262192 QUG262155:QUI262192 REC262155:REE262192 RNY262155:ROA262192 RXU262155:RXW262192 SHQ262155:SHS262192 SRM262155:SRO262192 TBI262155:TBK262192 TLE262155:TLG262192 TVA262155:TVC262192 UEW262155:UEY262192 UOS262155:UOU262192 UYO262155:UYQ262192 VIK262155:VIM262192 VSG262155:VSI262192 WCC262155:WCE262192 WLY262155:WMA262192 WVU262155:WVW262192 M327691:O327728 JI327691:JK327728 TE327691:TG327728 ADA327691:ADC327728 AMW327691:AMY327728 AWS327691:AWU327728 BGO327691:BGQ327728 BQK327691:BQM327728 CAG327691:CAI327728 CKC327691:CKE327728 CTY327691:CUA327728 DDU327691:DDW327728 DNQ327691:DNS327728 DXM327691:DXO327728 EHI327691:EHK327728 ERE327691:ERG327728 FBA327691:FBC327728 FKW327691:FKY327728 FUS327691:FUU327728 GEO327691:GEQ327728 GOK327691:GOM327728 GYG327691:GYI327728 HIC327691:HIE327728 HRY327691:HSA327728 IBU327691:IBW327728 ILQ327691:ILS327728 IVM327691:IVO327728 JFI327691:JFK327728 JPE327691:JPG327728 JZA327691:JZC327728 KIW327691:KIY327728 KSS327691:KSU327728 LCO327691:LCQ327728 LMK327691:LMM327728 LWG327691:LWI327728 MGC327691:MGE327728 MPY327691:MQA327728 MZU327691:MZW327728 NJQ327691:NJS327728 NTM327691:NTO327728 ODI327691:ODK327728 ONE327691:ONG327728 OXA327691:OXC327728 PGW327691:PGY327728 PQS327691:PQU327728 QAO327691:QAQ327728 QKK327691:QKM327728 QUG327691:QUI327728 REC327691:REE327728 RNY327691:ROA327728 RXU327691:RXW327728 SHQ327691:SHS327728 SRM327691:SRO327728 TBI327691:TBK327728 TLE327691:TLG327728 TVA327691:TVC327728 UEW327691:UEY327728 UOS327691:UOU327728 UYO327691:UYQ327728 VIK327691:VIM327728 VSG327691:VSI327728 WCC327691:WCE327728 WLY327691:WMA327728 WVU327691:WVW327728 M393227:O393264 JI393227:JK393264 TE393227:TG393264 ADA393227:ADC393264 AMW393227:AMY393264 AWS393227:AWU393264 BGO393227:BGQ393264 BQK393227:BQM393264 CAG393227:CAI393264 CKC393227:CKE393264 CTY393227:CUA393264 DDU393227:DDW393264 DNQ393227:DNS393264 DXM393227:DXO393264 EHI393227:EHK393264 ERE393227:ERG393264 FBA393227:FBC393264 FKW393227:FKY393264 FUS393227:FUU393264 GEO393227:GEQ393264 GOK393227:GOM393264 GYG393227:GYI393264 HIC393227:HIE393264 HRY393227:HSA393264 IBU393227:IBW393264 ILQ393227:ILS393264 IVM393227:IVO393264 JFI393227:JFK393264 JPE393227:JPG393264 JZA393227:JZC393264 KIW393227:KIY393264 KSS393227:KSU393264 LCO393227:LCQ393264 LMK393227:LMM393264 LWG393227:LWI393264 MGC393227:MGE393264 MPY393227:MQA393264 MZU393227:MZW393264 NJQ393227:NJS393264 NTM393227:NTO393264 ODI393227:ODK393264 ONE393227:ONG393264 OXA393227:OXC393264 PGW393227:PGY393264 PQS393227:PQU393264 QAO393227:QAQ393264 QKK393227:QKM393264 QUG393227:QUI393264 REC393227:REE393264 RNY393227:ROA393264 RXU393227:RXW393264 SHQ393227:SHS393264 SRM393227:SRO393264 TBI393227:TBK393264 TLE393227:TLG393264 TVA393227:TVC393264 UEW393227:UEY393264 UOS393227:UOU393264 UYO393227:UYQ393264 VIK393227:VIM393264 VSG393227:VSI393264 WCC393227:WCE393264 WLY393227:WMA393264 WVU393227:WVW393264 M458763:O458800 JI458763:JK458800 TE458763:TG458800 ADA458763:ADC458800 AMW458763:AMY458800 AWS458763:AWU458800 BGO458763:BGQ458800 BQK458763:BQM458800 CAG458763:CAI458800 CKC458763:CKE458800 CTY458763:CUA458800 DDU458763:DDW458800 DNQ458763:DNS458800 DXM458763:DXO458800 EHI458763:EHK458800 ERE458763:ERG458800 FBA458763:FBC458800 FKW458763:FKY458800 FUS458763:FUU458800 GEO458763:GEQ458800 GOK458763:GOM458800 GYG458763:GYI458800 HIC458763:HIE458800 HRY458763:HSA458800 IBU458763:IBW458800 ILQ458763:ILS458800 IVM458763:IVO458800 JFI458763:JFK458800 JPE458763:JPG458800 JZA458763:JZC458800 KIW458763:KIY458800 KSS458763:KSU458800 LCO458763:LCQ458800 LMK458763:LMM458800 LWG458763:LWI458800 MGC458763:MGE458800 MPY458763:MQA458800 MZU458763:MZW458800 NJQ458763:NJS458800 NTM458763:NTO458800 ODI458763:ODK458800 ONE458763:ONG458800 OXA458763:OXC458800 PGW458763:PGY458800 PQS458763:PQU458800 QAO458763:QAQ458800 QKK458763:QKM458800 QUG458763:QUI458800 REC458763:REE458800 RNY458763:ROA458800 RXU458763:RXW458800 SHQ458763:SHS458800 SRM458763:SRO458800 TBI458763:TBK458800 TLE458763:TLG458800 TVA458763:TVC458800 UEW458763:UEY458800 UOS458763:UOU458800 UYO458763:UYQ458800 VIK458763:VIM458800 VSG458763:VSI458800 WCC458763:WCE458800 WLY458763:WMA458800 WVU458763:WVW458800 M524299:O524336 JI524299:JK524336 TE524299:TG524336 ADA524299:ADC524336 AMW524299:AMY524336 AWS524299:AWU524336 BGO524299:BGQ524336 BQK524299:BQM524336 CAG524299:CAI524336 CKC524299:CKE524336 CTY524299:CUA524336 DDU524299:DDW524336 DNQ524299:DNS524336 DXM524299:DXO524336 EHI524299:EHK524336 ERE524299:ERG524336 FBA524299:FBC524336 FKW524299:FKY524336 FUS524299:FUU524336 GEO524299:GEQ524336 GOK524299:GOM524336 GYG524299:GYI524336 HIC524299:HIE524336 HRY524299:HSA524336 IBU524299:IBW524336 ILQ524299:ILS524336 IVM524299:IVO524336 JFI524299:JFK524336 JPE524299:JPG524336 JZA524299:JZC524336 KIW524299:KIY524336 KSS524299:KSU524336 LCO524299:LCQ524336 LMK524299:LMM524336 LWG524299:LWI524336 MGC524299:MGE524336 MPY524299:MQA524336 MZU524299:MZW524336 NJQ524299:NJS524336 NTM524299:NTO524336 ODI524299:ODK524336 ONE524299:ONG524336 OXA524299:OXC524336 PGW524299:PGY524336 PQS524299:PQU524336 QAO524299:QAQ524336 QKK524299:QKM524336 QUG524299:QUI524336 REC524299:REE524336 RNY524299:ROA524336 RXU524299:RXW524336 SHQ524299:SHS524336 SRM524299:SRO524336 TBI524299:TBK524336 TLE524299:TLG524336 TVA524299:TVC524336 UEW524299:UEY524336 UOS524299:UOU524336 UYO524299:UYQ524336 VIK524299:VIM524336 VSG524299:VSI524336 WCC524299:WCE524336 WLY524299:WMA524336 WVU524299:WVW524336 M589835:O589872 JI589835:JK589872 TE589835:TG589872 ADA589835:ADC589872 AMW589835:AMY589872 AWS589835:AWU589872 BGO589835:BGQ589872 BQK589835:BQM589872 CAG589835:CAI589872 CKC589835:CKE589872 CTY589835:CUA589872 DDU589835:DDW589872 DNQ589835:DNS589872 DXM589835:DXO589872 EHI589835:EHK589872 ERE589835:ERG589872 FBA589835:FBC589872 FKW589835:FKY589872 FUS589835:FUU589872 GEO589835:GEQ589872 GOK589835:GOM589872 GYG589835:GYI589872 HIC589835:HIE589872 HRY589835:HSA589872 IBU589835:IBW589872 ILQ589835:ILS589872 IVM589835:IVO589872 JFI589835:JFK589872 JPE589835:JPG589872 JZA589835:JZC589872 KIW589835:KIY589872 KSS589835:KSU589872 LCO589835:LCQ589872 LMK589835:LMM589872 LWG589835:LWI589872 MGC589835:MGE589872 MPY589835:MQA589872 MZU589835:MZW589872 NJQ589835:NJS589872 NTM589835:NTO589872 ODI589835:ODK589872 ONE589835:ONG589872 OXA589835:OXC589872 PGW589835:PGY589872 PQS589835:PQU589872 QAO589835:QAQ589872 QKK589835:QKM589872 QUG589835:QUI589872 REC589835:REE589872 RNY589835:ROA589872 RXU589835:RXW589872 SHQ589835:SHS589872 SRM589835:SRO589872 TBI589835:TBK589872 TLE589835:TLG589872 TVA589835:TVC589872 UEW589835:UEY589872 UOS589835:UOU589872 UYO589835:UYQ589872 VIK589835:VIM589872 VSG589835:VSI589872 WCC589835:WCE589872 WLY589835:WMA589872 WVU589835:WVW589872 M655371:O655408 JI655371:JK655408 TE655371:TG655408 ADA655371:ADC655408 AMW655371:AMY655408 AWS655371:AWU655408 BGO655371:BGQ655408 BQK655371:BQM655408 CAG655371:CAI655408 CKC655371:CKE655408 CTY655371:CUA655408 DDU655371:DDW655408 DNQ655371:DNS655408 DXM655371:DXO655408 EHI655371:EHK655408 ERE655371:ERG655408 FBA655371:FBC655408 FKW655371:FKY655408 FUS655371:FUU655408 GEO655371:GEQ655408 GOK655371:GOM655408 GYG655371:GYI655408 HIC655371:HIE655408 HRY655371:HSA655408 IBU655371:IBW655408 ILQ655371:ILS655408 IVM655371:IVO655408 JFI655371:JFK655408 JPE655371:JPG655408 JZA655371:JZC655408 KIW655371:KIY655408 KSS655371:KSU655408 LCO655371:LCQ655408 LMK655371:LMM655408 LWG655371:LWI655408 MGC655371:MGE655408 MPY655371:MQA655408 MZU655371:MZW655408 NJQ655371:NJS655408 NTM655371:NTO655408 ODI655371:ODK655408 ONE655371:ONG655408 OXA655371:OXC655408 PGW655371:PGY655408 PQS655371:PQU655408 QAO655371:QAQ655408 QKK655371:QKM655408 QUG655371:QUI655408 REC655371:REE655408 RNY655371:ROA655408 RXU655371:RXW655408 SHQ655371:SHS655408 SRM655371:SRO655408 TBI655371:TBK655408 TLE655371:TLG655408 TVA655371:TVC655408 UEW655371:UEY655408 UOS655371:UOU655408 UYO655371:UYQ655408 VIK655371:VIM655408 VSG655371:VSI655408 WCC655371:WCE655408 WLY655371:WMA655408 WVU655371:WVW655408 M720907:O720944 JI720907:JK720944 TE720907:TG720944 ADA720907:ADC720944 AMW720907:AMY720944 AWS720907:AWU720944 BGO720907:BGQ720944 BQK720907:BQM720944 CAG720907:CAI720944 CKC720907:CKE720944 CTY720907:CUA720944 DDU720907:DDW720944 DNQ720907:DNS720944 DXM720907:DXO720944 EHI720907:EHK720944 ERE720907:ERG720944 FBA720907:FBC720944 FKW720907:FKY720944 FUS720907:FUU720944 GEO720907:GEQ720944 GOK720907:GOM720944 GYG720907:GYI720944 HIC720907:HIE720944 HRY720907:HSA720944 IBU720907:IBW720944 ILQ720907:ILS720944 IVM720907:IVO720944 JFI720907:JFK720944 JPE720907:JPG720944 JZA720907:JZC720944 KIW720907:KIY720944 KSS720907:KSU720944 LCO720907:LCQ720944 LMK720907:LMM720944 LWG720907:LWI720944 MGC720907:MGE720944 MPY720907:MQA720944 MZU720907:MZW720944 NJQ720907:NJS720944 NTM720907:NTO720944 ODI720907:ODK720944 ONE720907:ONG720944 OXA720907:OXC720944 PGW720907:PGY720944 PQS720907:PQU720944 QAO720907:QAQ720944 QKK720907:QKM720944 QUG720907:QUI720944 REC720907:REE720944 RNY720907:ROA720944 RXU720907:RXW720944 SHQ720907:SHS720944 SRM720907:SRO720944 TBI720907:TBK720944 TLE720907:TLG720944 TVA720907:TVC720944 UEW720907:UEY720944 UOS720907:UOU720944 UYO720907:UYQ720944 VIK720907:VIM720944 VSG720907:VSI720944 WCC720907:WCE720944 WLY720907:WMA720944 WVU720907:WVW720944 M786443:O786480 JI786443:JK786480 TE786443:TG786480 ADA786443:ADC786480 AMW786443:AMY786480 AWS786443:AWU786480 BGO786443:BGQ786480 BQK786443:BQM786480 CAG786443:CAI786480 CKC786443:CKE786480 CTY786443:CUA786480 DDU786443:DDW786480 DNQ786443:DNS786480 DXM786443:DXO786480 EHI786443:EHK786480 ERE786443:ERG786480 FBA786443:FBC786480 FKW786443:FKY786480 FUS786443:FUU786480 GEO786443:GEQ786480 GOK786443:GOM786480 GYG786443:GYI786480 HIC786443:HIE786480 HRY786443:HSA786480 IBU786443:IBW786480 ILQ786443:ILS786480 IVM786443:IVO786480 JFI786443:JFK786480 JPE786443:JPG786480 JZA786443:JZC786480 KIW786443:KIY786480 KSS786443:KSU786480 LCO786443:LCQ786480 LMK786443:LMM786480 LWG786443:LWI786480 MGC786443:MGE786480 MPY786443:MQA786480 MZU786443:MZW786480 NJQ786443:NJS786480 NTM786443:NTO786480 ODI786443:ODK786480 ONE786443:ONG786480 OXA786443:OXC786480 PGW786443:PGY786480 PQS786443:PQU786480 QAO786443:QAQ786480 QKK786443:QKM786480 QUG786443:QUI786480 REC786443:REE786480 RNY786443:ROA786480 RXU786443:RXW786480 SHQ786443:SHS786480 SRM786443:SRO786480 TBI786443:TBK786480 TLE786443:TLG786480 TVA786443:TVC786480 UEW786443:UEY786480 UOS786443:UOU786480 UYO786443:UYQ786480 VIK786443:VIM786480 VSG786443:VSI786480 WCC786443:WCE786480 WLY786443:WMA786480 WVU786443:WVW786480 M851979:O852016 JI851979:JK852016 TE851979:TG852016 ADA851979:ADC852016 AMW851979:AMY852016 AWS851979:AWU852016 BGO851979:BGQ852016 BQK851979:BQM852016 CAG851979:CAI852016 CKC851979:CKE852016 CTY851979:CUA852016 DDU851979:DDW852016 DNQ851979:DNS852016 DXM851979:DXO852016 EHI851979:EHK852016 ERE851979:ERG852016 FBA851979:FBC852016 FKW851979:FKY852016 FUS851979:FUU852016 GEO851979:GEQ852016 GOK851979:GOM852016 GYG851979:GYI852016 HIC851979:HIE852016 HRY851979:HSA852016 IBU851979:IBW852016 ILQ851979:ILS852016 IVM851979:IVO852016 JFI851979:JFK852016 JPE851979:JPG852016 JZA851979:JZC852016 KIW851979:KIY852016 KSS851979:KSU852016 LCO851979:LCQ852016 LMK851979:LMM852016 LWG851979:LWI852016 MGC851979:MGE852016 MPY851979:MQA852016 MZU851979:MZW852016 NJQ851979:NJS852016 NTM851979:NTO852016 ODI851979:ODK852016 ONE851979:ONG852016 OXA851979:OXC852016 PGW851979:PGY852016 PQS851979:PQU852016 QAO851979:QAQ852016 QKK851979:QKM852016 QUG851979:QUI852016 REC851979:REE852016 RNY851979:ROA852016 RXU851979:RXW852016 SHQ851979:SHS852016 SRM851979:SRO852016 TBI851979:TBK852016 TLE851979:TLG852016 TVA851979:TVC852016 UEW851979:UEY852016 UOS851979:UOU852016 UYO851979:UYQ852016 VIK851979:VIM852016 VSG851979:VSI852016 WCC851979:WCE852016 WLY851979:WMA852016 WVU851979:WVW852016 M917515:O917552 JI917515:JK917552 TE917515:TG917552 ADA917515:ADC917552 AMW917515:AMY917552 AWS917515:AWU917552 BGO917515:BGQ917552 BQK917515:BQM917552 CAG917515:CAI917552 CKC917515:CKE917552 CTY917515:CUA917552 DDU917515:DDW917552 DNQ917515:DNS917552 DXM917515:DXO917552 EHI917515:EHK917552 ERE917515:ERG917552 FBA917515:FBC917552 FKW917515:FKY917552 FUS917515:FUU917552 GEO917515:GEQ917552 GOK917515:GOM917552 GYG917515:GYI917552 HIC917515:HIE917552 HRY917515:HSA917552 IBU917515:IBW917552 ILQ917515:ILS917552 IVM917515:IVO917552 JFI917515:JFK917552 JPE917515:JPG917552 JZA917515:JZC917552 KIW917515:KIY917552 KSS917515:KSU917552 LCO917515:LCQ917552 LMK917515:LMM917552 LWG917515:LWI917552 MGC917515:MGE917552 MPY917515:MQA917552 MZU917515:MZW917552 NJQ917515:NJS917552 NTM917515:NTO917552 ODI917515:ODK917552 ONE917515:ONG917552 OXA917515:OXC917552 PGW917515:PGY917552 PQS917515:PQU917552 QAO917515:QAQ917552 QKK917515:QKM917552 QUG917515:QUI917552 REC917515:REE917552 RNY917515:ROA917552 RXU917515:RXW917552 SHQ917515:SHS917552 SRM917515:SRO917552 TBI917515:TBK917552 TLE917515:TLG917552 TVA917515:TVC917552 UEW917515:UEY917552 UOS917515:UOU917552 UYO917515:UYQ917552 VIK917515:VIM917552 VSG917515:VSI917552 WCC917515:WCE917552 WLY917515:WMA917552 WVU917515:WVW917552 M983051:O983088 JI983051:JK983088 TE983051:TG983088 ADA983051:ADC983088 AMW983051:AMY983088 AWS983051:AWU983088 BGO983051:BGQ983088 BQK983051:BQM983088 CAG983051:CAI983088 CKC983051:CKE983088 CTY983051:CUA983088 DDU983051:DDW983088 DNQ983051:DNS983088 DXM983051:DXO983088 EHI983051:EHK983088 ERE983051:ERG983088 FBA983051:FBC983088 FKW983051:FKY983088 FUS983051:FUU983088 GEO983051:GEQ983088 GOK983051:GOM983088 GYG983051:GYI983088 HIC983051:HIE983088 HRY983051:HSA983088 IBU983051:IBW983088 ILQ983051:ILS983088 IVM983051:IVO983088 JFI983051:JFK983088 JPE983051:JPG983088 JZA983051:JZC983088 KIW983051:KIY983088 KSS983051:KSU983088 LCO983051:LCQ983088 LMK983051:LMM983088 LWG983051:LWI983088 MGC983051:MGE983088 MPY983051:MQA983088 MZU983051:MZW983088 NJQ983051:NJS983088 NTM983051:NTO983088 ODI983051:ODK983088 ONE983051:ONG983088 OXA983051:OXC983088 PGW983051:PGY983088 PQS983051:PQU983088 QAO983051:QAQ983088 QKK983051:QKM983088 QUG983051:QUI983088 REC983051:REE983088 RNY983051:ROA983088 RXU983051:RXW983088 SHQ983051:SHS983088 SRM983051:SRO983088 TBI983051:TBK983088 TLE983051:TLG983088 TVA983051:TVC983088 UEW983051:UEY983088 UOS983051:UOU983088 UYO983051:UYQ983088 VIK983051:VIM983088 VSG983051:VSI983088 WCC983051:WCE983088 WLY983051:WMA983088 WVU983051:WVW983088 L11:L28 JH11:JH28 TD11:TD28 ACZ11:ACZ28 AMV11:AMV28 AWR11:AWR28 BGN11:BGN28 BQJ11:BQJ28 CAF11:CAF28 CKB11:CKB28 CTX11:CTX28 DDT11:DDT28 DNP11:DNP28 DXL11:DXL28 EHH11:EHH28 ERD11:ERD28 FAZ11:FAZ28 FKV11:FKV28 FUR11:FUR28 GEN11:GEN28 GOJ11:GOJ28 GYF11:GYF28 HIB11:HIB28 HRX11:HRX28 IBT11:IBT28 ILP11:ILP28 IVL11:IVL28 JFH11:JFH28 JPD11:JPD28 JYZ11:JYZ28 KIV11:KIV28 KSR11:KSR28 LCN11:LCN28 LMJ11:LMJ28 LWF11:LWF28 MGB11:MGB28 MPX11:MPX28 MZT11:MZT28 NJP11:NJP28 NTL11:NTL28 ODH11:ODH28 OND11:OND28 OWZ11:OWZ28 PGV11:PGV28 PQR11:PQR28 QAN11:QAN28 QKJ11:QKJ28 QUF11:QUF28 REB11:REB28 RNX11:RNX28 RXT11:RXT28 SHP11:SHP28 SRL11:SRL28 TBH11:TBH28 TLD11:TLD28 TUZ11:TUZ28 UEV11:UEV28 UOR11:UOR28 UYN11:UYN28 VIJ11:VIJ28 VSF11:VSF28 WCB11:WCB28 WLX11:WLX28 WVT11:WVT28 L65547:L65564 JH65547:JH65564 TD65547:TD65564 ACZ65547:ACZ65564 AMV65547:AMV65564 AWR65547:AWR65564 BGN65547:BGN65564 BQJ65547:BQJ65564 CAF65547:CAF65564 CKB65547:CKB65564 CTX65547:CTX65564 DDT65547:DDT65564 DNP65547:DNP65564 DXL65547:DXL65564 EHH65547:EHH65564 ERD65547:ERD65564 FAZ65547:FAZ65564 FKV65547:FKV65564 FUR65547:FUR65564 GEN65547:GEN65564 GOJ65547:GOJ65564 GYF65547:GYF65564 HIB65547:HIB65564 HRX65547:HRX65564 IBT65547:IBT65564 ILP65547:ILP65564 IVL65547:IVL65564 JFH65547:JFH65564 JPD65547:JPD65564 JYZ65547:JYZ65564 KIV65547:KIV65564 KSR65547:KSR65564 LCN65547:LCN65564 LMJ65547:LMJ65564 LWF65547:LWF65564 MGB65547:MGB65564 MPX65547:MPX65564 MZT65547:MZT65564 NJP65547:NJP65564 NTL65547:NTL65564 ODH65547:ODH65564 OND65547:OND65564 OWZ65547:OWZ65564 PGV65547:PGV65564 PQR65547:PQR65564 QAN65547:QAN65564 QKJ65547:QKJ65564 QUF65547:QUF65564 REB65547:REB65564 RNX65547:RNX65564 RXT65547:RXT65564 SHP65547:SHP65564 SRL65547:SRL65564 TBH65547:TBH65564 TLD65547:TLD65564 TUZ65547:TUZ65564 UEV65547:UEV65564 UOR65547:UOR65564 UYN65547:UYN65564 VIJ65547:VIJ65564 VSF65547:VSF65564 WCB65547:WCB65564 WLX65547:WLX65564 WVT65547:WVT65564 L131083:L131100 JH131083:JH131100 TD131083:TD131100 ACZ131083:ACZ131100 AMV131083:AMV131100 AWR131083:AWR131100 BGN131083:BGN131100 BQJ131083:BQJ131100 CAF131083:CAF131100 CKB131083:CKB131100 CTX131083:CTX131100 DDT131083:DDT131100 DNP131083:DNP131100 DXL131083:DXL131100 EHH131083:EHH131100 ERD131083:ERD131100 FAZ131083:FAZ131100 FKV131083:FKV131100 FUR131083:FUR131100 GEN131083:GEN131100 GOJ131083:GOJ131100 GYF131083:GYF131100 HIB131083:HIB131100 HRX131083:HRX131100 IBT131083:IBT131100 ILP131083:ILP131100 IVL131083:IVL131100 JFH131083:JFH131100 JPD131083:JPD131100 JYZ131083:JYZ131100 KIV131083:KIV131100 KSR131083:KSR131100 LCN131083:LCN131100 LMJ131083:LMJ131100 LWF131083:LWF131100 MGB131083:MGB131100 MPX131083:MPX131100 MZT131083:MZT131100 NJP131083:NJP131100 NTL131083:NTL131100 ODH131083:ODH131100 OND131083:OND131100 OWZ131083:OWZ131100 PGV131083:PGV131100 PQR131083:PQR131100 QAN131083:QAN131100 QKJ131083:QKJ131100 QUF131083:QUF131100 REB131083:REB131100 RNX131083:RNX131100 RXT131083:RXT131100 SHP131083:SHP131100 SRL131083:SRL131100 TBH131083:TBH131100 TLD131083:TLD131100 TUZ131083:TUZ131100 UEV131083:UEV131100 UOR131083:UOR131100 UYN131083:UYN131100 VIJ131083:VIJ131100 VSF131083:VSF131100 WCB131083:WCB131100 WLX131083:WLX131100 WVT131083:WVT131100 L196619:L196636 JH196619:JH196636 TD196619:TD196636 ACZ196619:ACZ196636 AMV196619:AMV196636 AWR196619:AWR196636 BGN196619:BGN196636 BQJ196619:BQJ196636 CAF196619:CAF196636 CKB196619:CKB196636 CTX196619:CTX196636 DDT196619:DDT196636 DNP196619:DNP196636 DXL196619:DXL196636 EHH196619:EHH196636 ERD196619:ERD196636 FAZ196619:FAZ196636 FKV196619:FKV196636 FUR196619:FUR196636 GEN196619:GEN196636 GOJ196619:GOJ196636 GYF196619:GYF196636 HIB196619:HIB196636 HRX196619:HRX196636 IBT196619:IBT196636 ILP196619:ILP196636 IVL196619:IVL196636 JFH196619:JFH196636 JPD196619:JPD196636 JYZ196619:JYZ196636 KIV196619:KIV196636 KSR196619:KSR196636 LCN196619:LCN196636 LMJ196619:LMJ196636 LWF196619:LWF196636 MGB196619:MGB196636 MPX196619:MPX196636 MZT196619:MZT196636 NJP196619:NJP196636 NTL196619:NTL196636 ODH196619:ODH196636 OND196619:OND196636 OWZ196619:OWZ196636 PGV196619:PGV196636 PQR196619:PQR196636 QAN196619:QAN196636 QKJ196619:QKJ196636 QUF196619:QUF196636 REB196619:REB196636 RNX196619:RNX196636 RXT196619:RXT196636 SHP196619:SHP196636 SRL196619:SRL196636 TBH196619:TBH196636 TLD196619:TLD196636 TUZ196619:TUZ196636 UEV196619:UEV196636 UOR196619:UOR196636 UYN196619:UYN196636 VIJ196619:VIJ196636 VSF196619:VSF196636 WCB196619:WCB196636 WLX196619:WLX196636 WVT196619:WVT196636 L262155:L262172 JH262155:JH262172 TD262155:TD262172 ACZ262155:ACZ262172 AMV262155:AMV262172 AWR262155:AWR262172 BGN262155:BGN262172 BQJ262155:BQJ262172 CAF262155:CAF262172 CKB262155:CKB262172 CTX262155:CTX262172 DDT262155:DDT262172 DNP262155:DNP262172 DXL262155:DXL262172 EHH262155:EHH262172 ERD262155:ERD262172 FAZ262155:FAZ262172 FKV262155:FKV262172 FUR262155:FUR262172 GEN262155:GEN262172 GOJ262155:GOJ262172 GYF262155:GYF262172 HIB262155:HIB262172 HRX262155:HRX262172 IBT262155:IBT262172 ILP262155:ILP262172 IVL262155:IVL262172 JFH262155:JFH262172 JPD262155:JPD262172 JYZ262155:JYZ262172 KIV262155:KIV262172 KSR262155:KSR262172 LCN262155:LCN262172 LMJ262155:LMJ262172 LWF262155:LWF262172 MGB262155:MGB262172 MPX262155:MPX262172 MZT262155:MZT262172 NJP262155:NJP262172 NTL262155:NTL262172 ODH262155:ODH262172 OND262155:OND262172 OWZ262155:OWZ262172 PGV262155:PGV262172 PQR262155:PQR262172 QAN262155:QAN262172 QKJ262155:QKJ262172 QUF262155:QUF262172 REB262155:REB262172 RNX262155:RNX262172 RXT262155:RXT262172 SHP262155:SHP262172 SRL262155:SRL262172 TBH262155:TBH262172 TLD262155:TLD262172 TUZ262155:TUZ262172 UEV262155:UEV262172 UOR262155:UOR262172 UYN262155:UYN262172 VIJ262155:VIJ262172 VSF262155:VSF262172 WCB262155:WCB262172 WLX262155:WLX262172 WVT262155:WVT262172 L327691:L327708 JH327691:JH327708 TD327691:TD327708 ACZ327691:ACZ327708 AMV327691:AMV327708 AWR327691:AWR327708 BGN327691:BGN327708 BQJ327691:BQJ327708 CAF327691:CAF327708 CKB327691:CKB327708 CTX327691:CTX327708 DDT327691:DDT327708 DNP327691:DNP327708 DXL327691:DXL327708 EHH327691:EHH327708 ERD327691:ERD327708 FAZ327691:FAZ327708 FKV327691:FKV327708 FUR327691:FUR327708 GEN327691:GEN327708 GOJ327691:GOJ327708 GYF327691:GYF327708 HIB327691:HIB327708 HRX327691:HRX327708 IBT327691:IBT327708 ILP327691:ILP327708 IVL327691:IVL327708 JFH327691:JFH327708 JPD327691:JPD327708 JYZ327691:JYZ327708 KIV327691:KIV327708 KSR327691:KSR327708 LCN327691:LCN327708 LMJ327691:LMJ327708 LWF327691:LWF327708 MGB327691:MGB327708 MPX327691:MPX327708 MZT327691:MZT327708 NJP327691:NJP327708 NTL327691:NTL327708 ODH327691:ODH327708 OND327691:OND327708 OWZ327691:OWZ327708 PGV327691:PGV327708 PQR327691:PQR327708 QAN327691:QAN327708 QKJ327691:QKJ327708 QUF327691:QUF327708 REB327691:REB327708 RNX327691:RNX327708 RXT327691:RXT327708 SHP327691:SHP327708 SRL327691:SRL327708 TBH327691:TBH327708 TLD327691:TLD327708 TUZ327691:TUZ327708 UEV327691:UEV327708 UOR327691:UOR327708 UYN327691:UYN327708 VIJ327691:VIJ327708 VSF327691:VSF327708 WCB327691:WCB327708 WLX327691:WLX327708 WVT327691:WVT327708 L393227:L393244 JH393227:JH393244 TD393227:TD393244 ACZ393227:ACZ393244 AMV393227:AMV393244 AWR393227:AWR393244 BGN393227:BGN393244 BQJ393227:BQJ393244 CAF393227:CAF393244 CKB393227:CKB393244 CTX393227:CTX393244 DDT393227:DDT393244 DNP393227:DNP393244 DXL393227:DXL393244 EHH393227:EHH393244 ERD393227:ERD393244 FAZ393227:FAZ393244 FKV393227:FKV393244 FUR393227:FUR393244 GEN393227:GEN393244 GOJ393227:GOJ393244 GYF393227:GYF393244 HIB393227:HIB393244 HRX393227:HRX393244 IBT393227:IBT393244 ILP393227:ILP393244 IVL393227:IVL393244 JFH393227:JFH393244 JPD393227:JPD393244 JYZ393227:JYZ393244 KIV393227:KIV393244 KSR393227:KSR393244 LCN393227:LCN393244 LMJ393227:LMJ393244 LWF393227:LWF393244 MGB393227:MGB393244 MPX393227:MPX393244 MZT393227:MZT393244 NJP393227:NJP393244 NTL393227:NTL393244 ODH393227:ODH393244 OND393227:OND393244 OWZ393227:OWZ393244 PGV393227:PGV393244 PQR393227:PQR393244 QAN393227:QAN393244 QKJ393227:QKJ393244 QUF393227:QUF393244 REB393227:REB393244 RNX393227:RNX393244 RXT393227:RXT393244 SHP393227:SHP393244 SRL393227:SRL393244 TBH393227:TBH393244 TLD393227:TLD393244 TUZ393227:TUZ393244 UEV393227:UEV393244 UOR393227:UOR393244 UYN393227:UYN393244 VIJ393227:VIJ393244 VSF393227:VSF393244 WCB393227:WCB393244 WLX393227:WLX393244 WVT393227:WVT393244 L458763:L458780 JH458763:JH458780 TD458763:TD458780 ACZ458763:ACZ458780 AMV458763:AMV458780 AWR458763:AWR458780 BGN458763:BGN458780 BQJ458763:BQJ458780 CAF458763:CAF458780 CKB458763:CKB458780 CTX458763:CTX458780 DDT458763:DDT458780 DNP458763:DNP458780 DXL458763:DXL458780 EHH458763:EHH458780 ERD458763:ERD458780 FAZ458763:FAZ458780 FKV458763:FKV458780 FUR458763:FUR458780 GEN458763:GEN458780 GOJ458763:GOJ458780 GYF458763:GYF458780 HIB458763:HIB458780 HRX458763:HRX458780 IBT458763:IBT458780 ILP458763:ILP458780 IVL458763:IVL458780 JFH458763:JFH458780 JPD458763:JPD458780 JYZ458763:JYZ458780 KIV458763:KIV458780 KSR458763:KSR458780 LCN458763:LCN458780 LMJ458763:LMJ458780 LWF458763:LWF458780 MGB458763:MGB458780 MPX458763:MPX458780 MZT458763:MZT458780 NJP458763:NJP458780 NTL458763:NTL458780 ODH458763:ODH458780 OND458763:OND458780 OWZ458763:OWZ458780 PGV458763:PGV458780 PQR458763:PQR458780 QAN458763:QAN458780 QKJ458763:QKJ458780 QUF458763:QUF458780 REB458763:REB458780 RNX458763:RNX458780 RXT458763:RXT458780 SHP458763:SHP458780 SRL458763:SRL458780 TBH458763:TBH458780 TLD458763:TLD458780 TUZ458763:TUZ458780 UEV458763:UEV458780 UOR458763:UOR458780 UYN458763:UYN458780 VIJ458763:VIJ458780 VSF458763:VSF458780 WCB458763:WCB458780 WLX458763:WLX458780 WVT458763:WVT458780 L524299:L524316 JH524299:JH524316 TD524299:TD524316 ACZ524299:ACZ524316 AMV524299:AMV524316 AWR524299:AWR524316 BGN524299:BGN524316 BQJ524299:BQJ524316 CAF524299:CAF524316 CKB524299:CKB524316 CTX524299:CTX524316 DDT524299:DDT524316 DNP524299:DNP524316 DXL524299:DXL524316 EHH524299:EHH524316 ERD524299:ERD524316 FAZ524299:FAZ524316 FKV524299:FKV524316 FUR524299:FUR524316 GEN524299:GEN524316 GOJ524299:GOJ524316 GYF524299:GYF524316 HIB524299:HIB524316 HRX524299:HRX524316 IBT524299:IBT524316 ILP524299:ILP524316 IVL524299:IVL524316 JFH524299:JFH524316 JPD524299:JPD524316 JYZ524299:JYZ524316 KIV524299:KIV524316 KSR524299:KSR524316 LCN524299:LCN524316 LMJ524299:LMJ524316 LWF524299:LWF524316 MGB524299:MGB524316 MPX524299:MPX524316 MZT524299:MZT524316 NJP524299:NJP524316 NTL524299:NTL524316 ODH524299:ODH524316 OND524299:OND524316 OWZ524299:OWZ524316 PGV524299:PGV524316 PQR524299:PQR524316 QAN524299:QAN524316 QKJ524299:QKJ524316 QUF524299:QUF524316 REB524299:REB524316 RNX524299:RNX524316 RXT524299:RXT524316 SHP524299:SHP524316 SRL524299:SRL524316 TBH524299:TBH524316 TLD524299:TLD524316 TUZ524299:TUZ524316 UEV524299:UEV524316 UOR524299:UOR524316 UYN524299:UYN524316 VIJ524299:VIJ524316 VSF524299:VSF524316 WCB524299:WCB524316 WLX524299:WLX524316 WVT524299:WVT524316 L589835:L589852 JH589835:JH589852 TD589835:TD589852 ACZ589835:ACZ589852 AMV589835:AMV589852 AWR589835:AWR589852 BGN589835:BGN589852 BQJ589835:BQJ589852 CAF589835:CAF589852 CKB589835:CKB589852 CTX589835:CTX589852 DDT589835:DDT589852 DNP589835:DNP589852 DXL589835:DXL589852 EHH589835:EHH589852 ERD589835:ERD589852 FAZ589835:FAZ589852 FKV589835:FKV589852 FUR589835:FUR589852 GEN589835:GEN589852 GOJ589835:GOJ589852 GYF589835:GYF589852 HIB589835:HIB589852 HRX589835:HRX589852 IBT589835:IBT589852 ILP589835:ILP589852 IVL589835:IVL589852 JFH589835:JFH589852 JPD589835:JPD589852 JYZ589835:JYZ589852 KIV589835:KIV589852 KSR589835:KSR589852 LCN589835:LCN589852 LMJ589835:LMJ589852 LWF589835:LWF589852 MGB589835:MGB589852 MPX589835:MPX589852 MZT589835:MZT589852 NJP589835:NJP589852 NTL589835:NTL589852 ODH589835:ODH589852 OND589835:OND589852 OWZ589835:OWZ589852 PGV589835:PGV589852 PQR589835:PQR589852 QAN589835:QAN589852 QKJ589835:QKJ589852 QUF589835:QUF589852 REB589835:REB589852 RNX589835:RNX589852 RXT589835:RXT589852 SHP589835:SHP589852 SRL589835:SRL589852 TBH589835:TBH589852 TLD589835:TLD589852 TUZ589835:TUZ589852 UEV589835:UEV589852 UOR589835:UOR589852 UYN589835:UYN589852 VIJ589835:VIJ589852 VSF589835:VSF589852 WCB589835:WCB589852 WLX589835:WLX589852 WVT589835:WVT589852 L655371:L655388 JH655371:JH655388 TD655371:TD655388 ACZ655371:ACZ655388 AMV655371:AMV655388 AWR655371:AWR655388 BGN655371:BGN655388 BQJ655371:BQJ655388 CAF655371:CAF655388 CKB655371:CKB655388 CTX655371:CTX655388 DDT655371:DDT655388 DNP655371:DNP655388 DXL655371:DXL655388 EHH655371:EHH655388 ERD655371:ERD655388 FAZ655371:FAZ655388 FKV655371:FKV655388 FUR655371:FUR655388 GEN655371:GEN655388 GOJ655371:GOJ655388 GYF655371:GYF655388 HIB655371:HIB655388 HRX655371:HRX655388 IBT655371:IBT655388 ILP655371:ILP655388 IVL655371:IVL655388 JFH655371:JFH655388 JPD655371:JPD655388 JYZ655371:JYZ655388 KIV655371:KIV655388 KSR655371:KSR655388 LCN655371:LCN655388 LMJ655371:LMJ655388 LWF655371:LWF655388 MGB655371:MGB655388 MPX655371:MPX655388 MZT655371:MZT655388 NJP655371:NJP655388 NTL655371:NTL655388 ODH655371:ODH655388 OND655371:OND655388 OWZ655371:OWZ655388 PGV655371:PGV655388 PQR655371:PQR655388 QAN655371:QAN655388 QKJ655371:QKJ655388 QUF655371:QUF655388 REB655371:REB655388 RNX655371:RNX655388 RXT655371:RXT655388 SHP655371:SHP655388 SRL655371:SRL655388 TBH655371:TBH655388 TLD655371:TLD655388 TUZ655371:TUZ655388 UEV655371:UEV655388 UOR655371:UOR655388 UYN655371:UYN655388 VIJ655371:VIJ655388 VSF655371:VSF655388 WCB655371:WCB655388 WLX655371:WLX655388 WVT655371:WVT655388 L720907:L720924 JH720907:JH720924 TD720907:TD720924 ACZ720907:ACZ720924 AMV720907:AMV720924 AWR720907:AWR720924 BGN720907:BGN720924 BQJ720907:BQJ720924 CAF720907:CAF720924 CKB720907:CKB720924 CTX720907:CTX720924 DDT720907:DDT720924 DNP720907:DNP720924 DXL720907:DXL720924 EHH720907:EHH720924 ERD720907:ERD720924 FAZ720907:FAZ720924 FKV720907:FKV720924 FUR720907:FUR720924 GEN720907:GEN720924 GOJ720907:GOJ720924 GYF720907:GYF720924 HIB720907:HIB720924 HRX720907:HRX720924 IBT720907:IBT720924 ILP720907:ILP720924 IVL720907:IVL720924 JFH720907:JFH720924 JPD720907:JPD720924 JYZ720907:JYZ720924 KIV720907:KIV720924 KSR720907:KSR720924 LCN720907:LCN720924 LMJ720907:LMJ720924 LWF720907:LWF720924 MGB720907:MGB720924 MPX720907:MPX720924 MZT720907:MZT720924 NJP720907:NJP720924 NTL720907:NTL720924 ODH720907:ODH720924 OND720907:OND720924 OWZ720907:OWZ720924 PGV720907:PGV720924 PQR720907:PQR720924 QAN720907:QAN720924 QKJ720907:QKJ720924 QUF720907:QUF720924 REB720907:REB720924 RNX720907:RNX720924 RXT720907:RXT720924 SHP720907:SHP720924 SRL720907:SRL720924 TBH720907:TBH720924 TLD720907:TLD720924 TUZ720907:TUZ720924 UEV720907:UEV720924 UOR720907:UOR720924 UYN720907:UYN720924 VIJ720907:VIJ720924 VSF720907:VSF720924 WCB720907:WCB720924 WLX720907:WLX720924 WVT720907:WVT720924 L786443:L786460 JH786443:JH786460 TD786443:TD786460 ACZ786443:ACZ786460 AMV786443:AMV786460 AWR786443:AWR786460 BGN786443:BGN786460 BQJ786443:BQJ786460 CAF786443:CAF786460 CKB786443:CKB786460 CTX786443:CTX786460 DDT786443:DDT786460 DNP786443:DNP786460 DXL786443:DXL786460 EHH786443:EHH786460 ERD786443:ERD786460 FAZ786443:FAZ786460 FKV786443:FKV786460 FUR786443:FUR786460 GEN786443:GEN786460 GOJ786443:GOJ786460 GYF786443:GYF786460 HIB786443:HIB786460 HRX786443:HRX786460 IBT786443:IBT786460 ILP786443:ILP786460 IVL786443:IVL786460 JFH786443:JFH786460 JPD786443:JPD786460 JYZ786443:JYZ786460 KIV786443:KIV786460 KSR786443:KSR786460 LCN786443:LCN786460 LMJ786443:LMJ786460 LWF786443:LWF786460 MGB786443:MGB786460 MPX786443:MPX786460 MZT786443:MZT786460 NJP786443:NJP786460 NTL786443:NTL786460 ODH786443:ODH786460 OND786443:OND786460 OWZ786443:OWZ786460 PGV786443:PGV786460 PQR786443:PQR786460 QAN786443:QAN786460 QKJ786443:QKJ786460 QUF786443:QUF786460 REB786443:REB786460 RNX786443:RNX786460 RXT786443:RXT786460 SHP786443:SHP786460 SRL786443:SRL786460 TBH786443:TBH786460 TLD786443:TLD786460 TUZ786443:TUZ786460 UEV786443:UEV786460 UOR786443:UOR786460 UYN786443:UYN786460 VIJ786443:VIJ786460 VSF786443:VSF786460 WCB786443:WCB786460 WLX786443:WLX786460 WVT786443:WVT786460 L851979:L851996 JH851979:JH851996 TD851979:TD851996 ACZ851979:ACZ851996 AMV851979:AMV851996 AWR851979:AWR851996 BGN851979:BGN851996 BQJ851979:BQJ851996 CAF851979:CAF851996 CKB851979:CKB851996 CTX851979:CTX851996 DDT851979:DDT851996 DNP851979:DNP851996 DXL851979:DXL851996 EHH851979:EHH851996 ERD851979:ERD851996 FAZ851979:FAZ851996 FKV851979:FKV851996 FUR851979:FUR851996 GEN851979:GEN851996 GOJ851979:GOJ851996 GYF851979:GYF851996 HIB851979:HIB851996 HRX851979:HRX851996 IBT851979:IBT851996 ILP851979:ILP851996 IVL851979:IVL851996 JFH851979:JFH851996 JPD851979:JPD851996 JYZ851979:JYZ851996 KIV851979:KIV851996 KSR851979:KSR851996 LCN851979:LCN851996 LMJ851979:LMJ851996 LWF851979:LWF851996 MGB851979:MGB851996 MPX851979:MPX851996 MZT851979:MZT851996 NJP851979:NJP851996 NTL851979:NTL851996 ODH851979:ODH851996 OND851979:OND851996 OWZ851979:OWZ851996 PGV851979:PGV851996 PQR851979:PQR851996 QAN851979:QAN851996 QKJ851979:QKJ851996 QUF851979:QUF851996 REB851979:REB851996 RNX851979:RNX851996 RXT851979:RXT851996 SHP851979:SHP851996 SRL851979:SRL851996 TBH851979:TBH851996 TLD851979:TLD851996 TUZ851979:TUZ851996 UEV851979:UEV851996 UOR851979:UOR851996 UYN851979:UYN851996 VIJ851979:VIJ851996 VSF851979:VSF851996 WCB851979:WCB851996 WLX851979:WLX851996 WVT851979:WVT851996 L917515:L917532 JH917515:JH917532 TD917515:TD917532 ACZ917515:ACZ917532 AMV917515:AMV917532 AWR917515:AWR917532 BGN917515:BGN917532 BQJ917515:BQJ917532 CAF917515:CAF917532 CKB917515:CKB917532 CTX917515:CTX917532 DDT917515:DDT917532 DNP917515:DNP917532 DXL917515:DXL917532 EHH917515:EHH917532 ERD917515:ERD917532 FAZ917515:FAZ917532 FKV917515:FKV917532 FUR917515:FUR917532 GEN917515:GEN917532 GOJ917515:GOJ917532 GYF917515:GYF917532 HIB917515:HIB917532 HRX917515:HRX917532 IBT917515:IBT917532 ILP917515:ILP917532 IVL917515:IVL917532 JFH917515:JFH917532 JPD917515:JPD917532 JYZ917515:JYZ917532 KIV917515:KIV917532 KSR917515:KSR917532 LCN917515:LCN917532 LMJ917515:LMJ917532 LWF917515:LWF917532 MGB917515:MGB917532 MPX917515:MPX917532 MZT917515:MZT917532 NJP917515:NJP917532 NTL917515:NTL917532 ODH917515:ODH917532 OND917515:OND917532 OWZ917515:OWZ917532 PGV917515:PGV917532 PQR917515:PQR917532 QAN917515:QAN917532 QKJ917515:QKJ917532 QUF917515:QUF917532 REB917515:REB917532 RNX917515:RNX917532 RXT917515:RXT917532 SHP917515:SHP917532 SRL917515:SRL917532 TBH917515:TBH917532 TLD917515:TLD917532 TUZ917515:TUZ917532 UEV917515:UEV917532 UOR917515:UOR917532 UYN917515:UYN917532 VIJ917515:VIJ917532 VSF917515:VSF917532 WCB917515:WCB917532 WLX917515:WLX917532 WVT917515:WVT917532 L983051:L983068 JH983051:JH983068 TD983051:TD983068 ACZ983051:ACZ983068 AMV983051:AMV983068 AWR983051:AWR983068 BGN983051:BGN983068 BQJ983051:BQJ983068 CAF983051:CAF983068 CKB983051:CKB983068 CTX983051:CTX983068 DDT983051:DDT983068 DNP983051:DNP983068 DXL983051:DXL983068 EHH983051:EHH983068 ERD983051:ERD983068 FAZ983051:FAZ983068 FKV983051:FKV983068 FUR983051:FUR983068 GEN983051:GEN983068 GOJ983051:GOJ983068 GYF983051:GYF983068 HIB983051:HIB983068 HRX983051:HRX983068 IBT983051:IBT983068 ILP983051:ILP983068 IVL983051:IVL983068 JFH983051:JFH983068 JPD983051:JPD983068 JYZ983051:JYZ983068 KIV983051:KIV983068 KSR983051:KSR983068 LCN983051:LCN983068 LMJ983051:LMJ983068 LWF983051:LWF983068 MGB983051:MGB983068 MPX983051:MPX983068 MZT983051:MZT983068 NJP983051:NJP983068 NTL983051:NTL983068 ODH983051:ODH983068 OND983051:OND983068 OWZ983051:OWZ983068 PGV983051:PGV983068 PQR983051:PQR983068 QAN983051:QAN983068 QKJ983051:QKJ983068 QUF983051:QUF983068 REB983051:REB983068 RNX983051:RNX983068 RXT983051:RXT983068 SHP983051:SHP983068 SRL983051:SRL983068 TBH983051:TBH983068 TLD983051:TLD983068 TUZ983051:TUZ983068 UEV983051:UEV983068 UOR983051:UOR983068 UYN983051:UYN983068 VIJ983051:VIJ983068 VSF983051:VSF983068 WCB983051:WCB983068 WLX983051:WLX983068 WVT983051:WVT983068 L30:L48 JH30:JH48 TD30:TD48 ACZ30:ACZ48 AMV30:AMV48 AWR30:AWR48 BGN30:BGN48 BQJ30:BQJ48 CAF30:CAF48 CKB30:CKB48 CTX30:CTX48 DDT30:DDT48 DNP30:DNP48 DXL30:DXL48 EHH30:EHH48 ERD30:ERD48 FAZ30:FAZ48 FKV30:FKV48 FUR30:FUR48 GEN30:GEN48 GOJ30:GOJ48 GYF30:GYF48 HIB30:HIB48 HRX30:HRX48 IBT30:IBT48 ILP30:ILP48 IVL30:IVL48 JFH30:JFH48 JPD30:JPD48 JYZ30:JYZ48 KIV30:KIV48 KSR30:KSR48 LCN30:LCN48 LMJ30:LMJ48 LWF30:LWF48 MGB30:MGB48 MPX30:MPX48 MZT30:MZT48 NJP30:NJP48 NTL30:NTL48 ODH30:ODH48 OND30:OND48 OWZ30:OWZ48 PGV30:PGV48 PQR30:PQR48 QAN30:QAN48 QKJ30:QKJ48 QUF30:QUF48 REB30:REB48 RNX30:RNX48 RXT30:RXT48 SHP30:SHP48 SRL30:SRL48 TBH30:TBH48 TLD30:TLD48 TUZ30:TUZ48 UEV30:UEV48 UOR30:UOR48 UYN30:UYN48 VIJ30:VIJ48 VSF30:VSF48 WCB30:WCB48 WLX30:WLX48 WVT30:WVT48 L65566:L65584 JH65566:JH65584 TD65566:TD65584 ACZ65566:ACZ65584 AMV65566:AMV65584 AWR65566:AWR65584 BGN65566:BGN65584 BQJ65566:BQJ65584 CAF65566:CAF65584 CKB65566:CKB65584 CTX65566:CTX65584 DDT65566:DDT65584 DNP65566:DNP65584 DXL65566:DXL65584 EHH65566:EHH65584 ERD65566:ERD65584 FAZ65566:FAZ65584 FKV65566:FKV65584 FUR65566:FUR65584 GEN65566:GEN65584 GOJ65566:GOJ65584 GYF65566:GYF65584 HIB65566:HIB65584 HRX65566:HRX65584 IBT65566:IBT65584 ILP65566:ILP65584 IVL65566:IVL65584 JFH65566:JFH65584 JPD65566:JPD65584 JYZ65566:JYZ65584 KIV65566:KIV65584 KSR65566:KSR65584 LCN65566:LCN65584 LMJ65566:LMJ65584 LWF65566:LWF65584 MGB65566:MGB65584 MPX65566:MPX65584 MZT65566:MZT65584 NJP65566:NJP65584 NTL65566:NTL65584 ODH65566:ODH65584 OND65566:OND65584 OWZ65566:OWZ65584 PGV65566:PGV65584 PQR65566:PQR65584 QAN65566:QAN65584 QKJ65566:QKJ65584 QUF65566:QUF65584 REB65566:REB65584 RNX65566:RNX65584 RXT65566:RXT65584 SHP65566:SHP65584 SRL65566:SRL65584 TBH65566:TBH65584 TLD65566:TLD65584 TUZ65566:TUZ65584 UEV65566:UEV65584 UOR65566:UOR65584 UYN65566:UYN65584 VIJ65566:VIJ65584 VSF65566:VSF65584 WCB65566:WCB65584 WLX65566:WLX65584 WVT65566:WVT65584 L131102:L131120 JH131102:JH131120 TD131102:TD131120 ACZ131102:ACZ131120 AMV131102:AMV131120 AWR131102:AWR131120 BGN131102:BGN131120 BQJ131102:BQJ131120 CAF131102:CAF131120 CKB131102:CKB131120 CTX131102:CTX131120 DDT131102:DDT131120 DNP131102:DNP131120 DXL131102:DXL131120 EHH131102:EHH131120 ERD131102:ERD131120 FAZ131102:FAZ131120 FKV131102:FKV131120 FUR131102:FUR131120 GEN131102:GEN131120 GOJ131102:GOJ131120 GYF131102:GYF131120 HIB131102:HIB131120 HRX131102:HRX131120 IBT131102:IBT131120 ILP131102:ILP131120 IVL131102:IVL131120 JFH131102:JFH131120 JPD131102:JPD131120 JYZ131102:JYZ131120 KIV131102:KIV131120 KSR131102:KSR131120 LCN131102:LCN131120 LMJ131102:LMJ131120 LWF131102:LWF131120 MGB131102:MGB131120 MPX131102:MPX131120 MZT131102:MZT131120 NJP131102:NJP131120 NTL131102:NTL131120 ODH131102:ODH131120 OND131102:OND131120 OWZ131102:OWZ131120 PGV131102:PGV131120 PQR131102:PQR131120 QAN131102:QAN131120 QKJ131102:QKJ131120 QUF131102:QUF131120 REB131102:REB131120 RNX131102:RNX131120 RXT131102:RXT131120 SHP131102:SHP131120 SRL131102:SRL131120 TBH131102:TBH131120 TLD131102:TLD131120 TUZ131102:TUZ131120 UEV131102:UEV131120 UOR131102:UOR131120 UYN131102:UYN131120 VIJ131102:VIJ131120 VSF131102:VSF131120 WCB131102:WCB131120 WLX131102:WLX131120 WVT131102:WVT131120 L196638:L196656 JH196638:JH196656 TD196638:TD196656 ACZ196638:ACZ196656 AMV196638:AMV196656 AWR196638:AWR196656 BGN196638:BGN196656 BQJ196638:BQJ196656 CAF196638:CAF196656 CKB196638:CKB196656 CTX196638:CTX196656 DDT196638:DDT196656 DNP196638:DNP196656 DXL196638:DXL196656 EHH196638:EHH196656 ERD196638:ERD196656 FAZ196638:FAZ196656 FKV196638:FKV196656 FUR196638:FUR196656 GEN196638:GEN196656 GOJ196638:GOJ196656 GYF196638:GYF196656 HIB196638:HIB196656 HRX196638:HRX196656 IBT196638:IBT196656 ILP196638:ILP196656 IVL196638:IVL196656 JFH196638:JFH196656 JPD196638:JPD196656 JYZ196638:JYZ196656 KIV196638:KIV196656 KSR196638:KSR196656 LCN196638:LCN196656 LMJ196638:LMJ196656 LWF196638:LWF196656 MGB196638:MGB196656 MPX196638:MPX196656 MZT196638:MZT196656 NJP196638:NJP196656 NTL196638:NTL196656 ODH196638:ODH196656 OND196638:OND196656 OWZ196638:OWZ196656 PGV196638:PGV196656 PQR196638:PQR196656 QAN196638:QAN196656 QKJ196638:QKJ196656 QUF196638:QUF196656 REB196638:REB196656 RNX196638:RNX196656 RXT196638:RXT196656 SHP196638:SHP196656 SRL196638:SRL196656 TBH196638:TBH196656 TLD196638:TLD196656 TUZ196638:TUZ196656 UEV196638:UEV196656 UOR196638:UOR196656 UYN196638:UYN196656 VIJ196638:VIJ196656 VSF196638:VSF196656 WCB196638:WCB196656 WLX196638:WLX196656 WVT196638:WVT196656 L262174:L262192 JH262174:JH262192 TD262174:TD262192 ACZ262174:ACZ262192 AMV262174:AMV262192 AWR262174:AWR262192 BGN262174:BGN262192 BQJ262174:BQJ262192 CAF262174:CAF262192 CKB262174:CKB262192 CTX262174:CTX262192 DDT262174:DDT262192 DNP262174:DNP262192 DXL262174:DXL262192 EHH262174:EHH262192 ERD262174:ERD262192 FAZ262174:FAZ262192 FKV262174:FKV262192 FUR262174:FUR262192 GEN262174:GEN262192 GOJ262174:GOJ262192 GYF262174:GYF262192 HIB262174:HIB262192 HRX262174:HRX262192 IBT262174:IBT262192 ILP262174:ILP262192 IVL262174:IVL262192 JFH262174:JFH262192 JPD262174:JPD262192 JYZ262174:JYZ262192 KIV262174:KIV262192 KSR262174:KSR262192 LCN262174:LCN262192 LMJ262174:LMJ262192 LWF262174:LWF262192 MGB262174:MGB262192 MPX262174:MPX262192 MZT262174:MZT262192 NJP262174:NJP262192 NTL262174:NTL262192 ODH262174:ODH262192 OND262174:OND262192 OWZ262174:OWZ262192 PGV262174:PGV262192 PQR262174:PQR262192 QAN262174:QAN262192 QKJ262174:QKJ262192 QUF262174:QUF262192 REB262174:REB262192 RNX262174:RNX262192 RXT262174:RXT262192 SHP262174:SHP262192 SRL262174:SRL262192 TBH262174:TBH262192 TLD262174:TLD262192 TUZ262174:TUZ262192 UEV262174:UEV262192 UOR262174:UOR262192 UYN262174:UYN262192 VIJ262174:VIJ262192 VSF262174:VSF262192 WCB262174:WCB262192 WLX262174:WLX262192 WVT262174:WVT262192 L327710:L327728 JH327710:JH327728 TD327710:TD327728 ACZ327710:ACZ327728 AMV327710:AMV327728 AWR327710:AWR327728 BGN327710:BGN327728 BQJ327710:BQJ327728 CAF327710:CAF327728 CKB327710:CKB327728 CTX327710:CTX327728 DDT327710:DDT327728 DNP327710:DNP327728 DXL327710:DXL327728 EHH327710:EHH327728 ERD327710:ERD327728 FAZ327710:FAZ327728 FKV327710:FKV327728 FUR327710:FUR327728 GEN327710:GEN327728 GOJ327710:GOJ327728 GYF327710:GYF327728 HIB327710:HIB327728 HRX327710:HRX327728 IBT327710:IBT327728 ILP327710:ILP327728 IVL327710:IVL327728 JFH327710:JFH327728 JPD327710:JPD327728 JYZ327710:JYZ327728 KIV327710:KIV327728 KSR327710:KSR327728 LCN327710:LCN327728 LMJ327710:LMJ327728 LWF327710:LWF327728 MGB327710:MGB327728 MPX327710:MPX327728 MZT327710:MZT327728 NJP327710:NJP327728 NTL327710:NTL327728 ODH327710:ODH327728 OND327710:OND327728 OWZ327710:OWZ327728 PGV327710:PGV327728 PQR327710:PQR327728 QAN327710:QAN327728 QKJ327710:QKJ327728 QUF327710:QUF327728 REB327710:REB327728 RNX327710:RNX327728 RXT327710:RXT327728 SHP327710:SHP327728 SRL327710:SRL327728 TBH327710:TBH327728 TLD327710:TLD327728 TUZ327710:TUZ327728 UEV327710:UEV327728 UOR327710:UOR327728 UYN327710:UYN327728 VIJ327710:VIJ327728 VSF327710:VSF327728 WCB327710:WCB327728 WLX327710:WLX327728 WVT327710:WVT327728 L393246:L393264 JH393246:JH393264 TD393246:TD393264 ACZ393246:ACZ393264 AMV393246:AMV393264 AWR393246:AWR393264 BGN393246:BGN393264 BQJ393246:BQJ393264 CAF393246:CAF393264 CKB393246:CKB393264 CTX393246:CTX393264 DDT393246:DDT393264 DNP393246:DNP393264 DXL393246:DXL393264 EHH393246:EHH393264 ERD393246:ERD393264 FAZ393246:FAZ393264 FKV393246:FKV393264 FUR393246:FUR393264 GEN393246:GEN393264 GOJ393246:GOJ393264 GYF393246:GYF393264 HIB393246:HIB393264 HRX393246:HRX393264 IBT393246:IBT393264 ILP393246:ILP393264 IVL393246:IVL393264 JFH393246:JFH393264 JPD393246:JPD393264 JYZ393246:JYZ393264 KIV393246:KIV393264 KSR393246:KSR393264 LCN393246:LCN393264 LMJ393246:LMJ393264 LWF393246:LWF393264 MGB393246:MGB393264 MPX393246:MPX393264 MZT393246:MZT393264 NJP393246:NJP393264 NTL393246:NTL393264 ODH393246:ODH393264 OND393246:OND393264 OWZ393246:OWZ393264 PGV393246:PGV393264 PQR393246:PQR393264 QAN393246:QAN393264 QKJ393246:QKJ393264 QUF393246:QUF393264 REB393246:REB393264 RNX393246:RNX393264 RXT393246:RXT393264 SHP393246:SHP393264 SRL393246:SRL393264 TBH393246:TBH393264 TLD393246:TLD393264 TUZ393246:TUZ393264 UEV393246:UEV393264 UOR393246:UOR393264 UYN393246:UYN393264 VIJ393246:VIJ393264 VSF393246:VSF393264 WCB393246:WCB393264 WLX393246:WLX393264 WVT393246:WVT393264 L458782:L458800 JH458782:JH458800 TD458782:TD458800 ACZ458782:ACZ458800 AMV458782:AMV458800 AWR458782:AWR458800 BGN458782:BGN458800 BQJ458782:BQJ458800 CAF458782:CAF458800 CKB458782:CKB458800 CTX458782:CTX458800 DDT458782:DDT458800 DNP458782:DNP458800 DXL458782:DXL458800 EHH458782:EHH458800 ERD458782:ERD458800 FAZ458782:FAZ458800 FKV458782:FKV458800 FUR458782:FUR458800 GEN458782:GEN458800 GOJ458782:GOJ458800 GYF458782:GYF458800 HIB458782:HIB458800 HRX458782:HRX458800 IBT458782:IBT458800 ILP458782:ILP458800 IVL458782:IVL458800 JFH458782:JFH458800 JPD458782:JPD458800 JYZ458782:JYZ458800 KIV458782:KIV458800 KSR458782:KSR458800 LCN458782:LCN458800 LMJ458782:LMJ458800 LWF458782:LWF458800 MGB458782:MGB458800 MPX458782:MPX458800 MZT458782:MZT458800 NJP458782:NJP458800 NTL458782:NTL458800 ODH458782:ODH458800 OND458782:OND458800 OWZ458782:OWZ458800 PGV458782:PGV458800 PQR458782:PQR458800 QAN458782:QAN458800 QKJ458782:QKJ458800 QUF458782:QUF458800 REB458782:REB458800 RNX458782:RNX458800 RXT458782:RXT458800 SHP458782:SHP458800 SRL458782:SRL458800 TBH458782:TBH458800 TLD458782:TLD458800 TUZ458782:TUZ458800 UEV458782:UEV458800 UOR458782:UOR458800 UYN458782:UYN458800 VIJ458782:VIJ458800 VSF458782:VSF458800 WCB458782:WCB458800 WLX458782:WLX458800 WVT458782:WVT458800 L524318:L524336 JH524318:JH524336 TD524318:TD524336 ACZ524318:ACZ524336 AMV524318:AMV524336 AWR524318:AWR524336 BGN524318:BGN524336 BQJ524318:BQJ524336 CAF524318:CAF524336 CKB524318:CKB524336 CTX524318:CTX524336 DDT524318:DDT524336 DNP524318:DNP524336 DXL524318:DXL524336 EHH524318:EHH524336 ERD524318:ERD524336 FAZ524318:FAZ524336 FKV524318:FKV524336 FUR524318:FUR524336 GEN524318:GEN524336 GOJ524318:GOJ524336 GYF524318:GYF524336 HIB524318:HIB524336 HRX524318:HRX524336 IBT524318:IBT524336 ILP524318:ILP524336 IVL524318:IVL524336 JFH524318:JFH524336 JPD524318:JPD524336 JYZ524318:JYZ524336 KIV524318:KIV524336 KSR524318:KSR524336 LCN524318:LCN524336 LMJ524318:LMJ524336 LWF524318:LWF524336 MGB524318:MGB524336 MPX524318:MPX524336 MZT524318:MZT524336 NJP524318:NJP524336 NTL524318:NTL524336 ODH524318:ODH524336 OND524318:OND524336 OWZ524318:OWZ524336 PGV524318:PGV524336 PQR524318:PQR524336 QAN524318:QAN524336 QKJ524318:QKJ524336 QUF524318:QUF524336 REB524318:REB524336 RNX524318:RNX524336 RXT524318:RXT524336 SHP524318:SHP524336 SRL524318:SRL524336 TBH524318:TBH524336 TLD524318:TLD524336 TUZ524318:TUZ524336 UEV524318:UEV524336 UOR524318:UOR524336 UYN524318:UYN524336 VIJ524318:VIJ524336 VSF524318:VSF524336 WCB524318:WCB524336 WLX524318:WLX524336 WVT524318:WVT524336 L589854:L589872 JH589854:JH589872 TD589854:TD589872 ACZ589854:ACZ589872 AMV589854:AMV589872 AWR589854:AWR589872 BGN589854:BGN589872 BQJ589854:BQJ589872 CAF589854:CAF589872 CKB589854:CKB589872 CTX589854:CTX589872 DDT589854:DDT589872 DNP589854:DNP589872 DXL589854:DXL589872 EHH589854:EHH589872 ERD589854:ERD589872 FAZ589854:FAZ589872 FKV589854:FKV589872 FUR589854:FUR589872 GEN589854:GEN589872 GOJ589854:GOJ589872 GYF589854:GYF589872 HIB589854:HIB589872 HRX589854:HRX589872 IBT589854:IBT589872 ILP589854:ILP589872 IVL589854:IVL589872 JFH589854:JFH589872 JPD589854:JPD589872 JYZ589854:JYZ589872 KIV589854:KIV589872 KSR589854:KSR589872 LCN589854:LCN589872 LMJ589854:LMJ589872 LWF589854:LWF589872 MGB589854:MGB589872 MPX589854:MPX589872 MZT589854:MZT589872 NJP589854:NJP589872 NTL589854:NTL589872 ODH589854:ODH589872 OND589854:OND589872 OWZ589854:OWZ589872 PGV589854:PGV589872 PQR589854:PQR589872 QAN589854:QAN589872 QKJ589854:QKJ589872 QUF589854:QUF589872 REB589854:REB589872 RNX589854:RNX589872 RXT589854:RXT589872 SHP589854:SHP589872 SRL589854:SRL589872 TBH589854:TBH589872 TLD589854:TLD589872 TUZ589854:TUZ589872 UEV589854:UEV589872 UOR589854:UOR589872 UYN589854:UYN589872 VIJ589854:VIJ589872 VSF589854:VSF589872 WCB589854:WCB589872 WLX589854:WLX589872 WVT589854:WVT589872 L655390:L655408 JH655390:JH655408 TD655390:TD655408 ACZ655390:ACZ655408 AMV655390:AMV655408 AWR655390:AWR655408 BGN655390:BGN655408 BQJ655390:BQJ655408 CAF655390:CAF655408 CKB655390:CKB655408 CTX655390:CTX655408 DDT655390:DDT655408 DNP655390:DNP655408 DXL655390:DXL655408 EHH655390:EHH655408 ERD655390:ERD655408 FAZ655390:FAZ655408 FKV655390:FKV655408 FUR655390:FUR655408 GEN655390:GEN655408 GOJ655390:GOJ655408 GYF655390:GYF655408 HIB655390:HIB655408 HRX655390:HRX655408 IBT655390:IBT655408 ILP655390:ILP655408 IVL655390:IVL655408 JFH655390:JFH655408 JPD655390:JPD655408 JYZ655390:JYZ655408 KIV655390:KIV655408 KSR655390:KSR655408 LCN655390:LCN655408 LMJ655390:LMJ655408 LWF655390:LWF655408 MGB655390:MGB655408 MPX655390:MPX655408 MZT655390:MZT655408 NJP655390:NJP655408 NTL655390:NTL655408 ODH655390:ODH655408 OND655390:OND655408 OWZ655390:OWZ655408 PGV655390:PGV655408 PQR655390:PQR655408 QAN655390:QAN655408 QKJ655390:QKJ655408 QUF655390:QUF655408 REB655390:REB655408 RNX655390:RNX655408 RXT655390:RXT655408 SHP655390:SHP655408 SRL655390:SRL655408 TBH655390:TBH655408 TLD655390:TLD655408 TUZ655390:TUZ655408 UEV655390:UEV655408 UOR655390:UOR655408 UYN655390:UYN655408 VIJ655390:VIJ655408 VSF655390:VSF655408 WCB655390:WCB655408 WLX655390:WLX655408 WVT655390:WVT655408 L720926:L720944 JH720926:JH720944 TD720926:TD720944 ACZ720926:ACZ720944 AMV720926:AMV720944 AWR720926:AWR720944 BGN720926:BGN720944 BQJ720926:BQJ720944 CAF720926:CAF720944 CKB720926:CKB720944 CTX720926:CTX720944 DDT720926:DDT720944 DNP720926:DNP720944 DXL720926:DXL720944 EHH720926:EHH720944 ERD720926:ERD720944 FAZ720926:FAZ720944 FKV720926:FKV720944 FUR720926:FUR720944 GEN720926:GEN720944 GOJ720926:GOJ720944 GYF720926:GYF720944 HIB720926:HIB720944 HRX720926:HRX720944 IBT720926:IBT720944 ILP720926:ILP720944 IVL720926:IVL720944 JFH720926:JFH720944 JPD720926:JPD720944 JYZ720926:JYZ720944 KIV720926:KIV720944 KSR720926:KSR720944 LCN720926:LCN720944 LMJ720926:LMJ720944 LWF720926:LWF720944 MGB720926:MGB720944 MPX720926:MPX720944 MZT720926:MZT720944 NJP720926:NJP720944 NTL720926:NTL720944 ODH720926:ODH720944 OND720926:OND720944 OWZ720926:OWZ720944 PGV720926:PGV720944 PQR720926:PQR720944 QAN720926:QAN720944 QKJ720926:QKJ720944 QUF720926:QUF720944 REB720926:REB720944 RNX720926:RNX720944 RXT720926:RXT720944 SHP720926:SHP720944 SRL720926:SRL720944 TBH720926:TBH720944 TLD720926:TLD720944 TUZ720926:TUZ720944 UEV720926:UEV720944 UOR720926:UOR720944 UYN720926:UYN720944 VIJ720926:VIJ720944 VSF720926:VSF720944 WCB720926:WCB720944 WLX720926:WLX720944 WVT720926:WVT720944 L786462:L786480 JH786462:JH786480 TD786462:TD786480 ACZ786462:ACZ786480 AMV786462:AMV786480 AWR786462:AWR786480 BGN786462:BGN786480 BQJ786462:BQJ786480 CAF786462:CAF786480 CKB786462:CKB786480 CTX786462:CTX786480 DDT786462:DDT786480 DNP786462:DNP786480 DXL786462:DXL786480 EHH786462:EHH786480 ERD786462:ERD786480 FAZ786462:FAZ786480 FKV786462:FKV786480 FUR786462:FUR786480 GEN786462:GEN786480 GOJ786462:GOJ786480 GYF786462:GYF786480 HIB786462:HIB786480 HRX786462:HRX786480 IBT786462:IBT786480 ILP786462:ILP786480 IVL786462:IVL786480 JFH786462:JFH786480 JPD786462:JPD786480 JYZ786462:JYZ786480 KIV786462:KIV786480 KSR786462:KSR786480 LCN786462:LCN786480 LMJ786462:LMJ786480 LWF786462:LWF786480 MGB786462:MGB786480 MPX786462:MPX786480 MZT786462:MZT786480 NJP786462:NJP786480 NTL786462:NTL786480 ODH786462:ODH786480 OND786462:OND786480 OWZ786462:OWZ786480 PGV786462:PGV786480 PQR786462:PQR786480 QAN786462:QAN786480 QKJ786462:QKJ786480 QUF786462:QUF786480 REB786462:REB786480 RNX786462:RNX786480 RXT786462:RXT786480 SHP786462:SHP786480 SRL786462:SRL786480 TBH786462:TBH786480 TLD786462:TLD786480 TUZ786462:TUZ786480 UEV786462:UEV786480 UOR786462:UOR786480 UYN786462:UYN786480 VIJ786462:VIJ786480 VSF786462:VSF786480 WCB786462:WCB786480 WLX786462:WLX786480 WVT786462:WVT786480 L851998:L852016 JH851998:JH852016 TD851998:TD852016 ACZ851998:ACZ852016 AMV851998:AMV852016 AWR851998:AWR852016 BGN851998:BGN852016 BQJ851998:BQJ852016 CAF851998:CAF852016 CKB851998:CKB852016 CTX851998:CTX852016 DDT851998:DDT852016 DNP851998:DNP852016 DXL851998:DXL852016 EHH851998:EHH852016 ERD851998:ERD852016 FAZ851998:FAZ852016 FKV851998:FKV852016 FUR851998:FUR852016 GEN851998:GEN852016 GOJ851998:GOJ852016 GYF851998:GYF852016 HIB851998:HIB852016 HRX851998:HRX852016 IBT851998:IBT852016 ILP851998:ILP852016 IVL851998:IVL852016 JFH851998:JFH852016 JPD851998:JPD852016 JYZ851998:JYZ852016 KIV851998:KIV852016 KSR851998:KSR852016 LCN851998:LCN852016 LMJ851998:LMJ852016 LWF851998:LWF852016 MGB851998:MGB852016 MPX851998:MPX852016 MZT851998:MZT852016 NJP851998:NJP852016 NTL851998:NTL852016 ODH851998:ODH852016 OND851998:OND852016 OWZ851998:OWZ852016 PGV851998:PGV852016 PQR851998:PQR852016 QAN851998:QAN852016 QKJ851998:QKJ852016 QUF851998:QUF852016 REB851998:REB852016 RNX851998:RNX852016 RXT851998:RXT852016 SHP851998:SHP852016 SRL851998:SRL852016 TBH851998:TBH852016 TLD851998:TLD852016 TUZ851998:TUZ852016 UEV851998:UEV852016 UOR851998:UOR852016 UYN851998:UYN852016 VIJ851998:VIJ852016 VSF851998:VSF852016 WCB851998:WCB852016 WLX851998:WLX852016 WVT851998:WVT852016 L917534:L917552 JH917534:JH917552 TD917534:TD917552 ACZ917534:ACZ917552 AMV917534:AMV917552 AWR917534:AWR917552 BGN917534:BGN917552 BQJ917534:BQJ917552 CAF917534:CAF917552 CKB917534:CKB917552 CTX917534:CTX917552 DDT917534:DDT917552 DNP917534:DNP917552 DXL917534:DXL917552 EHH917534:EHH917552 ERD917534:ERD917552 FAZ917534:FAZ917552 FKV917534:FKV917552 FUR917534:FUR917552 GEN917534:GEN917552 GOJ917534:GOJ917552 GYF917534:GYF917552 HIB917534:HIB917552 HRX917534:HRX917552 IBT917534:IBT917552 ILP917534:ILP917552 IVL917534:IVL917552 JFH917534:JFH917552 JPD917534:JPD917552 JYZ917534:JYZ917552 KIV917534:KIV917552 KSR917534:KSR917552 LCN917534:LCN917552 LMJ917534:LMJ917552 LWF917534:LWF917552 MGB917534:MGB917552 MPX917534:MPX917552 MZT917534:MZT917552 NJP917534:NJP917552 NTL917534:NTL917552 ODH917534:ODH917552 OND917534:OND917552 OWZ917534:OWZ917552 PGV917534:PGV917552 PQR917534:PQR917552 QAN917534:QAN917552 QKJ917534:QKJ917552 QUF917534:QUF917552 REB917534:REB917552 RNX917534:RNX917552 RXT917534:RXT917552 SHP917534:SHP917552 SRL917534:SRL917552 TBH917534:TBH917552 TLD917534:TLD917552 TUZ917534:TUZ917552 UEV917534:UEV917552 UOR917534:UOR917552 UYN917534:UYN917552 VIJ917534:VIJ917552 VSF917534:VSF917552 WCB917534:WCB917552 WLX917534:WLX917552 WVT917534:WVT917552 L983070:L983088 JH983070:JH983088 TD983070:TD983088 ACZ983070:ACZ983088 AMV983070:AMV983088 AWR983070:AWR983088 BGN983070:BGN983088 BQJ983070:BQJ983088 CAF983070:CAF983088 CKB983070:CKB983088 CTX983070:CTX983088 DDT983070:DDT983088 DNP983070:DNP983088 DXL983070:DXL983088 EHH983070:EHH983088 ERD983070:ERD983088 FAZ983070:FAZ983088 FKV983070:FKV983088 FUR983070:FUR983088 GEN983070:GEN983088 GOJ983070:GOJ983088 GYF983070:GYF983088 HIB983070:HIB983088 HRX983070:HRX983088 IBT983070:IBT983088 ILP983070:ILP983088 IVL983070:IVL983088 JFH983070:JFH983088 JPD983070:JPD983088 JYZ983070:JYZ983088 KIV983070:KIV983088 KSR983070:KSR983088 LCN983070:LCN983088 LMJ983070:LMJ983088 LWF983070:LWF983088 MGB983070:MGB983088 MPX983070:MPX983088 MZT983070:MZT983088 NJP983070:NJP983088 NTL983070:NTL983088 ODH983070:ODH983088 OND983070:OND983088 OWZ983070:OWZ983088 PGV983070:PGV983088 PQR983070:PQR983088 QAN983070:QAN983088 QKJ983070:QKJ983088 QUF983070:QUF983088 REB983070:REB983088 RNX983070:RNX983088 RXT983070:RXT983088 SHP983070:SHP983088 SRL983070:SRL983088 TBH983070:TBH983088 TLD983070:TLD983088 TUZ983070:TUZ983088 UEV983070:UEV983088 UOR983070:UOR983088 UYN983070:UYN983088 VIJ983070:VIJ983088 VSF983070:VSF983088 WCB983070:WCB983088 WLX983070:WLX983088 WVT983070:WVT983088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Consolidado </vt:lpstr>
      <vt:lpstr>Enero</vt:lpstr>
      <vt:lpstr>Febrero</vt:lpstr>
      <vt:lpstr>Marzo </vt:lpstr>
      <vt:lpstr>Abril </vt:lpstr>
      <vt:lpstr>Mayo </vt:lpstr>
      <vt:lpstr>Junio</vt:lpstr>
      <vt:lpstr>Julio</vt:lpstr>
      <vt:lpstr>Agosto</vt:lpstr>
      <vt:lpstr>Septiembre</vt:lpstr>
      <vt:lpstr>Octubre </vt:lpstr>
      <vt:lpstr>Noviembre</vt:lpstr>
      <vt:lpstr>Diciembre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2017-07-19T16:21:09Z</dcterms:modified>
</cp:coreProperties>
</file>