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95" windowHeight="9510" activeTab="6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52511"/>
</workbook>
</file>

<file path=xl/calcChain.xml><?xml version="1.0" encoding="utf-8"?>
<calcChain xmlns="http://schemas.openxmlformats.org/spreadsheetml/2006/main">
  <c r="B195" i="11" l="1"/>
  <c r="CA48" i="11"/>
  <c r="J45" i="11"/>
  <c r="L44" i="11"/>
  <c r="K44" i="11"/>
  <c r="I44" i="11"/>
  <c r="H44" i="11"/>
  <c r="G44" i="11"/>
  <c r="F44" i="11"/>
  <c r="E44" i="11"/>
  <c r="D44" i="11"/>
  <c r="C44" i="11"/>
  <c r="J43" i="11"/>
  <c r="J41" i="11"/>
  <c r="J36" i="11"/>
  <c r="J35" i="11"/>
  <c r="J34" i="11"/>
  <c r="J44" i="11" s="1"/>
  <c r="J33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I11" i="11"/>
  <c r="H11" i="11"/>
  <c r="G11" i="11"/>
  <c r="F11" i="11"/>
  <c r="E11" i="11"/>
  <c r="D11" i="11"/>
  <c r="C11" i="11"/>
  <c r="B11" i="11"/>
  <c r="A195" i="11" s="1"/>
  <c r="A5" i="11"/>
  <c r="A4" i="11"/>
  <c r="A3" i="11"/>
  <c r="A2" i="11"/>
  <c r="B195" i="12"/>
  <c r="CA48" i="12"/>
  <c r="J45" i="12"/>
  <c r="L44" i="12"/>
  <c r="K44" i="12"/>
  <c r="I44" i="12"/>
  <c r="H44" i="12"/>
  <c r="G44" i="12"/>
  <c r="F44" i="12"/>
  <c r="E44" i="12"/>
  <c r="D44" i="12"/>
  <c r="C44" i="12"/>
  <c r="J43" i="12"/>
  <c r="J41" i="12"/>
  <c r="J36" i="12"/>
  <c r="J35" i="12"/>
  <c r="J34" i="12"/>
  <c r="J33" i="12"/>
  <c r="J44" i="12" s="1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I11" i="12"/>
  <c r="H11" i="12"/>
  <c r="G11" i="12"/>
  <c r="F11" i="12"/>
  <c r="E11" i="12"/>
  <c r="D11" i="12"/>
  <c r="B11" i="12" s="1"/>
  <c r="C11" i="12"/>
  <c r="A5" i="12"/>
  <c r="A4" i="12"/>
  <c r="A3" i="12"/>
  <c r="A2" i="12"/>
  <c r="B195" i="13"/>
  <c r="CA48" i="13"/>
  <c r="J45" i="13"/>
  <c r="L44" i="13"/>
  <c r="K44" i="13"/>
  <c r="I44" i="13"/>
  <c r="H44" i="13"/>
  <c r="G44" i="13"/>
  <c r="F44" i="13"/>
  <c r="E44" i="13"/>
  <c r="D44" i="13"/>
  <c r="C44" i="13"/>
  <c r="J43" i="13"/>
  <c r="J41" i="13"/>
  <c r="J36" i="13"/>
  <c r="J35" i="13"/>
  <c r="J34" i="13"/>
  <c r="J44" i="13" s="1"/>
  <c r="J33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I11" i="13"/>
  <c r="H11" i="13"/>
  <c r="G11" i="13"/>
  <c r="F11" i="13"/>
  <c r="E11" i="13"/>
  <c r="D11" i="13"/>
  <c r="C11" i="13"/>
  <c r="B11" i="13" s="1"/>
  <c r="A195" i="13" s="1"/>
  <c r="A5" i="13"/>
  <c r="A4" i="13"/>
  <c r="A3" i="13"/>
  <c r="A2" i="13"/>
  <c r="A195" i="12" l="1"/>
  <c r="D49" i="1"/>
  <c r="C49" i="1"/>
  <c r="D48" i="1"/>
  <c r="C48" i="1"/>
  <c r="CA48" i="1" s="1"/>
  <c r="L45" i="1"/>
  <c r="K45" i="1"/>
  <c r="J45" i="1"/>
  <c r="I45" i="1"/>
  <c r="H45" i="1"/>
  <c r="G45" i="1"/>
  <c r="F45" i="1"/>
  <c r="E45" i="1"/>
  <c r="D45" i="1"/>
  <c r="C45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J44" i="1" s="1"/>
  <c r="I34" i="1"/>
  <c r="H34" i="1"/>
  <c r="G34" i="1"/>
  <c r="F34" i="1"/>
  <c r="F44" i="1" s="1"/>
  <c r="E34" i="1"/>
  <c r="D34" i="1"/>
  <c r="C34" i="1"/>
  <c r="C44" i="1" s="1"/>
  <c r="L33" i="1"/>
  <c r="K33" i="1"/>
  <c r="J33" i="1"/>
  <c r="I33" i="1"/>
  <c r="I44" i="1" s="1"/>
  <c r="H33" i="1"/>
  <c r="H44" i="1" s="1"/>
  <c r="G33" i="1"/>
  <c r="F33" i="1"/>
  <c r="E33" i="1"/>
  <c r="D33" i="1"/>
  <c r="D44" i="1" s="1"/>
  <c r="C33" i="1"/>
  <c r="L44" i="1"/>
  <c r="C13" i="1"/>
  <c r="B13" i="1" s="1"/>
  <c r="D13" i="1"/>
  <c r="E13" i="1"/>
  <c r="F13" i="1"/>
  <c r="F11" i="1" s="1"/>
  <c r="G13" i="1"/>
  <c r="G11" i="1" s="1"/>
  <c r="H13" i="1"/>
  <c r="I13" i="1"/>
  <c r="C14" i="1"/>
  <c r="B14" i="1" s="1"/>
  <c r="D14" i="1"/>
  <c r="E14" i="1"/>
  <c r="F14" i="1"/>
  <c r="G14" i="1"/>
  <c r="H14" i="1"/>
  <c r="I14" i="1"/>
  <c r="C15" i="1"/>
  <c r="D15" i="1"/>
  <c r="E15" i="1"/>
  <c r="E11" i="1" s="1"/>
  <c r="F15" i="1"/>
  <c r="G15" i="1"/>
  <c r="H15" i="1"/>
  <c r="I15" i="1"/>
  <c r="C16" i="1"/>
  <c r="D16" i="1"/>
  <c r="E16" i="1"/>
  <c r="F16" i="1"/>
  <c r="G16" i="1"/>
  <c r="H16" i="1"/>
  <c r="I16" i="1"/>
  <c r="C17" i="1"/>
  <c r="B17" i="1" s="1"/>
  <c r="D17" i="1"/>
  <c r="E17" i="1"/>
  <c r="F17" i="1"/>
  <c r="G17" i="1"/>
  <c r="H17" i="1"/>
  <c r="I17" i="1"/>
  <c r="C18" i="1"/>
  <c r="B18" i="1" s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B21" i="1" s="1"/>
  <c r="D21" i="1"/>
  <c r="E21" i="1"/>
  <c r="F21" i="1"/>
  <c r="G21" i="1"/>
  <c r="H21" i="1"/>
  <c r="I21" i="1"/>
  <c r="C22" i="1"/>
  <c r="B22" i="1" s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B25" i="1" s="1"/>
  <c r="D25" i="1"/>
  <c r="E25" i="1"/>
  <c r="F25" i="1"/>
  <c r="G25" i="1"/>
  <c r="H25" i="1"/>
  <c r="I25" i="1"/>
  <c r="C26" i="1"/>
  <c r="B26" i="1" s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B29" i="1" s="1"/>
  <c r="D29" i="1"/>
  <c r="E29" i="1"/>
  <c r="F29" i="1"/>
  <c r="G29" i="1"/>
  <c r="H29" i="1"/>
  <c r="I29" i="1"/>
  <c r="D12" i="1"/>
  <c r="E12" i="1"/>
  <c r="F12" i="1"/>
  <c r="G12" i="1"/>
  <c r="H12" i="1"/>
  <c r="I12" i="1"/>
  <c r="C12" i="1"/>
  <c r="B195" i="7"/>
  <c r="CA48" i="7"/>
  <c r="J45" i="7"/>
  <c r="L44" i="7"/>
  <c r="K44" i="7"/>
  <c r="I44" i="7"/>
  <c r="H44" i="7"/>
  <c r="G44" i="7"/>
  <c r="F44" i="7"/>
  <c r="E44" i="7"/>
  <c r="D44" i="7"/>
  <c r="C44" i="7"/>
  <c r="J43" i="7"/>
  <c r="J41" i="7"/>
  <c r="J36" i="7"/>
  <c r="J35" i="7"/>
  <c r="J34" i="7"/>
  <c r="J44" i="7" s="1"/>
  <c r="J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I11" i="7"/>
  <c r="H11" i="7"/>
  <c r="G11" i="7"/>
  <c r="F11" i="7"/>
  <c r="E11" i="7"/>
  <c r="D11" i="7"/>
  <c r="C11" i="7"/>
  <c r="B11" i="7" s="1"/>
  <c r="A5" i="7"/>
  <c r="A4" i="7"/>
  <c r="A3" i="7"/>
  <c r="A2" i="7"/>
  <c r="B195" i="6"/>
  <c r="CA48" i="6"/>
  <c r="J45" i="6"/>
  <c r="L44" i="6"/>
  <c r="K44" i="6"/>
  <c r="I44" i="6"/>
  <c r="H44" i="6"/>
  <c r="G44" i="6"/>
  <c r="F44" i="6"/>
  <c r="E44" i="6"/>
  <c r="D44" i="6"/>
  <c r="C44" i="6"/>
  <c r="J43" i="6"/>
  <c r="J41" i="6"/>
  <c r="J36" i="6"/>
  <c r="J35" i="6"/>
  <c r="J34" i="6"/>
  <c r="J44" i="6" s="1"/>
  <c r="J33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I11" i="6"/>
  <c r="H11" i="6"/>
  <c r="G11" i="6"/>
  <c r="F11" i="6"/>
  <c r="E11" i="6"/>
  <c r="D11" i="6"/>
  <c r="C11" i="6"/>
  <c r="B11" i="6" s="1"/>
  <c r="A5" i="6"/>
  <c r="A4" i="6"/>
  <c r="A3" i="6"/>
  <c r="A2" i="6"/>
  <c r="B195" i="5"/>
  <c r="CA48" i="5"/>
  <c r="J45" i="5"/>
  <c r="L44" i="5"/>
  <c r="K44" i="5"/>
  <c r="I44" i="5"/>
  <c r="H44" i="5"/>
  <c r="G44" i="5"/>
  <c r="F44" i="5"/>
  <c r="E44" i="5"/>
  <c r="D44" i="5"/>
  <c r="C44" i="5"/>
  <c r="J43" i="5"/>
  <c r="J41" i="5"/>
  <c r="J36" i="5"/>
  <c r="J35" i="5"/>
  <c r="J34" i="5"/>
  <c r="J33" i="5"/>
  <c r="J44" i="5" s="1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I11" i="5"/>
  <c r="H11" i="5"/>
  <c r="G11" i="5"/>
  <c r="F11" i="5"/>
  <c r="E11" i="5"/>
  <c r="D11" i="5"/>
  <c r="C11" i="5"/>
  <c r="B11" i="5"/>
  <c r="A5" i="5"/>
  <c r="A4" i="5"/>
  <c r="A3" i="5"/>
  <c r="A2" i="5"/>
  <c r="B195" i="1"/>
  <c r="K44" i="1"/>
  <c r="G44" i="1"/>
  <c r="E44" i="1"/>
  <c r="B28" i="1"/>
  <c r="B27" i="1"/>
  <c r="B24" i="1"/>
  <c r="B23" i="1"/>
  <c r="B20" i="1"/>
  <c r="B19" i="1"/>
  <c r="B16" i="1"/>
  <c r="B15" i="1"/>
  <c r="B12" i="1"/>
  <c r="I11" i="1"/>
  <c r="A5" i="1"/>
  <c r="A3" i="1"/>
  <c r="A2" i="1"/>
  <c r="H11" i="1" l="1"/>
  <c r="D11" i="1"/>
  <c r="C11" i="1"/>
  <c r="B11" i="1" s="1"/>
  <c r="A195" i="1" s="1"/>
  <c r="A195" i="7"/>
  <c r="A195" i="6"/>
  <c r="A195" i="5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<sst xmlns="http://schemas.openxmlformats.org/spreadsheetml/2006/main" count="476" uniqueCount="68">
  <si>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</si>
  <si>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</si>
  <si>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</si>
  <si>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</si>
  <si>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</si>
  <si>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</si>
  <si>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</si>
  <si>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</si>
  <si>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</si>
  <si>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 xml:space="preserve">TOTAL DE RECLAMOS 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</si>
  <si>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</si>
  <si>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</si>
  <si>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</si>
  <si>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</si>
  <si>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</si>
  <si>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</si>
  <si>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</si>
  <si>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</si>
  <si>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</si>
  <si>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</si>
  <si>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</si>
  <si>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</si>
  <si>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</si>
  <si>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</si>
  <si>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</si>
  <si>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</si>
  <si>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</si>
  <si>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</si>
  <si>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</si>
  <si>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</si>
  <si>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</si>
  <si>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</si>
  <si>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</si>
  <si>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</si>
  <si>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</si>
  <si>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</si>
  <si>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</si>
  <si>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</si>
  <si>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</si>
  <si>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</si>
  <si>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</si>
  <si>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</si>
  <si>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</si>
  <si>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</si>
  <si>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</si>
  <si>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</si>
  <si>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</si>
  <si>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</si>
  <si>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</si>
  <si>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</si>
  <si>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</si>
  <si>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</si>
  <si>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</si>
  <si>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</si>
  <si>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</si>
  <si>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</si>
  <si>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PARTICIPANTES</t>
  </si>
  <si>
    <t>Consultas Ciudadanas</t>
  </si>
  <si>
    <t>Consejos consultivos, de desarrollo y comités locales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</si>
  <si>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</si>
  <si>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</si>
  <si>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</si>
  <si>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</si>
  <si>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</si>
  <si>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</si>
  <si>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</si>
  <si>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</si>
  <si>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ACTIVIDADES DE PARTICIPACIÓN SOCIAL POR TEC. PARÉMEDICO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</si>
</sst>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24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b/>
      <sz val="9"/>
      <color indexed="81"/>
      <name val="Tahom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8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68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0" fontId="2" fillId="0" borderId="0" xfId="0" applyFont="1" applyBorder="1" applyProtection="1"/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Border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0" fontId="2" fillId="0" borderId="25" xfId="0" applyFont="1" applyFill="1" applyBorder="1" applyAlignment="1" applyProtection="1">
      <alignment horizontal="left" vertical="center" wrapText="1"/>
    </xf>
    <xf numFmtId="3" fontId="2" fillId="0" borderId="26" xfId="0" applyNumberFormat="1" applyFont="1" applyFill="1" applyBorder="1" applyAlignment="1" applyProtection="1"/>
    <xf numFmtId="3" fontId="2" fillId="5" borderId="27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0" fontId="2" fillId="0" borderId="31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32" xfId="0" applyFont="1" applyFill="1" applyBorder="1" applyAlignment="1" applyProtection="1">
      <alignment horizontal="left" vertical="center" wrapText="1"/>
    </xf>
    <xf numFmtId="3" fontId="2" fillId="0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6" borderId="33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0" fontId="6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43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0" borderId="43" xfId="0" applyNumberFormat="1" applyFont="1" applyBorder="1" applyAlignment="1" applyProtection="1"/>
    <xf numFmtId="0" fontId="9" fillId="2" borderId="0" xfId="0" applyFont="1" applyFill="1" applyAlignment="1" applyProtection="1"/>
    <xf numFmtId="3" fontId="2" fillId="5" borderId="47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50" xfId="0" applyNumberFormat="1" applyFont="1" applyFill="1" applyBorder="1" applyAlignment="1" applyProtection="1">
      <protection locked="0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53" xfId="0" applyNumberFormat="1" applyFont="1" applyFill="1" applyBorder="1" applyAlignment="1" applyProtection="1">
      <protection locked="0"/>
    </xf>
    <xf numFmtId="3" fontId="2" fillId="6" borderId="51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5" borderId="54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Protection="1">
      <protection locked="0"/>
    </xf>
    <xf numFmtId="0" fontId="13" fillId="2" borderId="0" xfId="0" applyFont="1" applyFill="1" applyAlignment="1"/>
    <xf numFmtId="3" fontId="2" fillId="2" borderId="2" xfId="0" applyNumberFormat="1" applyFont="1" applyFill="1" applyBorder="1" applyAlignment="1" applyProtection="1">
      <protection locked="0"/>
    </xf>
    <xf numFmtId="3" fontId="2" fillId="2" borderId="55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>
      <protection locked="0"/>
    </xf>
    <xf numFmtId="3" fontId="2" fillId="2" borderId="11" xfId="0" applyNumberFormat="1" applyFont="1" applyFill="1" applyBorder="1" applyAlignment="1" applyProtection="1">
      <protection locked="0"/>
    </xf>
    <xf numFmtId="3" fontId="2" fillId="2" borderId="12" xfId="0" applyNumberFormat="1" applyFont="1" applyFill="1" applyBorder="1" applyAlignment="1" applyProtection="1">
      <protection locked="0"/>
    </xf>
    <xf numFmtId="0" fontId="13" fillId="2" borderId="0" xfId="0" applyFont="1" applyFill="1" applyAlignment="1" applyProtection="1">
      <protection locked="0"/>
    </xf>
    <xf numFmtId="3" fontId="2" fillId="0" borderId="13" xfId="0" applyNumberFormat="1" applyFont="1" applyFill="1" applyBorder="1" applyAlignment="1" applyProtection="1">
      <protection locked="0"/>
    </xf>
    <xf numFmtId="3" fontId="2" fillId="5" borderId="56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protection locked="0"/>
    </xf>
    <xf numFmtId="0" fontId="14" fillId="0" borderId="49" xfId="0" applyFont="1" applyFill="1" applyBorder="1"/>
    <xf numFmtId="3" fontId="14" fillId="0" borderId="0" xfId="0" applyNumberFormat="1" applyFont="1" applyProtection="1">
      <protection locked="0"/>
    </xf>
    <xf numFmtId="0" fontId="14" fillId="0" borderId="9" xfId="0" applyFont="1" applyFill="1" applyBorder="1"/>
    <xf numFmtId="0" fontId="14" fillId="0" borderId="57" xfId="0" applyFont="1" applyFill="1" applyBorder="1"/>
    <xf numFmtId="3" fontId="14" fillId="0" borderId="58" xfId="0" applyNumberFormat="1" applyFont="1" applyBorder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>
      <protection locked="0"/>
    </xf>
    <xf numFmtId="3" fontId="2" fillId="5" borderId="59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0" fontId="2" fillId="0" borderId="60" xfId="0" applyFont="1" applyFill="1" applyBorder="1" applyAlignment="1" applyProtection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1" fontId="2" fillId="0" borderId="55" xfId="0" applyNumberFormat="1" applyFont="1" applyFill="1" applyBorder="1" applyAlignment="1" applyProtection="1">
      <alignment horizontal="center" vertical="center" wrapText="1"/>
    </xf>
    <xf numFmtId="41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61" xfId="0" applyNumberFormat="1" applyFont="1" applyBorder="1" applyAlignment="1" applyProtection="1">
      <protection locked="0"/>
    </xf>
    <xf numFmtId="3" fontId="2" fillId="5" borderId="61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protection locked="0"/>
    </xf>
    <xf numFmtId="3" fontId="2" fillId="0" borderId="24" xfId="0" applyNumberFormat="1" applyFont="1" applyBorder="1" applyAlignment="1" applyProtection="1">
      <protection locked="0"/>
    </xf>
    <xf numFmtId="3" fontId="2" fillId="6" borderId="24" xfId="0" applyNumberFormat="1" applyFont="1" applyFill="1" applyBorder="1" applyAlignment="1" applyProtection="1"/>
    <xf numFmtId="3" fontId="2" fillId="6" borderId="62" xfId="0" applyNumberFormat="1" applyFont="1" applyFill="1" applyBorder="1" applyAlignment="1" applyProtection="1"/>
    <xf numFmtId="3" fontId="2" fillId="6" borderId="49" xfId="0" applyNumberFormat="1" applyFont="1" applyFill="1" applyBorder="1" applyAlignment="1" applyProtection="1"/>
    <xf numFmtId="3" fontId="2" fillId="5" borderId="62" xfId="0" applyNumberFormat="1" applyFont="1" applyFill="1" applyBorder="1" applyAlignment="1" applyProtection="1">
      <protection locked="0"/>
    </xf>
    <xf numFmtId="3" fontId="2" fillId="5" borderId="4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55" xfId="0" applyNumberFormat="1" applyFont="1" applyBorder="1" applyAlignment="1" applyProtection="1">
      <protection locked="0"/>
    </xf>
    <xf numFmtId="3" fontId="2" fillId="0" borderId="4" xfId="0" applyNumberFormat="1" applyFont="1" applyBorder="1" applyAlignment="1" applyProtection="1">
      <protection locked="0"/>
    </xf>
    <xf numFmtId="3" fontId="2" fillId="5" borderId="55" xfId="0" applyNumberFormat="1" applyFont="1" applyFill="1" applyBorder="1" applyAlignment="1" applyProtection="1">
      <protection locked="0"/>
    </xf>
    <xf numFmtId="3" fontId="2" fillId="5" borderId="4" xfId="0" applyNumberFormat="1" applyFont="1" applyFill="1" applyBorder="1" applyAlignment="1" applyProtection="1">
      <protection locked="0"/>
    </xf>
    <xf numFmtId="0" fontId="8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3" fontId="13" fillId="2" borderId="0" xfId="0" applyNumberFormat="1" applyFont="1" applyFill="1"/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42" xfId="0" applyNumberFormat="1" applyFont="1" applyFill="1" applyBorder="1" applyAlignment="1" applyProtection="1">
      <alignment horizontal="left" vertical="center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35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48" xfId="0" applyFont="1" applyFill="1" applyBorder="1" applyAlignment="1" applyProtection="1">
      <alignment horizontal="left" wrapText="1"/>
    </xf>
    <xf numFmtId="0" fontId="2" fillId="0" borderId="49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32" xfId="0" applyFont="1" applyFill="1" applyBorder="1" applyAlignment="1" applyProtection="1">
      <alignment horizontal="left" wrapText="1"/>
    </xf>
    <xf numFmtId="0" fontId="2" fillId="0" borderId="35" xfId="0" applyFont="1" applyFill="1" applyBorder="1" applyAlignment="1" applyProtection="1">
      <alignment horizontal="left" wrapText="1"/>
    </xf>
    <xf numFmtId="0" fontId="2" fillId="0" borderId="41" xfId="0" applyFont="1" applyFill="1" applyBorder="1" applyAlignment="1" applyProtection="1">
      <alignment horizontal="left" wrapText="1"/>
    </xf>
    <xf numFmtId="0" fontId="2" fillId="0" borderId="42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3" fontId="2" fillId="2" borderId="55" xfId="0" applyNumberFormat="1" applyFont="1" applyFill="1" applyBorder="1" applyAlignment="1" applyProtection="1"/>
    <xf numFmtId="3" fontId="14" fillId="0" borderId="0" xfId="0" applyNumberFormat="1" applyFont="1" applyProtection="1"/>
    <xf numFmtId="3" fontId="14" fillId="0" borderId="58" xfId="0" applyNumberFormat="1" applyFont="1" applyBorder="1" applyProtection="1"/>
    <xf numFmtId="3" fontId="2" fillId="0" borderId="61" xfId="0" applyNumberFormat="1" applyFont="1" applyBorder="1" applyAlignment="1" applyProtection="1"/>
    <xf numFmtId="3" fontId="2" fillId="0" borderId="24" xfId="0" applyNumberFormat="1" applyFont="1" applyBorder="1" applyAlignment="1" applyProtection="1"/>
    <xf numFmtId="3" fontId="2" fillId="0" borderId="55" xfId="0" applyNumberFormat="1" applyFont="1" applyBorder="1" applyAlignment="1" applyProtection="1"/>
    <xf numFmtId="3" fontId="2" fillId="0" borderId="4" xfId="0" applyNumberFormat="1" applyFont="1" applyBorder="1" applyAlignment="1" applyProtection="1"/>
    <xf numFmtId="1" fontId="12" fillId="2" borderId="0" xfId="0" applyNumberFormat="1" applyFont="1" applyFill="1"/>
    <xf numFmtId="1" fontId="13" fillId="2" borderId="0" xfId="0" applyNumberFormat="1" applyFont="1" applyFill="1"/>
    <xf numFmtId="1" fontId="13" fillId="2" borderId="0" xfId="0" applyNumberFormat="1" applyFont="1" applyFill="1" applyProtection="1">
      <protection locked="0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6" fillId="2" borderId="0" xfId="0" applyNumberFormat="1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1" fontId="13" fillId="2" borderId="0" xfId="0" applyNumberFormat="1" applyFont="1" applyFill="1" applyAlignment="1"/>
    <xf numFmtId="1" fontId="2" fillId="2" borderId="0" xfId="0" applyNumberFormat="1" applyFont="1" applyFill="1" applyBorder="1" applyProtection="1"/>
    <xf numFmtId="1" fontId="2" fillId="2" borderId="0" xfId="0" applyNumberFormat="1" applyFont="1" applyFill="1" applyProtection="1"/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vertical="center" wrapText="1"/>
    </xf>
    <xf numFmtId="1" fontId="2" fillId="2" borderId="2" xfId="0" applyNumberFormat="1" applyFont="1" applyFill="1" applyBorder="1" applyAlignment="1" applyProtection="1"/>
    <xf numFmtId="1" fontId="2" fillId="2" borderId="55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/>
    <xf numFmtId="1" fontId="2" fillId="2" borderId="10" xfId="0" applyNumberFormat="1" applyFont="1" applyFill="1" applyBorder="1" applyAlignment="1" applyProtection="1"/>
    <xf numFmtId="1" fontId="2" fillId="2" borderId="11" xfId="0" applyNumberFormat="1" applyFont="1" applyFill="1" applyBorder="1" applyAlignment="1" applyProtection="1"/>
    <xf numFmtId="1" fontId="2" fillId="2" borderId="12" xfId="0" applyNumberFormat="1" applyFont="1" applyFill="1" applyBorder="1" applyAlignment="1" applyProtection="1"/>
    <xf numFmtId="1" fontId="13" fillId="2" borderId="0" xfId="0" applyNumberFormat="1" applyFont="1" applyFill="1" applyAlignment="1" applyProtection="1">
      <protection locked="0"/>
    </xf>
    <xf numFmtId="1" fontId="2" fillId="0" borderId="13" xfId="0" applyNumberFormat="1" applyFont="1" applyFill="1" applyBorder="1" applyAlignment="1" applyProtection="1">
      <alignment horizontal="left" vertical="center" wrapText="1"/>
    </xf>
    <xf numFmtId="1" fontId="2" fillId="0" borderId="13" xfId="0" applyNumberFormat="1" applyFont="1" applyFill="1" applyBorder="1" applyAlignment="1" applyProtection="1"/>
    <xf numFmtId="1" fontId="2" fillId="5" borderId="56" xfId="0" applyNumberFormat="1" applyFont="1" applyFill="1" applyBorder="1" applyAlignment="1" applyProtection="1">
      <protection locked="0"/>
    </xf>
    <xf numFmtId="1" fontId="2" fillId="5" borderId="16" xfId="0" applyNumberFormat="1" applyFont="1" applyFill="1" applyBorder="1" applyAlignment="1" applyProtection="1">
      <protection locked="0"/>
    </xf>
    <xf numFmtId="1" fontId="2" fillId="5" borderId="14" xfId="0" applyNumberFormat="1" applyFont="1" applyFill="1" applyBorder="1" applyAlignment="1" applyProtection="1">
      <protection locked="0"/>
    </xf>
    <xf numFmtId="1" fontId="2" fillId="5" borderId="15" xfId="0" applyNumberFormat="1" applyFont="1" applyFill="1" applyBorder="1" applyAlignment="1" applyProtection="1">
      <protection locked="0"/>
    </xf>
    <xf numFmtId="1" fontId="2" fillId="5" borderId="17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18" xfId="0" applyNumberFormat="1" applyFont="1" applyFill="1" applyBorder="1" applyAlignment="1" applyProtection="1"/>
    <xf numFmtId="1" fontId="2" fillId="5" borderId="24" xfId="0" applyNumberFormat="1" applyFont="1" applyFill="1" applyBorder="1" applyAlignment="1" applyProtection="1">
      <protection locked="0"/>
    </xf>
    <xf numFmtId="1" fontId="2" fillId="5" borderId="21" xfId="0" applyNumberFormat="1" applyFont="1" applyFill="1" applyBorder="1" applyAlignment="1" applyProtection="1">
      <protection locked="0"/>
    </xf>
    <xf numFmtId="1" fontId="2" fillId="5" borderId="19" xfId="0" applyNumberFormat="1" applyFont="1" applyFill="1" applyBorder="1" applyAlignment="1" applyProtection="1">
      <protection locked="0"/>
    </xf>
    <xf numFmtId="1" fontId="2" fillId="5" borderId="20" xfId="0" applyNumberFormat="1" applyFont="1" applyFill="1" applyBorder="1" applyAlignment="1" applyProtection="1">
      <protection locked="0"/>
    </xf>
    <xf numFmtId="1" fontId="2" fillId="5" borderId="22" xfId="0" applyNumberFormat="1" applyFont="1" applyFill="1" applyBorder="1" applyAlignment="1" applyProtection="1">
      <protection locked="0"/>
    </xf>
    <xf numFmtId="1" fontId="2" fillId="5" borderId="23" xfId="0" applyNumberFormat="1" applyFont="1" applyFill="1" applyBorder="1" applyAlignment="1" applyProtection="1">
      <protection locked="0"/>
    </xf>
    <xf numFmtId="1" fontId="14" fillId="0" borderId="49" xfId="0" applyNumberFormat="1" applyFont="1" applyFill="1" applyBorder="1"/>
    <xf numFmtId="1" fontId="14" fillId="0" borderId="0" xfId="0" applyNumberFormat="1" applyFont="1" applyProtection="1"/>
    <xf numFmtId="1" fontId="14" fillId="0" borderId="9" xfId="0" applyNumberFormat="1" applyFont="1" applyFill="1" applyBorder="1"/>
    <xf numFmtId="1" fontId="14" fillId="0" borderId="57" xfId="0" applyNumberFormat="1" applyFont="1" applyFill="1" applyBorder="1"/>
    <xf numFmtId="1" fontId="14" fillId="0" borderId="58" xfId="0" applyNumberFormat="1" applyFont="1" applyBorder="1" applyProtection="1"/>
    <xf numFmtId="1" fontId="2" fillId="5" borderId="25" xfId="0" applyNumberFormat="1" applyFont="1" applyFill="1" applyBorder="1" applyAlignment="1" applyProtection="1">
      <protection locked="0"/>
    </xf>
    <xf numFmtId="1" fontId="2" fillId="5" borderId="29" xfId="0" applyNumberFormat="1" applyFont="1" applyFill="1" applyBorder="1" applyAlignment="1" applyProtection="1">
      <protection locked="0"/>
    </xf>
    <xf numFmtId="1" fontId="2" fillId="5" borderId="27" xfId="0" applyNumberFormat="1" applyFont="1" applyFill="1" applyBorder="1" applyAlignment="1" applyProtection="1">
      <protection locked="0"/>
    </xf>
    <xf numFmtId="1" fontId="2" fillId="5" borderId="30" xfId="0" applyNumberFormat="1" applyFont="1" applyFill="1" applyBorder="1" applyAlignment="1" applyProtection="1">
      <protection locked="0"/>
    </xf>
    <xf numFmtId="1" fontId="2" fillId="5" borderId="28" xfId="0" applyNumberFormat="1" applyFont="1" applyFill="1" applyBorder="1" applyAlignment="1" applyProtection="1">
      <protection locked="0"/>
    </xf>
    <xf numFmtId="1" fontId="2" fillId="0" borderId="31" xfId="0" applyNumberFormat="1" applyFont="1" applyFill="1" applyBorder="1" applyAlignment="1" applyProtection="1">
      <alignment vertical="center" wrapText="1"/>
    </xf>
    <xf numFmtId="1" fontId="2" fillId="6" borderId="14" xfId="0" applyNumberFormat="1" applyFont="1" applyFill="1" applyBorder="1" applyAlignment="1" applyProtection="1"/>
    <xf numFmtId="1" fontId="2" fillId="6" borderId="15" xfId="0" applyNumberFormat="1" applyFont="1" applyFill="1" applyBorder="1" applyAlignment="1" applyProtection="1"/>
    <xf numFmtId="1" fontId="2" fillId="6" borderId="16" xfId="0" applyNumberFormat="1" applyFont="1" applyFill="1" applyBorder="1" applyAlignment="1" applyProtection="1"/>
    <xf numFmtId="1" fontId="2" fillId="6" borderId="17" xfId="0" applyNumberFormat="1" applyFont="1" applyFill="1" applyBorder="1" applyAlignment="1" applyProtection="1"/>
    <xf numFmtId="1" fontId="2" fillId="0" borderId="18" xfId="0" applyNumberFormat="1" applyFont="1" applyFill="1" applyBorder="1" applyAlignment="1" applyProtection="1">
      <alignment vertical="center" wrapText="1"/>
    </xf>
    <xf numFmtId="1" fontId="2" fillId="6" borderId="19" xfId="0" applyNumberFormat="1" applyFont="1" applyFill="1" applyBorder="1" applyAlignment="1" applyProtection="1"/>
    <xf numFmtId="1" fontId="2" fillId="6" borderId="20" xfId="0" applyNumberFormat="1" applyFont="1" applyFill="1" applyBorder="1" applyAlignment="1" applyProtection="1"/>
    <xf numFmtId="1" fontId="2" fillId="6" borderId="21" xfId="0" applyNumberFormat="1" applyFont="1" applyFill="1" applyBorder="1" applyAlignment="1" applyProtection="1"/>
    <xf numFmtId="1" fontId="2" fillId="6" borderId="22" xfId="0" applyNumberFormat="1" applyFont="1" applyFill="1" applyBorder="1" applyAlignment="1" applyProtection="1"/>
    <xf numFmtId="1" fontId="2" fillId="0" borderId="32" xfId="0" applyNumberFormat="1" applyFont="1" applyFill="1" applyBorder="1" applyAlignment="1" applyProtection="1">
      <alignment horizontal="left" vertical="center" wrapText="1"/>
    </xf>
    <xf numFmtId="1" fontId="2" fillId="0" borderId="32" xfId="0" applyNumberFormat="1" applyFont="1" applyFill="1" applyBorder="1" applyAlignment="1" applyProtection="1"/>
    <xf numFmtId="1" fontId="2" fillId="5" borderId="59" xfId="0" applyNumberFormat="1" applyFont="1" applyFill="1" applyBorder="1" applyAlignment="1" applyProtection="1">
      <protection locked="0"/>
    </xf>
    <xf numFmtId="1" fontId="2" fillId="5" borderId="35" xfId="0" applyNumberFormat="1" applyFont="1" applyFill="1" applyBorder="1" applyAlignment="1" applyProtection="1">
      <protection locked="0"/>
    </xf>
    <xf numFmtId="1" fontId="2" fillId="6" borderId="33" xfId="0" applyNumberFormat="1" applyFont="1" applyFill="1" applyBorder="1" applyAlignment="1" applyProtection="1"/>
    <xf numFmtId="1" fontId="2" fillId="6" borderId="34" xfId="0" applyNumberFormat="1" applyFont="1" applyFill="1" applyBorder="1" applyAlignment="1" applyProtection="1"/>
    <xf numFmtId="1" fontId="2" fillId="6" borderId="35" xfId="0" applyNumberFormat="1" applyFont="1" applyFill="1" applyBorder="1" applyAlignment="1" applyProtection="1"/>
    <xf numFmtId="1" fontId="2" fillId="6" borderId="36" xfId="0" applyNumberFormat="1" applyFont="1" applyFill="1" applyBorder="1" applyAlignment="1" applyProtection="1"/>
    <xf numFmtId="1" fontId="6" fillId="2" borderId="0" xfId="0" applyNumberFormat="1" applyFont="1" applyFill="1" applyProtection="1"/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vertical="center" wrapText="1"/>
    </xf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3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14" fillId="2" borderId="0" xfId="0" applyNumberFormat="1" applyFont="1" applyFill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" fontId="2" fillId="0" borderId="5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8" fillId="2" borderId="0" xfId="0" applyNumberFormat="1" applyFont="1" applyFill="1" applyProtection="1"/>
    <xf numFmtId="1" fontId="2" fillId="0" borderId="41" xfId="0" applyNumberFormat="1" applyFont="1" applyFill="1" applyBorder="1" applyAlignment="1" applyProtection="1">
      <alignment horizontal="left" wrapText="1"/>
    </xf>
    <xf numFmtId="1" fontId="2" fillId="0" borderId="42" xfId="0" applyNumberFormat="1" applyFont="1" applyFill="1" applyBorder="1" applyAlignment="1" applyProtection="1">
      <alignment horizontal="left" wrapText="1"/>
    </xf>
    <xf numFmtId="1" fontId="2" fillId="5" borderId="43" xfId="0" applyNumberFormat="1" applyFont="1" applyFill="1" applyBorder="1" applyAlignment="1" applyProtection="1">
      <protection locked="0"/>
    </xf>
    <xf numFmtId="1" fontId="2" fillId="5" borderId="44" xfId="0" applyNumberFormat="1" applyFont="1" applyFill="1" applyBorder="1" applyAlignment="1" applyProtection="1">
      <protection locked="0"/>
    </xf>
    <xf numFmtId="1" fontId="2" fillId="5" borderId="45" xfId="0" applyNumberFormat="1" applyFont="1" applyFill="1" applyBorder="1" applyAlignment="1" applyProtection="1">
      <protection locked="0"/>
    </xf>
    <xf numFmtId="1" fontId="2" fillId="0" borderId="61" xfId="0" applyNumberFormat="1" applyFont="1" applyBorder="1" applyAlignment="1" applyProtection="1"/>
    <xf numFmtId="1" fontId="2" fillId="5" borderId="61" xfId="0" applyNumberFormat="1" applyFont="1" applyFill="1" applyBorder="1" applyAlignment="1" applyProtection="1">
      <protection locked="0"/>
    </xf>
    <xf numFmtId="1" fontId="2" fillId="5" borderId="42" xfId="0" applyNumberFormat="1" applyFont="1" applyFill="1" applyBorder="1" applyAlignment="1" applyProtection="1">
      <protection locked="0"/>
    </xf>
    <xf numFmtId="1" fontId="9" fillId="2" borderId="0" xfId="0" applyNumberFormat="1" applyFont="1" applyFill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left" wrapText="1"/>
    </xf>
    <xf numFmtId="1" fontId="2" fillId="0" borderId="21" xfId="0" applyNumberFormat="1" applyFont="1" applyFill="1" applyBorder="1" applyAlignment="1" applyProtection="1">
      <alignment horizontal="left" wrapText="1"/>
    </xf>
    <xf numFmtId="1" fontId="2" fillId="0" borderId="24" xfId="0" applyNumberFormat="1" applyFont="1" applyBorder="1" applyAlignment="1" applyProtection="1"/>
    <xf numFmtId="1" fontId="2" fillId="6" borderId="24" xfId="0" applyNumberFormat="1" applyFont="1" applyFill="1" applyBorder="1" applyAlignment="1" applyProtection="1"/>
    <xf numFmtId="1" fontId="2" fillId="0" borderId="48" xfId="0" applyNumberFormat="1" applyFont="1" applyFill="1" applyBorder="1" applyAlignment="1" applyProtection="1">
      <alignment horizontal="left" wrapText="1"/>
    </xf>
    <xf numFmtId="1" fontId="2" fillId="0" borderId="49" xfId="0" applyNumberFormat="1" applyFont="1" applyFill="1" applyBorder="1" applyAlignment="1" applyProtection="1">
      <alignment horizontal="left" wrapText="1"/>
    </xf>
    <xf numFmtId="1" fontId="2" fillId="5" borderId="50" xfId="0" applyNumberFormat="1" applyFont="1" applyFill="1" applyBorder="1" applyAlignment="1" applyProtection="1">
      <protection locked="0"/>
    </xf>
    <xf numFmtId="1" fontId="2" fillId="5" borderId="51" xfId="0" applyNumberFormat="1" applyFont="1" applyFill="1" applyBorder="1" applyAlignment="1" applyProtection="1">
      <protection locked="0"/>
    </xf>
    <xf numFmtId="1" fontId="2" fillId="5" borderId="52" xfId="0" applyNumberFormat="1" applyFont="1" applyFill="1" applyBorder="1" applyAlignment="1" applyProtection="1">
      <protection locked="0"/>
    </xf>
    <xf numFmtId="1" fontId="2" fillId="6" borderId="62" xfId="0" applyNumberFormat="1" applyFont="1" applyFill="1" applyBorder="1" applyAlignment="1" applyProtection="1"/>
    <xf numFmtId="1" fontId="2" fillId="6" borderId="49" xfId="0" applyNumberFormat="1" applyFont="1" applyFill="1" applyBorder="1" applyAlignment="1" applyProtection="1"/>
    <xf numFmtId="1" fontId="2" fillId="0" borderId="32" xfId="0" applyNumberFormat="1" applyFont="1" applyFill="1" applyBorder="1" applyAlignment="1" applyProtection="1">
      <alignment horizontal="left" wrapText="1"/>
    </xf>
    <xf numFmtId="1" fontId="2" fillId="0" borderId="35" xfId="0" applyNumberFormat="1" applyFont="1" applyFill="1" applyBorder="1" applyAlignment="1" applyProtection="1">
      <alignment horizontal="left" wrapText="1"/>
    </xf>
    <xf numFmtId="1" fontId="2" fillId="5" borderId="54" xfId="0" applyNumberFormat="1" applyFont="1" applyFill="1" applyBorder="1" applyAlignment="1" applyProtection="1">
      <protection locked="0"/>
    </xf>
    <xf numFmtId="1" fontId="2" fillId="5" borderId="62" xfId="0" applyNumberFormat="1" applyFont="1" applyFill="1" applyBorder="1" applyAlignment="1" applyProtection="1">
      <protection locked="0"/>
    </xf>
    <xf numFmtId="1" fontId="2" fillId="5" borderId="49" xfId="0" applyNumberFormat="1" applyFont="1" applyFill="1" applyBorder="1" applyAlignment="1" applyProtection="1">
      <protection locked="0"/>
    </xf>
    <xf numFmtId="1" fontId="1" fillId="0" borderId="2" xfId="0" applyNumberFormat="1" applyFont="1" applyFill="1" applyBorder="1" applyAlignment="1" applyProtection="1">
      <alignment horizontal="center" wrapText="1"/>
    </xf>
    <xf numFmtId="1" fontId="1" fillId="0" borderId="4" xfId="0" applyNumberFormat="1" applyFont="1" applyFill="1" applyBorder="1" applyAlignment="1" applyProtection="1">
      <alignment horizontal="center" wrapText="1"/>
    </xf>
    <xf numFmtId="1" fontId="2" fillId="0" borderId="10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/>
    <xf numFmtId="1" fontId="2" fillId="0" borderId="11" xfId="0" applyNumberFormat="1" applyFont="1" applyFill="1" applyBorder="1" applyAlignment="1" applyProtection="1"/>
    <xf numFmtId="1" fontId="2" fillId="0" borderId="55" xfId="0" applyNumberFormat="1" applyFont="1" applyBorder="1" applyAlignment="1" applyProtection="1"/>
    <xf numFmtId="1" fontId="2" fillId="0" borderId="4" xfId="0" applyNumberFormat="1" applyFont="1" applyBorder="1" applyAlignment="1" applyProtection="1"/>
    <xf numFmtId="1" fontId="2" fillId="0" borderId="2" xfId="0" applyNumberFormat="1" applyFont="1" applyFill="1" applyBorder="1" applyAlignment="1" applyProtection="1">
      <alignment horizontal="left" wrapText="1"/>
    </xf>
    <xf numFmtId="1" fontId="2" fillId="0" borderId="4" xfId="0" applyNumberFormat="1" applyFont="1" applyFill="1" applyBorder="1" applyAlignment="1" applyProtection="1">
      <alignment horizontal="left" wrapText="1"/>
    </xf>
    <xf numFmtId="1" fontId="2" fillId="5" borderId="10" xfId="0" applyNumberFormat="1" applyFont="1" applyFill="1" applyBorder="1" applyAlignment="1" applyProtection="1">
      <protection locked="0"/>
    </xf>
    <xf numFmtId="1" fontId="2" fillId="5" borderId="12" xfId="0" applyNumberFormat="1" applyFont="1" applyFill="1" applyBorder="1" applyAlignment="1" applyProtection="1">
      <protection locked="0"/>
    </xf>
    <xf numFmtId="1" fontId="2" fillId="5" borderId="11" xfId="0" applyNumberFormat="1" applyFont="1" applyFill="1" applyBorder="1" applyAlignment="1" applyProtection="1">
      <protection locked="0"/>
    </xf>
    <xf numFmtId="1" fontId="2" fillId="5" borderId="55" xfId="0" applyNumberFormat="1" applyFont="1" applyFill="1" applyBorder="1" applyAlignment="1" applyProtection="1">
      <protection locked="0"/>
    </xf>
    <xf numFmtId="1" fontId="2" fillId="5" borderId="4" xfId="0" applyNumberFormat="1" applyFont="1" applyFill="1" applyBorder="1" applyAlignment="1" applyProtection="1">
      <protection locked="0"/>
    </xf>
    <xf numFmtId="1" fontId="6" fillId="2" borderId="0" xfId="0" applyNumberFormat="1" applyFont="1" applyFill="1" applyBorder="1" applyAlignment="1" applyProtection="1">
      <alignment horizontal="center"/>
    </xf>
    <xf numFmtId="1" fontId="10" fillId="2" borderId="0" xfId="0" applyNumberFormat="1" applyFont="1" applyFill="1" applyProtection="1"/>
    <xf numFmtId="1" fontId="2" fillId="0" borderId="41" xfId="0" applyNumberFormat="1" applyFont="1" applyFill="1" applyBorder="1" applyAlignment="1" applyProtection="1">
      <alignment horizontal="left" vertical="center"/>
    </xf>
    <xf numFmtId="1" fontId="2" fillId="0" borderId="42" xfId="0" applyNumberFormat="1" applyFont="1" applyFill="1" applyBorder="1" applyAlignment="1" applyProtection="1">
      <alignment horizontal="left" vertical="center"/>
    </xf>
    <xf numFmtId="1" fontId="8" fillId="2" borderId="0" xfId="0" applyNumberFormat="1" applyFont="1" applyFill="1" applyProtection="1">
      <protection locked="0"/>
    </xf>
    <xf numFmtId="1" fontId="2" fillId="0" borderId="32" xfId="0" applyNumberFormat="1" applyFont="1" applyFill="1" applyBorder="1" applyAlignment="1" applyProtection="1">
      <alignment horizontal="left" vertical="center" wrapText="1"/>
    </xf>
    <xf numFmtId="1" fontId="2" fillId="0" borderId="35" xfId="0" applyNumberFormat="1" applyFont="1" applyFill="1" applyBorder="1" applyAlignment="1" applyProtection="1">
      <alignment horizontal="left" vertical="center" wrapText="1"/>
    </xf>
    <xf numFmtId="1" fontId="2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17" sqref="A17"/>
    </sheetView>
  </sheetViews>
  <sheetFormatPr baseColWidth="10" defaultRowHeight="14.25" x14ac:dyDescent="0.2"/>
  <cols>
    <col min="1" max="1" width="55.5703125" style="132" customWidth="1"/>
    <col min="2" max="2" width="14.5703125" style="132" customWidth="1"/>
    <col min="3" max="4" width="15.7109375" style="132" customWidth="1"/>
    <col min="5" max="7" width="16.140625" style="132" customWidth="1"/>
    <col min="8" max="8" width="16.7109375" style="132" customWidth="1"/>
    <col min="9" max="9" width="15.42578125" style="132" customWidth="1"/>
    <col min="10" max="10" width="18.28515625" style="132" customWidth="1"/>
    <col min="11" max="13" width="14.28515625" style="132" customWidth="1"/>
    <col min="14" max="76" width="11.42578125" style="132"/>
    <col min="77" max="77" width="11.42578125" style="133"/>
    <col min="78" max="92" width="0" style="133" hidden="1" customWidth="1"/>
    <col min="93" max="100" width="0" style="132" hidden="1" customWidth="1"/>
    <col min="101" max="16384" width="11.42578125" style="132"/>
  </cols>
  <sheetData>
    <row r="1" spans="1:16" x14ac:dyDescent="0.2">
      <c r="A1" s="131" t="s">
        <v>0</v>
      </c>
    </row>
    <row r="2" spans="1:16" x14ac:dyDescent="0.2">
      <c r="A2" s="131" t="str">
        <f>CONCATENATE("COMUNA: ",[1]NOMBRE!B2," - ","( ",[1]NOMBRE!C2,[1]NOMBRE!D2,[1]NOMBRE!E2,[1]NOMBRE!F2,[1]NOMBRE!G2," )")</f>
        <v>COMUNA: Linares - ( 07401 )</v>
      </c>
    </row>
    <row r="3" spans="1:16" x14ac:dyDescent="0.2">
      <c r="A3" s="131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131"/>
    </row>
    <row r="5" spans="1:16" x14ac:dyDescent="0.2">
      <c r="A5" s="131" t="str">
        <f>CONCATENATE("AÑO: ",[1]NOMBRE!B7)</f>
        <v>AÑO: 2017</v>
      </c>
    </row>
    <row r="6" spans="1:16" ht="15" x14ac:dyDescent="0.2">
      <c r="A6" s="204" t="s">
        <v>1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16" ht="15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x14ac:dyDescent="0.2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10"/>
      <c r="L8" s="10"/>
      <c r="M8" s="10"/>
      <c r="N8" s="11"/>
      <c r="O8" s="11"/>
      <c r="P8" s="10"/>
    </row>
    <row r="9" spans="1:16" ht="25.5" customHeight="1" x14ac:dyDescent="0.2">
      <c r="A9" s="205" t="s">
        <v>3</v>
      </c>
      <c r="B9" s="207" t="s">
        <v>4</v>
      </c>
      <c r="C9" s="208"/>
      <c r="D9" s="209"/>
      <c r="E9" s="210" t="s">
        <v>5</v>
      </c>
      <c r="F9" s="211"/>
      <c r="G9" s="198" t="s">
        <v>6</v>
      </c>
      <c r="H9" s="213" t="s">
        <v>7</v>
      </c>
      <c r="I9" s="214"/>
      <c r="J9" s="134"/>
      <c r="K9" s="134"/>
      <c r="L9" s="134"/>
      <c r="M9" s="2"/>
      <c r="N9" s="4"/>
      <c r="O9" s="4"/>
      <c r="P9" s="4"/>
    </row>
    <row r="10" spans="1:16" ht="52.5" customHeight="1" x14ac:dyDescent="0.2">
      <c r="A10" s="206"/>
      <c r="B10" s="126" t="s">
        <v>36</v>
      </c>
      <c r="C10" s="126" t="s">
        <v>37</v>
      </c>
      <c r="D10" s="16" t="s">
        <v>38</v>
      </c>
      <c r="E10" s="127" t="s">
        <v>39</v>
      </c>
      <c r="F10" s="127" t="s">
        <v>40</v>
      </c>
      <c r="G10" s="212"/>
      <c r="H10" s="127" t="s">
        <v>41</v>
      </c>
      <c r="I10" s="127" t="s">
        <v>42</v>
      </c>
      <c r="J10" s="134"/>
      <c r="K10" s="134"/>
      <c r="L10" s="134"/>
      <c r="M10" s="2"/>
      <c r="N10" s="4"/>
      <c r="O10" s="4"/>
      <c r="P10" s="4"/>
    </row>
    <row r="11" spans="1:16" x14ac:dyDescent="0.2">
      <c r="A11" s="19" t="s">
        <v>9</v>
      </c>
      <c r="B11" s="135">
        <f t="shared" ref="B11:B29" si="0">SUM(C11+D11)</f>
        <v>181</v>
      </c>
      <c r="C11" s="136">
        <f t="shared" ref="C11:I11" si="1">SUM(C12:C24)</f>
        <v>57</v>
      </c>
      <c r="D11" s="137">
        <f t="shared" si="1"/>
        <v>124</v>
      </c>
      <c r="E11" s="138">
        <f t="shared" si="1"/>
        <v>154</v>
      </c>
      <c r="F11" s="139">
        <f t="shared" si="1"/>
        <v>21</v>
      </c>
      <c r="G11" s="137">
        <f t="shared" si="1"/>
        <v>0</v>
      </c>
      <c r="H11" s="140">
        <f t="shared" si="1"/>
        <v>74</v>
      </c>
      <c r="I11" s="139">
        <f t="shared" si="1"/>
        <v>0</v>
      </c>
      <c r="J11" s="141"/>
      <c r="K11" s="134"/>
      <c r="L11" s="134"/>
      <c r="M11" s="2"/>
      <c r="N11" s="4"/>
      <c r="O11" s="4"/>
      <c r="P11" s="4"/>
    </row>
    <row r="12" spans="1:16" x14ac:dyDescent="0.2">
      <c r="A12" s="28" t="s">
        <v>43</v>
      </c>
      <c r="B12" s="142">
        <f t="shared" si="0"/>
        <v>30</v>
      </c>
      <c r="C12" s="143">
        <f>+Enero!C12+Febrero!C12+'Marzo '!C12</f>
        <v>7</v>
      </c>
      <c r="D12" s="143">
        <f>+Enero!D12+Febrero!D12+'Marzo '!D12</f>
        <v>23</v>
      </c>
      <c r="E12" s="143">
        <f>+Enero!E12+Febrero!E12+'Marzo '!E12</f>
        <v>29</v>
      </c>
      <c r="F12" s="143">
        <f>+Enero!F12+Febrero!F12+'Marzo '!F12</f>
        <v>6</v>
      </c>
      <c r="G12" s="143">
        <f>+Enero!G12+Febrero!G12+'Marzo '!G12</f>
        <v>0</v>
      </c>
      <c r="H12" s="143">
        <f>+Enero!H12+Febrero!H12+'Marzo '!H12</f>
        <v>7</v>
      </c>
      <c r="I12" s="143">
        <f>+Enero!I12+Febrero!I12+'Marzo '!I12</f>
        <v>0</v>
      </c>
      <c r="J12" s="141"/>
      <c r="K12" s="134"/>
      <c r="L12" s="134"/>
      <c r="M12" s="2"/>
      <c r="N12" s="4"/>
      <c r="O12" s="4"/>
      <c r="P12" s="4"/>
    </row>
    <row r="13" spans="1:16" x14ac:dyDescent="0.2">
      <c r="A13" s="34" t="s">
        <v>44</v>
      </c>
      <c r="B13" s="144">
        <f t="shared" si="0"/>
        <v>28</v>
      </c>
      <c r="C13" s="143">
        <f>+Enero!C13+Febrero!C13+'Marzo '!C13</f>
        <v>7</v>
      </c>
      <c r="D13" s="143">
        <f>+Enero!D13+Febrero!D13+'Marzo '!D13</f>
        <v>21</v>
      </c>
      <c r="E13" s="143">
        <f>+Enero!E13+Febrero!E13+'Marzo '!E13</f>
        <v>22</v>
      </c>
      <c r="F13" s="143">
        <f>+Enero!F13+Febrero!F13+'Marzo '!F13</f>
        <v>5</v>
      </c>
      <c r="G13" s="143">
        <f>+Enero!G13+Febrero!G13+'Marzo '!G13</f>
        <v>0</v>
      </c>
      <c r="H13" s="143">
        <f>+Enero!H13+Febrero!H13+'Marzo '!H13</f>
        <v>11</v>
      </c>
      <c r="I13" s="143">
        <f>+Enero!I13+Febrero!I13+'Marzo '!I13</f>
        <v>0</v>
      </c>
      <c r="J13" s="141"/>
      <c r="K13" s="134"/>
      <c r="L13" s="134"/>
      <c r="M13" s="2"/>
      <c r="N13" s="4"/>
      <c r="O13" s="4"/>
      <c r="P13" s="4"/>
    </row>
    <row r="14" spans="1:16" x14ac:dyDescent="0.2">
      <c r="A14" s="34" t="s">
        <v>45</v>
      </c>
      <c r="B14" s="144">
        <f t="shared" si="0"/>
        <v>12</v>
      </c>
      <c r="C14" s="143">
        <f>+Enero!C14+Febrero!C14+'Marzo '!C14</f>
        <v>3</v>
      </c>
      <c r="D14" s="143">
        <f>+Enero!D14+Febrero!D14+'Marzo '!D14</f>
        <v>9</v>
      </c>
      <c r="E14" s="143">
        <f>+Enero!E14+Febrero!E14+'Marzo '!E14</f>
        <v>11</v>
      </c>
      <c r="F14" s="143">
        <f>+Enero!F14+Febrero!F14+'Marzo '!F14</f>
        <v>1</v>
      </c>
      <c r="G14" s="143">
        <f>+Enero!G14+Febrero!G14+'Marzo '!G14</f>
        <v>0</v>
      </c>
      <c r="H14" s="143">
        <f>+Enero!H14+Febrero!H14+'Marzo '!H14</f>
        <v>26</v>
      </c>
      <c r="I14" s="143">
        <f>+Enero!I14+Febrero!I14+'Marzo '!I14</f>
        <v>0</v>
      </c>
      <c r="J14" s="141"/>
      <c r="K14" s="134"/>
      <c r="L14" s="134"/>
      <c r="M14" s="2"/>
      <c r="N14" s="4"/>
      <c r="O14" s="4"/>
      <c r="P14" s="4"/>
    </row>
    <row r="15" spans="1:16" x14ac:dyDescent="0.2">
      <c r="A15" s="34" t="s">
        <v>46</v>
      </c>
      <c r="B15" s="144">
        <f t="shared" si="0"/>
        <v>50</v>
      </c>
      <c r="C15" s="143">
        <f>+Enero!C15+Febrero!C15+'Marzo '!C15</f>
        <v>18</v>
      </c>
      <c r="D15" s="143">
        <f>+Enero!D15+Febrero!D15+'Marzo '!D15</f>
        <v>32</v>
      </c>
      <c r="E15" s="143">
        <f>+Enero!E15+Febrero!E15+'Marzo '!E15</f>
        <v>40</v>
      </c>
      <c r="F15" s="143">
        <f>+Enero!F15+Febrero!F15+'Marzo '!F15</f>
        <v>3</v>
      </c>
      <c r="G15" s="143">
        <f>+Enero!G15+Febrero!G15+'Marzo '!G15</f>
        <v>0</v>
      </c>
      <c r="H15" s="143">
        <f>+Enero!H15+Febrero!H15+'Marzo '!H15</f>
        <v>14</v>
      </c>
      <c r="I15" s="143">
        <f>+Enero!I15+Febrero!I15+'Marzo '!I15</f>
        <v>0</v>
      </c>
      <c r="J15" s="141"/>
      <c r="K15" s="134"/>
      <c r="L15" s="134"/>
      <c r="M15" s="2"/>
      <c r="N15" s="4"/>
      <c r="O15" s="4"/>
      <c r="P15" s="4"/>
    </row>
    <row r="16" spans="1:16" ht="21" x14ac:dyDescent="0.2">
      <c r="A16" s="34" t="s">
        <v>47</v>
      </c>
      <c r="B16" s="144">
        <f t="shared" si="0"/>
        <v>0</v>
      </c>
      <c r="C16" s="143">
        <f>+Enero!C16+Febrero!C16+'Marzo '!C16</f>
        <v>0</v>
      </c>
      <c r="D16" s="143">
        <f>+Enero!D16+Febrero!D16+'Marzo '!D16</f>
        <v>0</v>
      </c>
      <c r="E16" s="143">
        <f>+Enero!E16+Febrero!E16+'Marzo '!E16</f>
        <v>0</v>
      </c>
      <c r="F16" s="143">
        <f>+Enero!F16+Febrero!F16+'Marzo '!F16</f>
        <v>0</v>
      </c>
      <c r="G16" s="143">
        <f>+Enero!G16+Febrero!G16+'Marzo '!G16</f>
        <v>0</v>
      </c>
      <c r="H16" s="143">
        <f>+Enero!H16+Febrero!H16+'Marzo '!H16</f>
        <v>0</v>
      </c>
      <c r="I16" s="143">
        <f>+Enero!I16+Febrero!I16+'Marzo '!I16</f>
        <v>0</v>
      </c>
      <c r="J16" s="141"/>
      <c r="K16" s="134"/>
      <c r="L16" s="134"/>
      <c r="M16" s="2"/>
      <c r="N16" s="4"/>
      <c r="O16" s="4"/>
      <c r="P16" s="4"/>
    </row>
    <row r="17" spans="1:16" x14ac:dyDescent="0.2">
      <c r="A17" s="34" t="s">
        <v>48</v>
      </c>
      <c r="B17" s="144">
        <f t="shared" si="0"/>
        <v>0</v>
      </c>
      <c r="C17" s="143">
        <f>+Enero!C17+Febrero!C17+'Marzo '!C17</f>
        <v>0</v>
      </c>
      <c r="D17" s="143">
        <f>+Enero!D17+Febrero!D17+'Marzo '!D17</f>
        <v>0</v>
      </c>
      <c r="E17" s="143">
        <f>+Enero!E17+Febrero!E17+'Marzo '!E17</f>
        <v>0</v>
      </c>
      <c r="F17" s="143">
        <f>+Enero!F17+Febrero!F17+'Marzo '!F17</f>
        <v>0</v>
      </c>
      <c r="G17" s="143">
        <f>+Enero!G17+Febrero!G17+'Marzo '!G17</f>
        <v>0</v>
      </c>
      <c r="H17" s="143">
        <f>+Enero!H17+Febrero!H17+'Marzo '!H17</f>
        <v>0</v>
      </c>
      <c r="I17" s="143">
        <f>+Enero!I17+Febrero!I17+'Marzo '!I17</f>
        <v>0</v>
      </c>
      <c r="J17" s="141"/>
      <c r="K17" s="134"/>
      <c r="L17" s="134"/>
      <c r="M17" s="2"/>
      <c r="N17" s="4"/>
      <c r="O17" s="4"/>
      <c r="P17" s="4"/>
    </row>
    <row r="18" spans="1:16" x14ac:dyDescent="0.2">
      <c r="A18" s="34" t="s">
        <v>49</v>
      </c>
      <c r="B18" s="144">
        <f t="shared" si="0"/>
        <v>0</v>
      </c>
      <c r="C18" s="143">
        <f>+Enero!C18+Febrero!C18+'Marzo '!C18</f>
        <v>0</v>
      </c>
      <c r="D18" s="143">
        <f>+Enero!D18+Febrero!D18+'Marzo '!D18</f>
        <v>0</v>
      </c>
      <c r="E18" s="143">
        <f>+Enero!E18+Febrero!E18+'Marzo '!E18</f>
        <v>0</v>
      </c>
      <c r="F18" s="143">
        <f>+Enero!F18+Febrero!F18+'Marzo '!F18</f>
        <v>0</v>
      </c>
      <c r="G18" s="143">
        <f>+Enero!G18+Febrero!G18+'Marzo '!G18</f>
        <v>0</v>
      </c>
      <c r="H18" s="143">
        <f>+Enero!H18+Febrero!H18+'Marzo '!H18</f>
        <v>0</v>
      </c>
      <c r="I18" s="143">
        <f>+Enero!I18+Febrero!I18+'Marzo '!I18</f>
        <v>0</v>
      </c>
      <c r="J18" s="141"/>
      <c r="K18" s="134"/>
      <c r="L18" s="134"/>
      <c r="M18" s="2"/>
      <c r="N18" s="4"/>
      <c r="O18" s="4"/>
      <c r="P18" s="4"/>
    </row>
    <row r="19" spans="1:16" x14ac:dyDescent="0.2">
      <c r="A19" s="34" t="s">
        <v>50</v>
      </c>
      <c r="B19" s="144">
        <f t="shared" si="0"/>
        <v>24</v>
      </c>
      <c r="C19" s="143">
        <f>+Enero!C19+Febrero!C19+'Marzo '!C19</f>
        <v>6</v>
      </c>
      <c r="D19" s="143">
        <f>+Enero!D19+Febrero!D19+'Marzo '!D19</f>
        <v>18</v>
      </c>
      <c r="E19" s="143">
        <f>+Enero!E19+Febrero!E19+'Marzo '!E19</f>
        <v>19</v>
      </c>
      <c r="F19" s="143">
        <f>+Enero!F19+Febrero!F19+'Marzo '!F19</f>
        <v>4</v>
      </c>
      <c r="G19" s="143">
        <f>+Enero!G19+Febrero!G19+'Marzo '!G19</f>
        <v>0</v>
      </c>
      <c r="H19" s="143">
        <f>+Enero!H19+Febrero!H19+'Marzo '!H19</f>
        <v>9</v>
      </c>
      <c r="I19" s="143">
        <f>+Enero!I19+Febrero!I19+'Marzo '!I19</f>
        <v>0</v>
      </c>
      <c r="J19" s="141"/>
      <c r="K19" s="134"/>
      <c r="L19" s="134"/>
      <c r="M19" s="2"/>
      <c r="N19" s="4"/>
      <c r="O19" s="4"/>
      <c r="P19" s="4"/>
    </row>
    <row r="20" spans="1:16" x14ac:dyDescent="0.2">
      <c r="A20" s="34" t="s">
        <v>51</v>
      </c>
      <c r="B20" s="144">
        <f t="shared" si="0"/>
        <v>25</v>
      </c>
      <c r="C20" s="143">
        <f>+Enero!C20+Febrero!C20+'Marzo '!C20</f>
        <v>11</v>
      </c>
      <c r="D20" s="143">
        <f>+Enero!D20+Febrero!D20+'Marzo '!D20</f>
        <v>14</v>
      </c>
      <c r="E20" s="143">
        <f>+Enero!E20+Febrero!E20+'Marzo '!E20</f>
        <v>21</v>
      </c>
      <c r="F20" s="143">
        <f>+Enero!F20+Febrero!F20+'Marzo '!F20</f>
        <v>2</v>
      </c>
      <c r="G20" s="143">
        <f>+Enero!G20+Febrero!G20+'Marzo '!G20</f>
        <v>0</v>
      </c>
      <c r="H20" s="143">
        <f>+Enero!H20+Febrero!H20+'Marzo '!H20</f>
        <v>7</v>
      </c>
      <c r="I20" s="143">
        <f>+Enero!I20+Febrero!I20+'Marzo '!I20</f>
        <v>0</v>
      </c>
      <c r="J20" s="141"/>
      <c r="K20" s="134"/>
      <c r="L20" s="134"/>
      <c r="M20" s="2"/>
      <c r="N20" s="4"/>
      <c r="O20" s="4"/>
      <c r="P20" s="4"/>
    </row>
    <row r="21" spans="1:16" x14ac:dyDescent="0.2">
      <c r="A21" s="34" t="s">
        <v>52</v>
      </c>
      <c r="B21" s="144">
        <f t="shared" si="0"/>
        <v>0</v>
      </c>
      <c r="C21" s="143">
        <f>+Enero!C21+Febrero!C21+'Marzo '!C21</f>
        <v>0</v>
      </c>
      <c r="D21" s="143">
        <f>+Enero!D21+Febrero!D21+'Marzo '!D21</f>
        <v>0</v>
      </c>
      <c r="E21" s="143">
        <f>+Enero!E21+Febrero!E21+'Marzo '!E21</f>
        <v>0</v>
      </c>
      <c r="F21" s="143">
        <f>+Enero!F21+Febrero!F21+'Marzo '!F21</f>
        <v>0</v>
      </c>
      <c r="G21" s="143">
        <f>+Enero!G21+Febrero!G21+'Marzo '!G21</f>
        <v>0</v>
      </c>
      <c r="H21" s="143">
        <f>+Enero!H21+Febrero!H21+'Marzo '!H21</f>
        <v>0</v>
      </c>
      <c r="I21" s="143">
        <f>+Enero!I21+Febrero!I21+'Marzo '!I21</f>
        <v>0</v>
      </c>
      <c r="J21" s="141"/>
      <c r="K21" s="134"/>
      <c r="L21" s="134"/>
      <c r="M21" s="2"/>
      <c r="N21" s="4"/>
      <c r="O21" s="4"/>
      <c r="P21" s="4"/>
    </row>
    <row r="22" spans="1:16" x14ac:dyDescent="0.2">
      <c r="A22" s="145" t="s">
        <v>53</v>
      </c>
      <c r="B22" s="146">
        <f t="shared" si="0"/>
        <v>12</v>
      </c>
      <c r="C22" s="143">
        <f>+Enero!C22+Febrero!C22+'Marzo '!C22</f>
        <v>5</v>
      </c>
      <c r="D22" s="143">
        <f>+Enero!D22+Febrero!D22+'Marzo '!D22</f>
        <v>7</v>
      </c>
      <c r="E22" s="143">
        <f>+Enero!E22+Febrero!E22+'Marzo '!E22</f>
        <v>12</v>
      </c>
      <c r="F22" s="143">
        <f>+Enero!F22+Febrero!F22+'Marzo '!F22</f>
        <v>0</v>
      </c>
      <c r="G22" s="143">
        <f>+Enero!G22+Febrero!G22+'Marzo '!G22</f>
        <v>0</v>
      </c>
      <c r="H22" s="143">
        <f>+Enero!H22+Febrero!H22+'Marzo '!H22</f>
        <v>0</v>
      </c>
      <c r="I22" s="143">
        <f>+Enero!I22+Febrero!I22+'Marzo '!I22</f>
        <v>0</v>
      </c>
      <c r="J22" s="141"/>
      <c r="K22" s="134"/>
      <c r="L22" s="134"/>
      <c r="M22" s="2"/>
      <c r="N22" s="4"/>
      <c r="O22" s="4"/>
      <c r="P22" s="4"/>
    </row>
    <row r="23" spans="1:16" x14ac:dyDescent="0.2">
      <c r="A23" s="147" t="s">
        <v>54</v>
      </c>
      <c r="B23" s="146">
        <f t="shared" si="0"/>
        <v>0</v>
      </c>
      <c r="C23" s="143">
        <f>+Enero!C23+Febrero!C23+'Marzo '!C23</f>
        <v>0</v>
      </c>
      <c r="D23" s="143">
        <f>+Enero!D23+Febrero!D23+'Marzo '!D23</f>
        <v>0</v>
      </c>
      <c r="E23" s="143">
        <f>+Enero!E23+Febrero!E23+'Marzo '!E23</f>
        <v>0</v>
      </c>
      <c r="F23" s="143">
        <f>+Enero!F23+Febrero!F23+'Marzo '!F23</f>
        <v>0</v>
      </c>
      <c r="G23" s="143">
        <f>+Enero!G23+Febrero!G23+'Marzo '!G23</f>
        <v>0</v>
      </c>
      <c r="H23" s="143">
        <f>+Enero!H23+Febrero!H23+'Marzo '!H23</f>
        <v>0</v>
      </c>
      <c r="I23" s="143">
        <f>+Enero!I23+Febrero!I23+'Marzo '!I23</f>
        <v>0</v>
      </c>
      <c r="J23" s="141"/>
      <c r="K23" s="134"/>
      <c r="L23" s="134"/>
      <c r="N23" s="4"/>
      <c r="O23" s="4"/>
      <c r="P23" s="4"/>
    </row>
    <row r="24" spans="1:16" ht="15" thickBot="1" x14ac:dyDescent="0.25">
      <c r="A24" s="148" t="s">
        <v>55</v>
      </c>
      <c r="B24" s="149">
        <f t="shared" si="0"/>
        <v>0</v>
      </c>
      <c r="C24" s="143">
        <f>+Enero!C24+Febrero!C24+'Marzo '!C24</f>
        <v>0</v>
      </c>
      <c r="D24" s="143">
        <f>+Enero!D24+Febrero!D24+'Marzo '!D24</f>
        <v>0</v>
      </c>
      <c r="E24" s="143">
        <f>+Enero!E24+Febrero!E24+'Marzo '!E24</f>
        <v>0</v>
      </c>
      <c r="F24" s="143">
        <f>+Enero!F24+Febrero!F24+'Marzo '!F24</f>
        <v>0</v>
      </c>
      <c r="G24" s="143">
        <f>+Enero!G24+Febrero!G24+'Marzo '!G24</f>
        <v>0</v>
      </c>
      <c r="H24" s="143">
        <f>+Enero!H24+Febrero!H24+'Marzo '!H24</f>
        <v>0</v>
      </c>
      <c r="I24" s="143">
        <f>+Enero!I24+Febrero!I24+'Marzo '!I24</f>
        <v>0</v>
      </c>
      <c r="J24" s="141"/>
      <c r="K24" s="134"/>
      <c r="L24" s="134"/>
      <c r="N24" s="4"/>
      <c r="O24" s="4"/>
      <c r="P24" s="4"/>
    </row>
    <row r="25" spans="1:16" ht="15" thickTop="1" x14ac:dyDescent="0.2">
      <c r="A25" s="48" t="s">
        <v>10</v>
      </c>
      <c r="B25" s="142">
        <f t="shared" si="0"/>
        <v>8778</v>
      </c>
      <c r="C25" s="143">
        <f>+Enero!C25+Febrero!C25+'Marzo '!C25</f>
        <v>2718</v>
      </c>
      <c r="D25" s="143">
        <f>+Enero!D25+Febrero!D25+'Marzo '!D25</f>
        <v>6060</v>
      </c>
      <c r="E25" s="143">
        <f>+Enero!E25+Febrero!E25+'Marzo '!E25</f>
        <v>0</v>
      </c>
      <c r="F25" s="143">
        <f>+Enero!F25+Febrero!F25+'Marzo '!F25</f>
        <v>0</v>
      </c>
      <c r="G25" s="143">
        <f>+Enero!G25+Febrero!G25+'Marzo '!G25</f>
        <v>0</v>
      </c>
      <c r="H25" s="143">
        <f>+Enero!H25+Febrero!H25+'Marzo '!H25</f>
        <v>0</v>
      </c>
      <c r="I25" s="143">
        <f>+Enero!I25+Febrero!I25+'Marzo '!I25</f>
        <v>0</v>
      </c>
      <c r="J25" s="141"/>
      <c r="K25" s="134"/>
      <c r="L25" s="134"/>
      <c r="M25" s="2"/>
      <c r="N25" s="4"/>
      <c r="O25" s="4"/>
      <c r="P25" s="4"/>
    </row>
    <row r="26" spans="1:16" x14ac:dyDescent="0.2">
      <c r="A26" s="53" t="s">
        <v>11</v>
      </c>
      <c r="B26" s="144">
        <f t="shared" si="0"/>
        <v>6</v>
      </c>
      <c r="C26" s="143">
        <f>+Enero!C26+Febrero!C26+'Marzo '!C26</f>
        <v>2</v>
      </c>
      <c r="D26" s="143">
        <f>+Enero!D26+Febrero!D26+'Marzo '!D26</f>
        <v>4</v>
      </c>
      <c r="E26" s="143">
        <f>+Enero!E26+Febrero!E26+'Marzo '!E26</f>
        <v>0</v>
      </c>
      <c r="F26" s="143">
        <f>+Enero!F26+Febrero!F26+'Marzo '!F26</f>
        <v>0</v>
      </c>
      <c r="G26" s="143">
        <f>+Enero!G26+Febrero!G26+'Marzo '!G26</f>
        <v>0</v>
      </c>
      <c r="H26" s="143">
        <f>+Enero!H26+Febrero!H26+'Marzo '!H26</f>
        <v>0</v>
      </c>
      <c r="I26" s="143">
        <f>+Enero!I26+Febrero!I26+'Marzo '!I26</f>
        <v>0</v>
      </c>
      <c r="J26" s="141"/>
      <c r="K26" s="134"/>
      <c r="L26" s="134"/>
      <c r="M26" s="2"/>
      <c r="N26" s="4"/>
      <c r="O26" s="4"/>
      <c r="P26" s="4"/>
    </row>
    <row r="27" spans="1:16" x14ac:dyDescent="0.2">
      <c r="A27" s="53" t="s">
        <v>12</v>
      </c>
      <c r="B27" s="144">
        <f t="shared" si="0"/>
        <v>98</v>
      </c>
      <c r="C27" s="143">
        <f>+Enero!C27+Febrero!C27+'Marzo '!C27</f>
        <v>19</v>
      </c>
      <c r="D27" s="143">
        <f>+Enero!D27+Febrero!D27+'Marzo '!D27</f>
        <v>79</v>
      </c>
      <c r="E27" s="143">
        <f>+Enero!E27+Febrero!E27+'Marzo '!E27</f>
        <v>0</v>
      </c>
      <c r="F27" s="143">
        <f>+Enero!F27+Febrero!F27+'Marzo '!F27</f>
        <v>0</v>
      </c>
      <c r="G27" s="143">
        <f>+Enero!G27+Febrero!G27+'Marzo '!G27</f>
        <v>0</v>
      </c>
      <c r="H27" s="143">
        <f>+Enero!H27+Febrero!H27+'Marzo '!H27</f>
        <v>0</v>
      </c>
      <c r="I27" s="143">
        <f>+Enero!I27+Febrero!I27+'Marzo '!I27</f>
        <v>0</v>
      </c>
      <c r="J27" s="141"/>
      <c r="K27" s="134"/>
      <c r="L27" s="134"/>
      <c r="M27" s="4"/>
      <c r="N27" s="4"/>
      <c r="O27" s="4"/>
      <c r="P27" s="4"/>
    </row>
    <row r="28" spans="1:16" x14ac:dyDescent="0.2">
      <c r="A28" s="53" t="s">
        <v>13</v>
      </c>
      <c r="B28" s="144">
        <f t="shared" si="0"/>
        <v>0</v>
      </c>
      <c r="C28" s="143">
        <f>+Enero!C28+Febrero!C28+'Marzo '!C28</f>
        <v>0</v>
      </c>
      <c r="D28" s="143">
        <f>+Enero!D28+Febrero!D28+'Marzo '!D28</f>
        <v>0</v>
      </c>
      <c r="E28" s="143">
        <f>+Enero!E28+Febrero!E28+'Marzo '!E28</f>
        <v>0</v>
      </c>
      <c r="F28" s="143">
        <f>+Enero!F28+Febrero!F28+'Marzo '!F28</f>
        <v>0</v>
      </c>
      <c r="G28" s="143">
        <f>+Enero!G28+Febrero!G28+'Marzo '!G28</f>
        <v>0</v>
      </c>
      <c r="H28" s="143">
        <f>+Enero!H28+Febrero!H28+'Marzo '!H28</f>
        <v>0</v>
      </c>
      <c r="I28" s="143">
        <f>+Enero!I28+Febrero!I28+'Marzo '!I28</f>
        <v>0</v>
      </c>
      <c r="J28" s="141"/>
      <c r="K28" s="134"/>
      <c r="L28" s="134"/>
      <c r="M28" s="4"/>
      <c r="N28" s="4"/>
      <c r="O28" s="4"/>
      <c r="P28" s="4"/>
    </row>
    <row r="29" spans="1:16" x14ac:dyDescent="0.2">
      <c r="A29" s="58" t="s">
        <v>14</v>
      </c>
      <c r="B29" s="151">
        <f t="shared" si="0"/>
        <v>14</v>
      </c>
      <c r="C29" s="143">
        <f>+Enero!C29+Febrero!C29+'Marzo '!C29</f>
        <v>6</v>
      </c>
      <c r="D29" s="143">
        <f>+Enero!D29+Febrero!D29+'Marzo '!D29</f>
        <v>8</v>
      </c>
      <c r="E29" s="143">
        <f>+Enero!E29+Febrero!E29+'Marzo '!E29</f>
        <v>0</v>
      </c>
      <c r="F29" s="143">
        <f>+Enero!F29+Febrero!F29+'Marzo '!F29</f>
        <v>0</v>
      </c>
      <c r="G29" s="143">
        <f>+Enero!G29+Febrero!G29+'Marzo '!G29</f>
        <v>0</v>
      </c>
      <c r="H29" s="143">
        <f>+Enero!H29+Febrero!H29+'Marzo '!H29</f>
        <v>0</v>
      </c>
      <c r="I29" s="143">
        <f>+Enero!I29+Febrero!I29+'Marzo '!I29</f>
        <v>0</v>
      </c>
      <c r="J29" s="141"/>
      <c r="K29" s="134"/>
      <c r="L29" s="134"/>
      <c r="M29" s="4"/>
      <c r="N29" s="4"/>
      <c r="O29" s="4"/>
      <c r="P29" s="4"/>
    </row>
    <row r="30" spans="1:16" x14ac:dyDescent="0.2">
      <c r="A30" s="66" t="s">
        <v>15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4"/>
      <c r="O30" s="4"/>
      <c r="P30" s="4"/>
    </row>
    <row r="31" spans="1:16" ht="14.25" customHeight="1" x14ac:dyDescent="0.2">
      <c r="A31" s="197" t="s">
        <v>16</v>
      </c>
      <c r="B31" s="198"/>
      <c r="C31" s="201" t="s">
        <v>17</v>
      </c>
      <c r="D31" s="202"/>
      <c r="E31" s="203"/>
      <c r="F31" s="201" t="s">
        <v>18</v>
      </c>
      <c r="G31" s="202"/>
      <c r="H31" s="202"/>
      <c r="I31" s="202"/>
      <c r="J31" s="202" t="s">
        <v>56</v>
      </c>
      <c r="K31" s="202"/>
      <c r="L31" s="202"/>
      <c r="M31" s="154"/>
      <c r="N31" s="4"/>
      <c r="O31" s="4"/>
      <c r="P31" s="4"/>
    </row>
    <row r="32" spans="1:16" ht="87.75" customHeight="1" x14ac:dyDescent="0.2">
      <c r="A32" s="199"/>
      <c r="B32" s="200"/>
      <c r="C32" s="67" t="s">
        <v>57</v>
      </c>
      <c r="D32" s="68" t="s">
        <v>58</v>
      </c>
      <c r="E32" s="69" t="s">
        <v>59</v>
      </c>
      <c r="F32" s="68" t="s">
        <v>60</v>
      </c>
      <c r="G32" s="155" t="s">
        <v>61</v>
      </c>
      <c r="H32" s="69" t="s">
        <v>62</v>
      </c>
      <c r="I32" s="156" t="s">
        <v>63</v>
      </c>
      <c r="J32" s="157" t="s">
        <v>64</v>
      </c>
      <c r="K32" s="157" t="s">
        <v>65</v>
      </c>
      <c r="L32" s="158" t="s">
        <v>66</v>
      </c>
      <c r="M32" s="17"/>
      <c r="N32" s="4"/>
      <c r="O32" s="4"/>
    </row>
    <row r="33" spans="1:79" x14ac:dyDescent="0.2">
      <c r="A33" s="195" t="s">
        <v>19</v>
      </c>
      <c r="B33" s="196"/>
      <c r="C33" s="143">
        <f>+Enero!C33+Febrero!C33+'Marzo '!C33</f>
        <v>0</v>
      </c>
      <c r="D33" s="143">
        <f>+Enero!D33+Febrero!D33+'Marzo '!D33</f>
        <v>0</v>
      </c>
      <c r="E33" s="143">
        <f>+Enero!E33+Febrero!E33+'Marzo '!E33</f>
        <v>0</v>
      </c>
      <c r="F33" s="143">
        <f>+Enero!F33+Febrero!F33+'Marzo '!F33</f>
        <v>0</v>
      </c>
      <c r="G33" s="143">
        <f>+Enero!G33+Febrero!G33+'Marzo '!G33</f>
        <v>0</v>
      </c>
      <c r="H33" s="143">
        <f>+Enero!H33+Febrero!H33+'Marzo '!H33</f>
        <v>0</v>
      </c>
      <c r="I33" s="143">
        <f>+Enero!I33+Febrero!I33+'Marzo '!I33</f>
        <v>0</v>
      </c>
      <c r="J33" s="143">
        <f>+Enero!J33+Febrero!J33+'Marzo '!J33</f>
        <v>0</v>
      </c>
      <c r="K33" s="143">
        <f>+Enero!K33+Febrero!K33+'Marzo '!K33</f>
        <v>0</v>
      </c>
      <c r="L33" s="143">
        <f>+Enero!L33+Febrero!L33+'Marzo '!L33</f>
        <v>0</v>
      </c>
      <c r="M33" s="162"/>
      <c r="N33" s="4"/>
      <c r="O33" s="4"/>
    </row>
    <row r="34" spans="1:79" x14ac:dyDescent="0.2">
      <c r="A34" s="187" t="s">
        <v>20</v>
      </c>
      <c r="B34" s="188"/>
      <c r="C34" s="143">
        <f>+Enero!C34+Febrero!C34+'Marzo '!C34</f>
        <v>0</v>
      </c>
      <c r="D34" s="143">
        <f>+Enero!D34+Febrero!D34+'Marzo '!D34</f>
        <v>0</v>
      </c>
      <c r="E34" s="143">
        <f>+Enero!E34+Febrero!E34+'Marzo '!E34</f>
        <v>0</v>
      </c>
      <c r="F34" s="143">
        <f>+Enero!F34+Febrero!F34+'Marzo '!F34</f>
        <v>0</v>
      </c>
      <c r="G34" s="143">
        <f>+Enero!G34+Febrero!G34+'Marzo '!G34</f>
        <v>0</v>
      </c>
      <c r="H34" s="143">
        <f>+Enero!H34+Febrero!H34+'Marzo '!H34</f>
        <v>0</v>
      </c>
      <c r="I34" s="143">
        <f>+Enero!I34+Febrero!I34+'Marzo '!I34</f>
        <v>0</v>
      </c>
      <c r="J34" s="143">
        <f>+Enero!J34+Febrero!J34+'Marzo '!J34</f>
        <v>0</v>
      </c>
      <c r="K34" s="143">
        <f>+Enero!K34+Febrero!K34+'Marzo '!K34</f>
        <v>0</v>
      </c>
      <c r="L34" s="143">
        <f>+Enero!L34+Febrero!L34+'Marzo '!L34</f>
        <v>0</v>
      </c>
      <c r="M34" s="162"/>
      <c r="N34" s="4"/>
      <c r="O34" s="4"/>
    </row>
    <row r="35" spans="1:79" x14ac:dyDescent="0.2">
      <c r="A35" s="187" t="s">
        <v>21</v>
      </c>
      <c r="B35" s="188"/>
      <c r="C35" s="143">
        <f>+Enero!C35+Febrero!C35+'Marzo '!C35</f>
        <v>0</v>
      </c>
      <c r="D35" s="143">
        <f>+Enero!D35+Febrero!D35+'Marzo '!D35</f>
        <v>0</v>
      </c>
      <c r="E35" s="143">
        <f>+Enero!E35+Febrero!E35+'Marzo '!E35</f>
        <v>0</v>
      </c>
      <c r="F35" s="143">
        <f>+Enero!F35+Febrero!F35+'Marzo '!F35</f>
        <v>0</v>
      </c>
      <c r="G35" s="143">
        <f>+Enero!G35+Febrero!G35+'Marzo '!G35</f>
        <v>0</v>
      </c>
      <c r="H35" s="143">
        <f>+Enero!H35+Febrero!H35+'Marzo '!H35</f>
        <v>0</v>
      </c>
      <c r="I35" s="143">
        <f>+Enero!I35+Febrero!I35+'Marzo '!I35</f>
        <v>0</v>
      </c>
      <c r="J35" s="143">
        <f>+Enero!J35+Febrero!J35+'Marzo '!J35</f>
        <v>0</v>
      </c>
      <c r="K35" s="143">
        <f>+Enero!K35+Febrero!K35+'Marzo '!K35</f>
        <v>0</v>
      </c>
      <c r="L35" s="143">
        <f>+Enero!L35+Febrero!L35+'Marzo '!L35</f>
        <v>0</v>
      </c>
      <c r="M35" s="162"/>
      <c r="N35" s="4"/>
      <c r="O35" s="4"/>
    </row>
    <row r="36" spans="1:79" x14ac:dyDescent="0.2">
      <c r="A36" s="187" t="s">
        <v>22</v>
      </c>
      <c r="B36" s="188"/>
      <c r="C36" s="143">
        <f>+Enero!C36+Febrero!C36+'Marzo '!C36</f>
        <v>0</v>
      </c>
      <c r="D36" s="143">
        <f>+Enero!D36+Febrero!D36+'Marzo '!D36</f>
        <v>3</v>
      </c>
      <c r="E36" s="143">
        <f>+Enero!E36+Febrero!E36+'Marzo '!E36</f>
        <v>0</v>
      </c>
      <c r="F36" s="143">
        <f>+Enero!F36+Febrero!F36+'Marzo '!F36</f>
        <v>0</v>
      </c>
      <c r="G36" s="143">
        <f>+Enero!G36+Febrero!G36+'Marzo '!G36</f>
        <v>0</v>
      </c>
      <c r="H36" s="143">
        <f>+Enero!H36+Febrero!H36+'Marzo '!H36</f>
        <v>0</v>
      </c>
      <c r="I36" s="143">
        <f>+Enero!I36+Febrero!I36+'Marzo '!I36</f>
        <v>0</v>
      </c>
      <c r="J36" s="143">
        <f>+Enero!J36+Febrero!J36+'Marzo '!J36</f>
        <v>41</v>
      </c>
      <c r="K36" s="143">
        <f>+Enero!K36+Febrero!K36+'Marzo '!K36</f>
        <v>14</v>
      </c>
      <c r="L36" s="143">
        <f>+Enero!L36+Febrero!L36+'Marzo '!L36</f>
        <v>27</v>
      </c>
      <c r="M36" s="162"/>
      <c r="N36" s="4"/>
      <c r="O36" s="4"/>
    </row>
    <row r="37" spans="1:79" x14ac:dyDescent="0.2">
      <c r="A37" s="187" t="s">
        <v>23</v>
      </c>
      <c r="B37" s="188"/>
      <c r="C37" s="143">
        <f>+Enero!C37+Febrero!C37+'Marzo '!C37</f>
        <v>0</v>
      </c>
      <c r="D37" s="143">
        <f>+Enero!D37+Febrero!D37+'Marzo '!D37</f>
        <v>0</v>
      </c>
      <c r="E37" s="143">
        <f>+Enero!E37+Febrero!E37+'Marzo '!E37</f>
        <v>0</v>
      </c>
      <c r="F37" s="143">
        <f>+Enero!F37+Febrero!F37+'Marzo '!F37</f>
        <v>0</v>
      </c>
      <c r="G37" s="143">
        <f>+Enero!G37+Febrero!G37+'Marzo '!G37</f>
        <v>0</v>
      </c>
      <c r="H37" s="143">
        <f>+Enero!H37+Febrero!H37+'Marzo '!H37</f>
        <v>0</v>
      </c>
      <c r="I37" s="143">
        <f>+Enero!I37+Febrero!I37+'Marzo '!I37</f>
        <v>0</v>
      </c>
      <c r="J37" s="143">
        <f>+Enero!J37+Febrero!J37+'Marzo '!J37</f>
        <v>0</v>
      </c>
      <c r="K37" s="143">
        <f>+Enero!K37+Febrero!K37+'Marzo '!K37</f>
        <v>0</v>
      </c>
      <c r="L37" s="143">
        <f>+Enero!L37+Febrero!L37+'Marzo '!L37</f>
        <v>0</v>
      </c>
      <c r="M37" s="162"/>
      <c r="N37" s="4"/>
      <c r="O37" s="4"/>
    </row>
    <row r="38" spans="1:79" x14ac:dyDescent="0.2">
      <c r="A38" s="187" t="s">
        <v>24</v>
      </c>
      <c r="B38" s="188"/>
      <c r="C38" s="143">
        <f>+Enero!C38+Febrero!C38+'Marzo '!C38</f>
        <v>0</v>
      </c>
      <c r="D38" s="143">
        <f>+Enero!D38+Febrero!D38+'Marzo '!D38</f>
        <v>3</v>
      </c>
      <c r="E38" s="143">
        <f>+Enero!E38+Febrero!E38+'Marzo '!E38</f>
        <v>0</v>
      </c>
      <c r="F38" s="143">
        <f>+Enero!F38+Febrero!F38+'Marzo '!F38</f>
        <v>0</v>
      </c>
      <c r="G38" s="143">
        <f>+Enero!G38+Febrero!G38+'Marzo '!G38</f>
        <v>0</v>
      </c>
      <c r="H38" s="143">
        <f>+Enero!H38+Febrero!H38+'Marzo '!H38</f>
        <v>0</v>
      </c>
      <c r="I38" s="143">
        <f>+Enero!I38+Febrero!I38+'Marzo '!I38</f>
        <v>0</v>
      </c>
      <c r="J38" s="143">
        <f>+Enero!J38+Febrero!J38+'Marzo '!J38</f>
        <v>0</v>
      </c>
      <c r="K38" s="143">
        <f>+Enero!K38+Febrero!K38+'Marzo '!K38</f>
        <v>0</v>
      </c>
      <c r="L38" s="143">
        <f>+Enero!L38+Febrero!L38+'Marzo '!L38</f>
        <v>0</v>
      </c>
      <c r="M38" s="162"/>
      <c r="N38" s="4"/>
      <c r="O38" s="4"/>
    </row>
    <row r="39" spans="1:79" x14ac:dyDescent="0.2">
      <c r="A39" s="187" t="s">
        <v>25</v>
      </c>
      <c r="B39" s="188"/>
      <c r="C39" s="143">
        <f>+Enero!C39+Febrero!C39+'Marzo '!C39</f>
        <v>0</v>
      </c>
      <c r="D39" s="143">
        <f>+Enero!D39+Febrero!D39+'Marzo '!D39</f>
        <v>0</v>
      </c>
      <c r="E39" s="143">
        <f>+Enero!E39+Febrero!E39+'Marzo '!E39</f>
        <v>0</v>
      </c>
      <c r="F39" s="143">
        <f>+Enero!F39+Febrero!F39+'Marzo '!F39</f>
        <v>0</v>
      </c>
      <c r="G39" s="143">
        <f>+Enero!G39+Febrero!G39+'Marzo '!G39</f>
        <v>0</v>
      </c>
      <c r="H39" s="143">
        <f>+Enero!H39+Febrero!H39+'Marzo '!H39</f>
        <v>0</v>
      </c>
      <c r="I39" s="143">
        <f>+Enero!I39+Febrero!I39+'Marzo '!I39</f>
        <v>0</v>
      </c>
      <c r="J39" s="143">
        <f>+Enero!J39+Febrero!J39+'Marzo '!J39</f>
        <v>0</v>
      </c>
      <c r="K39" s="143">
        <f>+Enero!K39+Febrero!K39+'Marzo '!K39</f>
        <v>0</v>
      </c>
      <c r="L39" s="143">
        <f>+Enero!L39+Febrero!L39+'Marzo '!L39</f>
        <v>0</v>
      </c>
      <c r="M39" s="162"/>
      <c r="N39" s="4"/>
      <c r="O39" s="4"/>
    </row>
    <row r="40" spans="1:79" x14ac:dyDescent="0.2">
      <c r="A40" s="187" t="s">
        <v>26</v>
      </c>
      <c r="B40" s="188"/>
      <c r="C40" s="143">
        <f>+Enero!C40+Febrero!C40+'Marzo '!C40</f>
        <v>0</v>
      </c>
      <c r="D40" s="143">
        <f>+Enero!D40+Febrero!D40+'Marzo '!D40</f>
        <v>0</v>
      </c>
      <c r="E40" s="143">
        <f>+Enero!E40+Febrero!E40+'Marzo '!E40</f>
        <v>0</v>
      </c>
      <c r="F40" s="143">
        <f>+Enero!F40+Febrero!F40+'Marzo '!F40</f>
        <v>0</v>
      </c>
      <c r="G40" s="143">
        <f>+Enero!G40+Febrero!G40+'Marzo '!G40</f>
        <v>0</v>
      </c>
      <c r="H40" s="143">
        <f>+Enero!H40+Febrero!H40+'Marzo '!H40</f>
        <v>0</v>
      </c>
      <c r="I40" s="143">
        <f>+Enero!I40+Febrero!I40+'Marzo '!I40</f>
        <v>0</v>
      </c>
      <c r="J40" s="143">
        <f>+Enero!J40+Febrero!J40+'Marzo '!J40</f>
        <v>0</v>
      </c>
      <c r="K40" s="143">
        <f>+Enero!K40+Febrero!K40+'Marzo '!K40</f>
        <v>0</v>
      </c>
      <c r="L40" s="143">
        <f>+Enero!L40+Febrero!L40+'Marzo '!L40</f>
        <v>0</v>
      </c>
      <c r="M40" s="162"/>
      <c r="N40" s="4"/>
      <c r="O40" s="4"/>
    </row>
    <row r="41" spans="1:79" x14ac:dyDescent="0.2">
      <c r="A41" s="187" t="s">
        <v>27</v>
      </c>
      <c r="B41" s="188"/>
      <c r="C41" s="143">
        <f>+Enero!C41+Febrero!C41+'Marzo '!C41</f>
        <v>0</v>
      </c>
      <c r="D41" s="143">
        <f>+Enero!D41+Febrero!D41+'Marzo '!D41</f>
        <v>0</v>
      </c>
      <c r="E41" s="143">
        <f>+Enero!E41+Febrero!E41+'Marzo '!E41</f>
        <v>0</v>
      </c>
      <c r="F41" s="143">
        <f>+Enero!F41+Febrero!F41+'Marzo '!F41</f>
        <v>0</v>
      </c>
      <c r="G41" s="143">
        <f>+Enero!G41+Febrero!G41+'Marzo '!G41</f>
        <v>0</v>
      </c>
      <c r="H41" s="143">
        <f>+Enero!H41+Febrero!H41+'Marzo '!H41</f>
        <v>0</v>
      </c>
      <c r="I41" s="143">
        <f>+Enero!I41+Febrero!I41+'Marzo '!I41</f>
        <v>0</v>
      </c>
      <c r="J41" s="143">
        <f>+Enero!J41+Febrero!J41+'Marzo '!J41</f>
        <v>0</v>
      </c>
      <c r="K41" s="143">
        <f>+Enero!K41+Febrero!K41+'Marzo '!K41</f>
        <v>0</v>
      </c>
      <c r="L41" s="143">
        <f>+Enero!L41+Febrero!L41+'Marzo '!L41</f>
        <v>0</v>
      </c>
      <c r="M41" s="162"/>
      <c r="N41" s="4"/>
      <c r="O41" s="4"/>
    </row>
    <row r="42" spans="1:79" x14ac:dyDescent="0.2">
      <c r="A42" s="189" t="s">
        <v>28</v>
      </c>
      <c r="B42" s="190"/>
      <c r="C42" s="143">
        <f>+Enero!C42+Febrero!C42+'Marzo '!C42</f>
        <v>0</v>
      </c>
      <c r="D42" s="143">
        <f>+Enero!D42+Febrero!D42+'Marzo '!D42</f>
        <v>0</v>
      </c>
      <c r="E42" s="143">
        <f>+Enero!E42+Febrero!E42+'Marzo '!E42</f>
        <v>0</v>
      </c>
      <c r="F42" s="143">
        <f>+Enero!F42+Febrero!F42+'Marzo '!F42</f>
        <v>0</v>
      </c>
      <c r="G42" s="143">
        <f>+Enero!G42+Febrero!G42+'Marzo '!G42</f>
        <v>0</v>
      </c>
      <c r="H42" s="143">
        <f>+Enero!H42+Febrero!H42+'Marzo '!H42</f>
        <v>0</v>
      </c>
      <c r="I42" s="143">
        <f>+Enero!I42+Febrero!I42+'Marzo '!I42</f>
        <v>0</v>
      </c>
      <c r="J42" s="143">
        <f>+Enero!J42+Febrero!J42+'Marzo '!J42</f>
        <v>0</v>
      </c>
      <c r="K42" s="143">
        <f>+Enero!K42+Febrero!K42+'Marzo '!K42</f>
        <v>0</v>
      </c>
      <c r="L42" s="143">
        <f>+Enero!L42+Febrero!L42+'Marzo '!L42</f>
        <v>0</v>
      </c>
      <c r="M42" s="162"/>
      <c r="N42" s="4"/>
      <c r="O42" s="4"/>
    </row>
    <row r="43" spans="1:79" x14ac:dyDescent="0.2">
      <c r="A43" s="193" t="s">
        <v>29</v>
      </c>
      <c r="B43" s="194"/>
      <c r="C43" s="143">
        <f>+Enero!C43+Febrero!C43+'Marzo '!C43</f>
        <v>0</v>
      </c>
      <c r="D43" s="143">
        <f>+Enero!D43+Febrero!D43+'Marzo '!D43</f>
        <v>0</v>
      </c>
      <c r="E43" s="143">
        <f>+Enero!E43+Febrero!E43+'Marzo '!E43</f>
        <v>0</v>
      </c>
      <c r="F43" s="143">
        <f>+Enero!F43+Febrero!F43+'Marzo '!F43</f>
        <v>0</v>
      </c>
      <c r="G43" s="143">
        <f>+Enero!G43+Febrero!G43+'Marzo '!G43</f>
        <v>0</v>
      </c>
      <c r="H43" s="143">
        <f>+Enero!H43+Febrero!H43+'Marzo '!H43</f>
        <v>0</v>
      </c>
      <c r="I43" s="143">
        <f>+Enero!I43+Febrero!I43+'Marzo '!I43</f>
        <v>0</v>
      </c>
      <c r="J43" s="143">
        <f>+Enero!J43+Febrero!J43+'Marzo '!J43</f>
        <v>0</v>
      </c>
      <c r="K43" s="143">
        <f>+Enero!K43+Febrero!K43+'Marzo '!K43</f>
        <v>0</v>
      </c>
      <c r="L43" s="143">
        <f>+Enero!L43+Febrero!L43+'Marzo '!L43</f>
        <v>0</v>
      </c>
      <c r="M43" s="162"/>
      <c r="N43" s="4"/>
      <c r="O43" s="4"/>
    </row>
    <row r="44" spans="1:79" x14ac:dyDescent="0.2">
      <c r="A44" s="191" t="s">
        <v>30</v>
      </c>
      <c r="B44" s="192"/>
      <c r="C44" s="169">
        <f t="shared" ref="C44:I44" si="2">SUM(C33:C43)</f>
        <v>0</v>
      </c>
      <c r="D44" s="170">
        <f t="shared" si="2"/>
        <v>6</v>
      </c>
      <c r="E44" s="170">
        <f t="shared" si="2"/>
        <v>0</v>
      </c>
      <c r="F44" s="169">
        <f t="shared" si="2"/>
        <v>0</v>
      </c>
      <c r="G44" s="170">
        <f t="shared" si="2"/>
        <v>0</v>
      </c>
      <c r="H44" s="170">
        <f t="shared" si="2"/>
        <v>0</v>
      </c>
      <c r="I44" s="171">
        <f t="shared" si="2"/>
        <v>0</v>
      </c>
      <c r="J44" s="172">
        <f>SUM(J33+J34+J35+J36+J39+J40+J41+J43)</f>
        <v>41</v>
      </c>
      <c r="K44" s="172">
        <f>SUM(K33+K34+K35+K36+K41+K43)</f>
        <v>14</v>
      </c>
      <c r="L44" s="173">
        <f>SUM(L33+L34+L35+L36+L41+L43)</f>
        <v>27</v>
      </c>
      <c r="M44" s="162"/>
      <c r="N44" s="4"/>
      <c r="O44" s="4"/>
    </row>
    <row r="45" spans="1:79" x14ac:dyDescent="0.2">
      <c r="A45" s="185" t="s">
        <v>67</v>
      </c>
      <c r="B45" s="186"/>
      <c r="C45" s="98">
        <f>+Enero!C45+Febrero!C45+'Marzo '!C45</f>
        <v>0</v>
      </c>
      <c r="D45" s="99">
        <f>+Enero!D45+Febrero!D45+'Marzo '!D45</f>
        <v>0</v>
      </c>
      <c r="E45" s="99">
        <f>+Enero!E45+Febrero!E45+'Marzo '!E45</f>
        <v>0</v>
      </c>
      <c r="F45" s="98">
        <f>+Enero!F45+Febrero!F45+'Marzo '!F45</f>
        <v>0</v>
      </c>
      <c r="G45" s="99">
        <f>+Enero!G45+Febrero!G45+'Marzo '!G45</f>
        <v>0</v>
      </c>
      <c r="H45" s="99">
        <f>+Enero!H45+Febrero!H45+'Marzo '!H45</f>
        <v>0</v>
      </c>
      <c r="I45" s="100">
        <f>+Enero!I45+Febrero!I45+'Marzo '!I45</f>
        <v>0</v>
      </c>
      <c r="J45" s="172">
        <f>+Enero!J45+Febrero!J45+'Marzo '!J45</f>
        <v>0</v>
      </c>
      <c r="K45" s="174">
        <f>+Enero!K45+Febrero!K45+'Marzo '!K45</f>
        <v>0</v>
      </c>
      <c r="L45" s="175">
        <f>+Enero!L45+Febrero!L45+'Marzo '!L45</f>
        <v>0</v>
      </c>
      <c r="M45" s="162"/>
      <c r="N45" s="4"/>
      <c r="O45" s="4"/>
    </row>
    <row r="46" spans="1:79" x14ac:dyDescent="0.2">
      <c r="A46" s="102" t="s">
        <v>31</v>
      </c>
      <c r="B46" s="103"/>
      <c r="C46" s="66"/>
      <c r="D46" s="10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79" ht="21" x14ac:dyDescent="0.2">
      <c r="A47" s="179" t="s">
        <v>32</v>
      </c>
      <c r="B47" s="180"/>
      <c r="C47" s="157" t="s">
        <v>8</v>
      </c>
      <c r="D47" s="124" t="s">
        <v>33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79" x14ac:dyDescent="0.2">
      <c r="A48" s="181" t="s">
        <v>34</v>
      </c>
      <c r="B48" s="182"/>
      <c r="C48" s="167">
        <f>+Enero!C48+Febrero!C48+'Marzo '!C48</f>
        <v>0</v>
      </c>
      <c r="D48" s="168">
        <f>+Enero!D48+Febrero!D48+'Marzo '!D48</f>
        <v>0</v>
      </c>
      <c r="E48" s="17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CA48" s="133" t="str">
        <f>IF(D48&gt;C48,"Casos/Instituciones deben ser menor o iguales al total Reuniones A. Mayor","")</f>
        <v/>
      </c>
    </row>
    <row r="49" spans="1:16" x14ac:dyDescent="0.2">
      <c r="A49" s="183" t="s">
        <v>35</v>
      </c>
      <c r="B49" s="184"/>
      <c r="C49" s="152">
        <f>+Enero!C49+Febrero!C49+'Marzo '!C49</f>
        <v>0</v>
      </c>
      <c r="D49" s="64">
        <f>+Enero!D49+Febrero!D49+'Marzo '!D49</f>
        <v>0</v>
      </c>
      <c r="E49" s="177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195" spans="1:2" hidden="1" x14ac:dyDescent="0.2">
      <c r="A195" s="178">
        <f>SUM(B11,B25:B29,C44:L44,C48:C49)</f>
        <v>9165</v>
      </c>
      <c r="B195" s="132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106" customWidth="1"/>
    <col min="2" max="2" width="18.42578125" style="106" customWidth="1"/>
    <col min="3" max="6" width="13.28515625" style="106" customWidth="1"/>
    <col min="7" max="7" width="15.85546875" style="106" customWidth="1"/>
    <col min="8" max="8" width="14.7109375" style="106" customWidth="1"/>
    <col min="9" max="9" width="14.28515625" style="106" customWidth="1"/>
    <col min="10" max="11" width="13.28515625" style="106" customWidth="1"/>
    <col min="12" max="12" width="13.28515625" style="108" customWidth="1"/>
    <col min="13" max="13" width="13.28515625" style="109" customWidth="1"/>
    <col min="14" max="14" width="13.7109375" style="109" customWidth="1"/>
    <col min="15" max="15" width="12.7109375" style="109" customWidth="1"/>
    <col min="16" max="16" width="13.140625" style="109" customWidth="1"/>
    <col min="17" max="17" width="12.140625" style="109" customWidth="1"/>
    <col min="18" max="19" width="13.42578125" style="109" customWidth="1"/>
    <col min="20" max="24" width="17.140625" style="109" customWidth="1"/>
    <col min="25" max="26" width="12.7109375" style="109" customWidth="1"/>
    <col min="27" max="27" width="17.140625" style="109" customWidth="1"/>
    <col min="28" max="30" width="15.85546875" style="109" customWidth="1"/>
    <col min="31" max="31" width="12.140625" style="109" customWidth="1"/>
    <col min="32" max="34" width="10.85546875" style="109" customWidth="1"/>
    <col min="35" max="39" width="12.140625" style="109" customWidth="1"/>
    <col min="40" max="47" width="10.85546875" style="109" customWidth="1"/>
    <col min="48" max="88" width="10.85546875" style="109" hidden="1" customWidth="1"/>
    <col min="89" max="91" width="10.85546875" style="109" customWidth="1"/>
    <col min="92" max="256" width="11.42578125" style="109"/>
    <col min="257" max="257" width="27.85546875" style="109" customWidth="1"/>
    <col min="258" max="258" width="18.42578125" style="109" customWidth="1"/>
    <col min="259" max="262" width="13.28515625" style="109" customWidth="1"/>
    <col min="263" max="263" width="15.85546875" style="109" customWidth="1"/>
    <col min="264" max="264" width="14.7109375" style="109" customWidth="1"/>
    <col min="265" max="265" width="14.28515625" style="109" customWidth="1"/>
    <col min="266" max="269" width="13.28515625" style="109" customWidth="1"/>
    <col min="270" max="270" width="13.7109375" style="109" customWidth="1"/>
    <col min="271" max="271" width="12.7109375" style="109" customWidth="1"/>
    <col min="272" max="272" width="13.140625" style="109" customWidth="1"/>
    <col min="273" max="273" width="12.140625" style="109" customWidth="1"/>
    <col min="274" max="275" width="13.42578125" style="109" customWidth="1"/>
    <col min="276" max="280" width="17.140625" style="109" customWidth="1"/>
    <col min="281" max="282" width="12.7109375" style="109" customWidth="1"/>
    <col min="283" max="283" width="17.140625" style="109" customWidth="1"/>
    <col min="284" max="286" width="15.85546875" style="109" customWidth="1"/>
    <col min="287" max="287" width="12.140625" style="109" customWidth="1"/>
    <col min="288" max="290" width="10.85546875" style="109" customWidth="1"/>
    <col min="291" max="295" width="12.140625" style="109" customWidth="1"/>
    <col min="296" max="303" width="10.85546875" style="109" customWidth="1"/>
    <col min="304" max="344" width="0" style="109" hidden="1" customWidth="1"/>
    <col min="345" max="347" width="10.85546875" style="109" customWidth="1"/>
    <col min="348" max="512" width="11.42578125" style="109"/>
    <col min="513" max="513" width="27.85546875" style="109" customWidth="1"/>
    <col min="514" max="514" width="18.42578125" style="109" customWidth="1"/>
    <col min="515" max="518" width="13.28515625" style="109" customWidth="1"/>
    <col min="519" max="519" width="15.85546875" style="109" customWidth="1"/>
    <col min="520" max="520" width="14.7109375" style="109" customWidth="1"/>
    <col min="521" max="521" width="14.28515625" style="109" customWidth="1"/>
    <col min="522" max="525" width="13.28515625" style="109" customWidth="1"/>
    <col min="526" max="526" width="13.7109375" style="109" customWidth="1"/>
    <col min="527" max="527" width="12.7109375" style="109" customWidth="1"/>
    <col min="528" max="528" width="13.140625" style="109" customWidth="1"/>
    <col min="529" max="529" width="12.140625" style="109" customWidth="1"/>
    <col min="530" max="531" width="13.42578125" style="109" customWidth="1"/>
    <col min="532" max="536" width="17.140625" style="109" customWidth="1"/>
    <col min="537" max="538" width="12.7109375" style="109" customWidth="1"/>
    <col min="539" max="539" width="17.140625" style="109" customWidth="1"/>
    <col min="540" max="542" width="15.85546875" style="109" customWidth="1"/>
    <col min="543" max="543" width="12.140625" style="109" customWidth="1"/>
    <col min="544" max="546" width="10.85546875" style="109" customWidth="1"/>
    <col min="547" max="551" width="12.140625" style="109" customWidth="1"/>
    <col min="552" max="559" width="10.85546875" style="109" customWidth="1"/>
    <col min="560" max="600" width="0" style="109" hidden="1" customWidth="1"/>
    <col min="601" max="603" width="10.85546875" style="109" customWidth="1"/>
    <col min="604" max="768" width="11.42578125" style="109"/>
    <col min="769" max="769" width="27.85546875" style="109" customWidth="1"/>
    <col min="770" max="770" width="18.42578125" style="109" customWidth="1"/>
    <col min="771" max="774" width="13.28515625" style="109" customWidth="1"/>
    <col min="775" max="775" width="15.85546875" style="109" customWidth="1"/>
    <col min="776" max="776" width="14.7109375" style="109" customWidth="1"/>
    <col min="777" max="777" width="14.28515625" style="109" customWidth="1"/>
    <col min="778" max="781" width="13.28515625" style="109" customWidth="1"/>
    <col min="782" max="782" width="13.7109375" style="109" customWidth="1"/>
    <col min="783" max="783" width="12.7109375" style="109" customWidth="1"/>
    <col min="784" max="784" width="13.140625" style="109" customWidth="1"/>
    <col min="785" max="785" width="12.140625" style="109" customWidth="1"/>
    <col min="786" max="787" width="13.42578125" style="109" customWidth="1"/>
    <col min="788" max="792" width="17.140625" style="109" customWidth="1"/>
    <col min="793" max="794" width="12.7109375" style="109" customWidth="1"/>
    <col min="795" max="795" width="17.140625" style="109" customWidth="1"/>
    <col min="796" max="798" width="15.85546875" style="109" customWidth="1"/>
    <col min="799" max="799" width="12.140625" style="109" customWidth="1"/>
    <col min="800" max="802" width="10.85546875" style="109" customWidth="1"/>
    <col min="803" max="807" width="12.140625" style="109" customWidth="1"/>
    <col min="808" max="815" width="10.85546875" style="109" customWidth="1"/>
    <col min="816" max="856" width="0" style="109" hidden="1" customWidth="1"/>
    <col min="857" max="859" width="10.85546875" style="109" customWidth="1"/>
    <col min="860" max="1024" width="11.42578125" style="109"/>
    <col min="1025" max="1025" width="27.85546875" style="109" customWidth="1"/>
    <col min="1026" max="1026" width="18.42578125" style="109" customWidth="1"/>
    <col min="1027" max="1030" width="13.28515625" style="109" customWidth="1"/>
    <col min="1031" max="1031" width="15.85546875" style="109" customWidth="1"/>
    <col min="1032" max="1032" width="14.7109375" style="109" customWidth="1"/>
    <col min="1033" max="1033" width="14.28515625" style="109" customWidth="1"/>
    <col min="1034" max="1037" width="13.28515625" style="109" customWidth="1"/>
    <col min="1038" max="1038" width="13.7109375" style="109" customWidth="1"/>
    <col min="1039" max="1039" width="12.7109375" style="109" customWidth="1"/>
    <col min="1040" max="1040" width="13.140625" style="109" customWidth="1"/>
    <col min="1041" max="1041" width="12.140625" style="109" customWidth="1"/>
    <col min="1042" max="1043" width="13.42578125" style="109" customWidth="1"/>
    <col min="1044" max="1048" width="17.140625" style="109" customWidth="1"/>
    <col min="1049" max="1050" width="12.7109375" style="109" customWidth="1"/>
    <col min="1051" max="1051" width="17.140625" style="109" customWidth="1"/>
    <col min="1052" max="1054" width="15.85546875" style="109" customWidth="1"/>
    <col min="1055" max="1055" width="12.140625" style="109" customWidth="1"/>
    <col min="1056" max="1058" width="10.85546875" style="109" customWidth="1"/>
    <col min="1059" max="1063" width="12.140625" style="109" customWidth="1"/>
    <col min="1064" max="1071" width="10.85546875" style="109" customWidth="1"/>
    <col min="1072" max="1112" width="0" style="109" hidden="1" customWidth="1"/>
    <col min="1113" max="1115" width="10.85546875" style="109" customWidth="1"/>
    <col min="1116" max="1280" width="11.42578125" style="109"/>
    <col min="1281" max="1281" width="27.85546875" style="109" customWidth="1"/>
    <col min="1282" max="1282" width="18.42578125" style="109" customWidth="1"/>
    <col min="1283" max="1286" width="13.28515625" style="109" customWidth="1"/>
    <col min="1287" max="1287" width="15.85546875" style="109" customWidth="1"/>
    <col min="1288" max="1288" width="14.7109375" style="109" customWidth="1"/>
    <col min="1289" max="1289" width="14.28515625" style="109" customWidth="1"/>
    <col min="1290" max="1293" width="13.28515625" style="109" customWidth="1"/>
    <col min="1294" max="1294" width="13.7109375" style="109" customWidth="1"/>
    <col min="1295" max="1295" width="12.7109375" style="109" customWidth="1"/>
    <col min="1296" max="1296" width="13.140625" style="109" customWidth="1"/>
    <col min="1297" max="1297" width="12.140625" style="109" customWidth="1"/>
    <col min="1298" max="1299" width="13.42578125" style="109" customWidth="1"/>
    <col min="1300" max="1304" width="17.140625" style="109" customWidth="1"/>
    <col min="1305" max="1306" width="12.7109375" style="109" customWidth="1"/>
    <col min="1307" max="1307" width="17.140625" style="109" customWidth="1"/>
    <col min="1308" max="1310" width="15.85546875" style="109" customWidth="1"/>
    <col min="1311" max="1311" width="12.140625" style="109" customWidth="1"/>
    <col min="1312" max="1314" width="10.85546875" style="109" customWidth="1"/>
    <col min="1315" max="1319" width="12.140625" style="109" customWidth="1"/>
    <col min="1320" max="1327" width="10.85546875" style="109" customWidth="1"/>
    <col min="1328" max="1368" width="0" style="109" hidden="1" customWidth="1"/>
    <col min="1369" max="1371" width="10.85546875" style="109" customWidth="1"/>
    <col min="1372" max="1536" width="11.42578125" style="109"/>
    <col min="1537" max="1537" width="27.85546875" style="109" customWidth="1"/>
    <col min="1538" max="1538" width="18.42578125" style="109" customWidth="1"/>
    <col min="1539" max="1542" width="13.28515625" style="109" customWidth="1"/>
    <col min="1543" max="1543" width="15.85546875" style="109" customWidth="1"/>
    <col min="1544" max="1544" width="14.7109375" style="109" customWidth="1"/>
    <col min="1545" max="1545" width="14.28515625" style="109" customWidth="1"/>
    <col min="1546" max="1549" width="13.28515625" style="109" customWidth="1"/>
    <col min="1550" max="1550" width="13.7109375" style="109" customWidth="1"/>
    <col min="1551" max="1551" width="12.7109375" style="109" customWidth="1"/>
    <col min="1552" max="1552" width="13.140625" style="109" customWidth="1"/>
    <col min="1553" max="1553" width="12.140625" style="109" customWidth="1"/>
    <col min="1554" max="1555" width="13.42578125" style="109" customWidth="1"/>
    <col min="1556" max="1560" width="17.140625" style="109" customWidth="1"/>
    <col min="1561" max="1562" width="12.7109375" style="109" customWidth="1"/>
    <col min="1563" max="1563" width="17.140625" style="109" customWidth="1"/>
    <col min="1564" max="1566" width="15.85546875" style="109" customWidth="1"/>
    <col min="1567" max="1567" width="12.140625" style="109" customWidth="1"/>
    <col min="1568" max="1570" width="10.85546875" style="109" customWidth="1"/>
    <col min="1571" max="1575" width="12.140625" style="109" customWidth="1"/>
    <col min="1576" max="1583" width="10.85546875" style="109" customWidth="1"/>
    <col min="1584" max="1624" width="0" style="109" hidden="1" customWidth="1"/>
    <col min="1625" max="1627" width="10.85546875" style="109" customWidth="1"/>
    <col min="1628" max="1792" width="11.42578125" style="109"/>
    <col min="1793" max="1793" width="27.85546875" style="109" customWidth="1"/>
    <col min="1794" max="1794" width="18.42578125" style="109" customWidth="1"/>
    <col min="1795" max="1798" width="13.28515625" style="109" customWidth="1"/>
    <col min="1799" max="1799" width="15.85546875" style="109" customWidth="1"/>
    <col min="1800" max="1800" width="14.7109375" style="109" customWidth="1"/>
    <col min="1801" max="1801" width="14.28515625" style="109" customWidth="1"/>
    <col min="1802" max="1805" width="13.28515625" style="109" customWidth="1"/>
    <col min="1806" max="1806" width="13.7109375" style="109" customWidth="1"/>
    <col min="1807" max="1807" width="12.7109375" style="109" customWidth="1"/>
    <col min="1808" max="1808" width="13.140625" style="109" customWidth="1"/>
    <col min="1809" max="1809" width="12.140625" style="109" customWidth="1"/>
    <col min="1810" max="1811" width="13.42578125" style="109" customWidth="1"/>
    <col min="1812" max="1816" width="17.140625" style="109" customWidth="1"/>
    <col min="1817" max="1818" width="12.7109375" style="109" customWidth="1"/>
    <col min="1819" max="1819" width="17.140625" style="109" customWidth="1"/>
    <col min="1820" max="1822" width="15.85546875" style="109" customWidth="1"/>
    <col min="1823" max="1823" width="12.140625" style="109" customWidth="1"/>
    <col min="1824" max="1826" width="10.85546875" style="109" customWidth="1"/>
    <col min="1827" max="1831" width="12.140625" style="109" customWidth="1"/>
    <col min="1832" max="1839" width="10.85546875" style="109" customWidth="1"/>
    <col min="1840" max="1880" width="0" style="109" hidden="1" customWidth="1"/>
    <col min="1881" max="1883" width="10.85546875" style="109" customWidth="1"/>
    <col min="1884" max="2048" width="11.42578125" style="109"/>
    <col min="2049" max="2049" width="27.85546875" style="109" customWidth="1"/>
    <col min="2050" max="2050" width="18.42578125" style="109" customWidth="1"/>
    <col min="2051" max="2054" width="13.28515625" style="109" customWidth="1"/>
    <col min="2055" max="2055" width="15.85546875" style="109" customWidth="1"/>
    <col min="2056" max="2056" width="14.7109375" style="109" customWidth="1"/>
    <col min="2057" max="2057" width="14.28515625" style="109" customWidth="1"/>
    <col min="2058" max="2061" width="13.28515625" style="109" customWidth="1"/>
    <col min="2062" max="2062" width="13.7109375" style="109" customWidth="1"/>
    <col min="2063" max="2063" width="12.7109375" style="109" customWidth="1"/>
    <col min="2064" max="2064" width="13.140625" style="109" customWidth="1"/>
    <col min="2065" max="2065" width="12.140625" style="109" customWidth="1"/>
    <col min="2066" max="2067" width="13.42578125" style="109" customWidth="1"/>
    <col min="2068" max="2072" width="17.140625" style="109" customWidth="1"/>
    <col min="2073" max="2074" width="12.7109375" style="109" customWidth="1"/>
    <col min="2075" max="2075" width="17.140625" style="109" customWidth="1"/>
    <col min="2076" max="2078" width="15.85546875" style="109" customWidth="1"/>
    <col min="2079" max="2079" width="12.140625" style="109" customWidth="1"/>
    <col min="2080" max="2082" width="10.85546875" style="109" customWidth="1"/>
    <col min="2083" max="2087" width="12.140625" style="109" customWidth="1"/>
    <col min="2088" max="2095" width="10.85546875" style="109" customWidth="1"/>
    <col min="2096" max="2136" width="0" style="109" hidden="1" customWidth="1"/>
    <col min="2137" max="2139" width="10.85546875" style="109" customWidth="1"/>
    <col min="2140" max="2304" width="11.42578125" style="109"/>
    <col min="2305" max="2305" width="27.85546875" style="109" customWidth="1"/>
    <col min="2306" max="2306" width="18.42578125" style="109" customWidth="1"/>
    <col min="2307" max="2310" width="13.28515625" style="109" customWidth="1"/>
    <col min="2311" max="2311" width="15.85546875" style="109" customWidth="1"/>
    <col min="2312" max="2312" width="14.7109375" style="109" customWidth="1"/>
    <col min="2313" max="2313" width="14.28515625" style="109" customWidth="1"/>
    <col min="2314" max="2317" width="13.28515625" style="109" customWidth="1"/>
    <col min="2318" max="2318" width="13.7109375" style="109" customWidth="1"/>
    <col min="2319" max="2319" width="12.7109375" style="109" customWidth="1"/>
    <col min="2320" max="2320" width="13.140625" style="109" customWidth="1"/>
    <col min="2321" max="2321" width="12.140625" style="109" customWidth="1"/>
    <col min="2322" max="2323" width="13.42578125" style="109" customWidth="1"/>
    <col min="2324" max="2328" width="17.140625" style="109" customWidth="1"/>
    <col min="2329" max="2330" width="12.7109375" style="109" customWidth="1"/>
    <col min="2331" max="2331" width="17.140625" style="109" customWidth="1"/>
    <col min="2332" max="2334" width="15.85546875" style="109" customWidth="1"/>
    <col min="2335" max="2335" width="12.140625" style="109" customWidth="1"/>
    <col min="2336" max="2338" width="10.85546875" style="109" customWidth="1"/>
    <col min="2339" max="2343" width="12.140625" style="109" customWidth="1"/>
    <col min="2344" max="2351" width="10.85546875" style="109" customWidth="1"/>
    <col min="2352" max="2392" width="0" style="109" hidden="1" customWidth="1"/>
    <col min="2393" max="2395" width="10.85546875" style="109" customWidth="1"/>
    <col min="2396" max="2560" width="11.42578125" style="109"/>
    <col min="2561" max="2561" width="27.85546875" style="109" customWidth="1"/>
    <col min="2562" max="2562" width="18.42578125" style="109" customWidth="1"/>
    <col min="2563" max="2566" width="13.28515625" style="109" customWidth="1"/>
    <col min="2567" max="2567" width="15.85546875" style="109" customWidth="1"/>
    <col min="2568" max="2568" width="14.7109375" style="109" customWidth="1"/>
    <col min="2569" max="2569" width="14.28515625" style="109" customWidth="1"/>
    <col min="2570" max="2573" width="13.28515625" style="109" customWidth="1"/>
    <col min="2574" max="2574" width="13.7109375" style="109" customWidth="1"/>
    <col min="2575" max="2575" width="12.7109375" style="109" customWidth="1"/>
    <col min="2576" max="2576" width="13.140625" style="109" customWidth="1"/>
    <col min="2577" max="2577" width="12.140625" style="109" customWidth="1"/>
    <col min="2578" max="2579" width="13.42578125" style="109" customWidth="1"/>
    <col min="2580" max="2584" width="17.140625" style="109" customWidth="1"/>
    <col min="2585" max="2586" width="12.7109375" style="109" customWidth="1"/>
    <col min="2587" max="2587" width="17.140625" style="109" customWidth="1"/>
    <col min="2588" max="2590" width="15.85546875" style="109" customWidth="1"/>
    <col min="2591" max="2591" width="12.140625" style="109" customWidth="1"/>
    <col min="2592" max="2594" width="10.85546875" style="109" customWidth="1"/>
    <col min="2595" max="2599" width="12.140625" style="109" customWidth="1"/>
    <col min="2600" max="2607" width="10.85546875" style="109" customWidth="1"/>
    <col min="2608" max="2648" width="0" style="109" hidden="1" customWidth="1"/>
    <col min="2649" max="2651" width="10.85546875" style="109" customWidth="1"/>
    <col min="2652" max="2816" width="11.42578125" style="109"/>
    <col min="2817" max="2817" width="27.85546875" style="109" customWidth="1"/>
    <col min="2818" max="2818" width="18.42578125" style="109" customWidth="1"/>
    <col min="2819" max="2822" width="13.28515625" style="109" customWidth="1"/>
    <col min="2823" max="2823" width="15.85546875" style="109" customWidth="1"/>
    <col min="2824" max="2824" width="14.7109375" style="109" customWidth="1"/>
    <col min="2825" max="2825" width="14.28515625" style="109" customWidth="1"/>
    <col min="2826" max="2829" width="13.28515625" style="109" customWidth="1"/>
    <col min="2830" max="2830" width="13.7109375" style="109" customWidth="1"/>
    <col min="2831" max="2831" width="12.7109375" style="109" customWidth="1"/>
    <col min="2832" max="2832" width="13.140625" style="109" customWidth="1"/>
    <col min="2833" max="2833" width="12.140625" style="109" customWidth="1"/>
    <col min="2834" max="2835" width="13.42578125" style="109" customWidth="1"/>
    <col min="2836" max="2840" width="17.140625" style="109" customWidth="1"/>
    <col min="2841" max="2842" width="12.7109375" style="109" customWidth="1"/>
    <col min="2843" max="2843" width="17.140625" style="109" customWidth="1"/>
    <col min="2844" max="2846" width="15.85546875" style="109" customWidth="1"/>
    <col min="2847" max="2847" width="12.140625" style="109" customWidth="1"/>
    <col min="2848" max="2850" width="10.85546875" style="109" customWidth="1"/>
    <col min="2851" max="2855" width="12.140625" style="109" customWidth="1"/>
    <col min="2856" max="2863" width="10.85546875" style="109" customWidth="1"/>
    <col min="2864" max="2904" width="0" style="109" hidden="1" customWidth="1"/>
    <col min="2905" max="2907" width="10.85546875" style="109" customWidth="1"/>
    <col min="2908" max="3072" width="11.42578125" style="109"/>
    <col min="3073" max="3073" width="27.85546875" style="109" customWidth="1"/>
    <col min="3074" max="3074" width="18.42578125" style="109" customWidth="1"/>
    <col min="3075" max="3078" width="13.28515625" style="109" customWidth="1"/>
    <col min="3079" max="3079" width="15.85546875" style="109" customWidth="1"/>
    <col min="3080" max="3080" width="14.7109375" style="109" customWidth="1"/>
    <col min="3081" max="3081" width="14.28515625" style="109" customWidth="1"/>
    <col min="3082" max="3085" width="13.28515625" style="109" customWidth="1"/>
    <col min="3086" max="3086" width="13.7109375" style="109" customWidth="1"/>
    <col min="3087" max="3087" width="12.7109375" style="109" customWidth="1"/>
    <col min="3088" max="3088" width="13.140625" style="109" customWidth="1"/>
    <col min="3089" max="3089" width="12.140625" style="109" customWidth="1"/>
    <col min="3090" max="3091" width="13.42578125" style="109" customWidth="1"/>
    <col min="3092" max="3096" width="17.140625" style="109" customWidth="1"/>
    <col min="3097" max="3098" width="12.7109375" style="109" customWidth="1"/>
    <col min="3099" max="3099" width="17.140625" style="109" customWidth="1"/>
    <col min="3100" max="3102" width="15.85546875" style="109" customWidth="1"/>
    <col min="3103" max="3103" width="12.140625" style="109" customWidth="1"/>
    <col min="3104" max="3106" width="10.85546875" style="109" customWidth="1"/>
    <col min="3107" max="3111" width="12.140625" style="109" customWidth="1"/>
    <col min="3112" max="3119" width="10.85546875" style="109" customWidth="1"/>
    <col min="3120" max="3160" width="0" style="109" hidden="1" customWidth="1"/>
    <col min="3161" max="3163" width="10.85546875" style="109" customWidth="1"/>
    <col min="3164" max="3328" width="11.42578125" style="109"/>
    <col min="3329" max="3329" width="27.85546875" style="109" customWidth="1"/>
    <col min="3330" max="3330" width="18.42578125" style="109" customWidth="1"/>
    <col min="3331" max="3334" width="13.28515625" style="109" customWidth="1"/>
    <col min="3335" max="3335" width="15.85546875" style="109" customWidth="1"/>
    <col min="3336" max="3336" width="14.7109375" style="109" customWidth="1"/>
    <col min="3337" max="3337" width="14.28515625" style="109" customWidth="1"/>
    <col min="3338" max="3341" width="13.28515625" style="109" customWidth="1"/>
    <col min="3342" max="3342" width="13.7109375" style="109" customWidth="1"/>
    <col min="3343" max="3343" width="12.7109375" style="109" customWidth="1"/>
    <col min="3344" max="3344" width="13.140625" style="109" customWidth="1"/>
    <col min="3345" max="3345" width="12.140625" style="109" customWidth="1"/>
    <col min="3346" max="3347" width="13.42578125" style="109" customWidth="1"/>
    <col min="3348" max="3352" width="17.140625" style="109" customWidth="1"/>
    <col min="3353" max="3354" width="12.7109375" style="109" customWidth="1"/>
    <col min="3355" max="3355" width="17.140625" style="109" customWidth="1"/>
    <col min="3356" max="3358" width="15.85546875" style="109" customWidth="1"/>
    <col min="3359" max="3359" width="12.140625" style="109" customWidth="1"/>
    <col min="3360" max="3362" width="10.85546875" style="109" customWidth="1"/>
    <col min="3363" max="3367" width="12.140625" style="109" customWidth="1"/>
    <col min="3368" max="3375" width="10.85546875" style="109" customWidth="1"/>
    <col min="3376" max="3416" width="0" style="109" hidden="1" customWidth="1"/>
    <col min="3417" max="3419" width="10.85546875" style="109" customWidth="1"/>
    <col min="3420" max="3584" width="11.42578125" style="109"/>
    <col min="3585" max="3585" width="27.85546875" style="109" customWidth="1"/>
    <col min="3586" max="3586" width="18.42578125" style="109" customWidth="1"/>
    <col min="3587" max="3590" width="13.28515625" style="109" customWidth="1"/>
    <col min="3591" max="3591" width="15.85546875" style="109" customWidth="1"/>
    <col min="3592" max="3592" width="14.7109375" style="109" customWidth="1"/>
    <col min="3593" max="3593" width="14.28515625" style="109" customWidth="1"/>
    <col min="3594" max="3597" width="13.28515625" style="109" customWidth="1"/>
    <col min="3598" max="3598" width="13.7109375" style="109" customWidth="1"/>
    <col min="3599" max="3599" width="12.7109375" style="109" customWidth="1"/>
    <col min="3600" max="3600" width="13.140625" style="109" customWidth="1"/>
    <col min="3601" max="3601" width="12.140625" style="109" customWidth="1"/>
    <col min="3602" max="3603" width="13.42578125" style="109" customWidth="1"/>
    <col min="3604" max="3608" width="17.140625" style="109" customWidth="1"/>
    <col min="3609" max="3610" width="12.7109375" style="109" customWidth="1"/>
    <col min="3611" max="3611" width="17.140625" style="109" customWidth="1"/>
    <col min="3612" max="3614" width="15.85546875" style="109" customWidth="1"/>
    <col min="3615" max="3615" width="12.140625" style="109" customWidth="1"/>
    <col min="3616" max="3618" width="10.85546875" style="109" customWidth="1"/>
    <col min="3619" max="3623" width="12.140625" style="109" customWidth="1"/>
    <col min="3624" max="3631" width="10.85546875" style="109" customWidth="1"/>
    <col min="3632" max="3672" width="0" style="109" hidden="1" customWidth="1"/>
    <col min="3673" max="3675" width="10.85546875" style="109" customWidth="1"/>
    <col min="3676" max="3840" width="11.42578125" style="109"/>
    <col min="3841" max="3841" width="27.85546875" style="109" customWidth="1"/>
    <col min="3842" max="3842" width="18.42578125" style="109" customWidth="1"/>
    <col min="3843" max="3846" width="13.28515625" style="109" customWidth="1"/>
    <col min="3847" max="3847" width="15.85546875" style="109" customWidth="1"/>
    <col min="3848" max="3848" width="14.7109375" style="109" customWidth="1"/>
    <col min="3849" max="3849" width="14.28515625" style="109" customWidth="1"/>
    <col min="3850" max="3853" width="13.28515625" style="109" customWidth="1"/>
    <col min="3854" max="3854" width="13.7109375" style="109" customWidth="1"/>
    <col min="3855" max="3855" width="12.7109375" style="109" customWidth="1"/>
    <col min="3856" max="3856" width="13.140625" style="109" customWidth="1"/>
    <col min="3857" max="3857" width="12.140625" style="109" customWidth="1"/>
    <col min="3858" max="3859" width="13.42578125" style="109" customWidth="1"/>
    <col min="3860" max="3864" width="17.140625" style="109" customWidth="1"/>
    <col min="3865" max="3866" width="12.7109375" style="109" customWidth="1"/>
    <col min="3867" max="3867" width="17.140625" style="109" customWidth="1"/>
    <col min="3868" max="3870" width="15.85546875" style="109" customWidth="1"/>
    <col min="3871" max="3871" width="12.140625" style="109" customWidth="1"/>
    <col min="3872" max="3874" width="10.85546875" style="109" customWidth="1"/>
    <col min="3875" max="3879" width="12.140625" style="109" customWidth="1"/>
    <col min="3880" max="3887" width="10.85546875" style="109" customWidth="1"/>
    <col min="3888" max="3928" width="0" style="109" hidden="1" customWidth="1"/>
    <col min="3929" max="3931" width="10.85546875" style="109" customWidth="1"/>
    <col min="3932" max="4096" width="11.42578125" style="109"/>
    <col min="4097" max="4097" width="27.85546875" style="109" customWidth="1"/>
    <col min="4098" max="4098" width="18.42578125" style="109" customWidth="1"/>
    <col min="4099" max="4102" width="13.28515625" style="109" customWidth="1"/>
    <col min="4103" max="4103" width="15.85546875" style="109" customWidth="1"/>
    <col min="4104" max="4104" width="14.7109375" style="109" customWidth="1"/>
    <col min="4105" max="4105" width="14.28515625" style="109" customWidth="1"/>
    <col min="4106" max="4109" width="13.28515625" style="109" customWidth="1"/>
    <col min="4110" max="4110" width="13.7109375" style="109" customWidth="1"/>
    <col min="4111" max="4111" width="12.7109375" style="109" customWidth="1"/>
    <col min="4112" max="4112" width="13.140625" style="109" customWidth="1"/>
    <col min="4113" max="4113" width="12.140625" style="109" customWidth="1"/>
    <col min="4114" max="4115" width="13.42578125" style="109" customWidth="1"/>
    <col min="4116" max="4120" width="17.140625" style="109" customWidth="1"/>
    <col min="4121" max="4122" width="12.7109375" style="109" customWidth="1"/>
    <col min="4123" max="4123" width="17.140625" style="109" customWidth="1"/>
    <col min="4124" max="4126" width="15.85546875" style="109" customWidth="1"/>
    <col min="4127" max="4127" width="12.140625" style="109" customWidth="1"/>
    <col min="4128" max="4130" width="10.85546875" style="109" customWidth="1"/>
    <col min="4131" max="4135" width="12.140625" style="109" customWidth="1"/>
    <col min="4136" max="4143" width="10.85546875" style="109" customWidth="1"/>
    <col min="4144" max="4184" width="0" style="109" hidden="1" customWidth="1"/>
    <col min="4185" max="4187" width="10.85546875" style="109" customWidth="1"/>
    <col min="4188" max="4352" width="11.42578125" style="109"/>
    <col min="4353" max="4353" width="27.85546875" style="109" customWidth="1"/>
    <col min="4354" max="4354" width="18.42578125" style="109" customWidth="1"/>
    <col min="4355" max="4358" width="13.28515625" style="109" customWidth="1"/>
    <col min="4359" max="4359" width="15.85546875" style="109" customWidth="1"/>
    <col min="4360" max="4360" width="14.7109375" style="109" customWidth="1"/>
    <col min="4361" max="4361" width="14.28515625" style="109" customWidth="1"/>
    <col min="4362" max="4365" width="13.28515625" style="109" customWidth="1"/>
    <col min="4366" max="4366" width="13.7109375" style="109" customWidth="1"/>
    <col min="4367" max="4367" width="12.7109375" style="109" customWidth="1"/>
    <col min="4368" max="4368" width="13.140625" style="109" customWidth="1"/>
    <col min="4369" max="4369" width="12.140625" style="109" customWidth="1"/>
    <col min="4370" max="4371" width="13.42578125" style="109" customWidth="1"/>
    <col min="4372" max="4376" width="17.140625" style="109" customWidth="1"/>
    <col min="4377" max="4378" width="12.7109375" style="109" customWidth="1"/>
    <col min="4379" max="4379" width="17.140625" style="109" customWidth="1"/>
    <col min="4380" max="4382" width="15.85546875" style="109" customWidth="1"/>
    <col min="4383" max="4383" width="12.140625" style="109" customWidth="1"/>
    <col min="4384" max="4386" width="10.85546875" style="109" customWidth="1"/>
    <col min="4387" max="4391" width="12.140625" style="109" customWidth="1"/>
    <col min="4392" max="4399" width="10.85546875" style="109" customWidth="1"/>
    <col min="4400" max="4440" width="0" style="109" hidden="1" customWidth="1"/>
    <col min="4441" max="4443" width="10.85546875" style="109" customWidth="1"/>
    <col min="4444" max="4608" width="11.42578125" style="109"/>
    <col min="4609" max="4609" width="27.85546875" style="109" customWidth="1"/>
    <col min="4610" max="4610" width="18.42578125" style="109" customWidth="1"/>
    <col min="4611" max="4614" width="13.28515625" style="109" customWidth="1"/>
    <col min="4615" max="4615" width="15.85546875" style="109" customWidth="1"/>
    <col min="4616" max="4616" width="14.7109375" style="109" customWidth="1"/>
    <col min="4617" max="4617" width="14.28515625" style="109" customWidth="1"/>
    <col min="4618" max="4621" width="13.28515625" style="109" customWidth="1"/>
    <col min="4622" max="4622" width="13.7109375" style="109" customWidth="1"/>
    <col min="4623" max="4623" width="12.7109375" style="109" customWidth="1"/>
    <col min="4624" max="4624" width="13.140625" style="109" customWidth="1"/>
    <col min="4625" max="4625" width="12.140625" style="109" customWidth="1"/>
    <col min="4626" max="4627" width="13.42578125" style="109" customWidth="1"/>
    <col min="4628" max="4632" width="17.140625" style="109" customWidth="1"/>
    <col min="4633" max="4634" width="12.7109375" style="109" customWidth="1"/>
    <col min="4635" max="4635" width="17.140625" style="109" customWidth="1"/>
    <col min="4636" max="4638" width="15.85546875" style="109" customWidth="1"/>
    <col min="4639" max="4639" width="12.140625" style="109" customWidth="1"/>
    <col min="4640" max="4642" width="10.85546875" style="109" customWidth="1"/>
    <col min="4643" max="4647" width="12.140625" style="109" customWidth="1"/>
    <col min="4648" max="4655" width="10.85546875" style="109" customWidth="1"/>
    <col min="4656" max="4696" width="0" style="109" hidden="1" customWidth="1"/>
    <col min="4697" max="4699" width="10.85546875" style="109" customWidth="1"/>
    <col min="4700" max="4864" width="11.42578125" style="109"/>
    <col min="4865" max="4865" width="27.85546875" style="109" customWidth="1"/>
    <col min="4866" max="4866" width="18.42578125" style="109" customWidth="1"/>
    <col min="4867" max="4870" width="13.28515625" style="109" customWidth="1"/>
    <col min="4871" max="4871" width="15.85546875" style="109" customWidth="1"/>
    <col min="4872" max="4872" width="14.7109375" style="109" customWidth="1"/>
    <col min="4873" max="4873" width="14.28515625" style="109" customWidth="1"/>
    <col min="4874" max="4877" width="13.28515625" style="109" customWidth="1"/>
    <col min="4878" max="4878" width="13.7109375" style="109" customWidth="1"/>
    <col min="4879" max="4879" width="12.7109375" style="109" customWidth="1"/>
    <col min="4880" max="4880" width="13.140625" style="109" customWidth="1"/>
    <col min="4881" max="4881" width="12.140625" style="109" customWidth="1"/>
    <col min="4882" max="4883" width="13.42578125" style="109" customWidth="1"/>
    <col min="4884" max="4888" width="17.140625" style="109" customWidth="1"/>
    <col min="4889" max="4890" width="12.7109375" style="109" customWidth="1"/>
    <col min="4891" max="4891" width="17.140625" style="109" customWidth="1"/>
    <col min="4892" max="4894" width="15.85546875" style="109" customWidth="1"/>
    <col min="4895" max="4895" width="12.140625" style="109" customWidth="1"/>
    <col min="4896" max="4898" width="10.85546875" style="109" customWidth="1"/>
    <col min="4899" max="4903" width="12.140625" style="109" customWidth="1"/>
    <col min="4904" max="4911" width="10.85546875" style="109" customWidth="1"/>
    <col min="4912" max="4952" width="0" style="109" hidden="1" customWidth="1"/>
    <col min="4953" max="4955" width="10.85546875" style="109" customWidth="1"/>
    <col min="4956" max="5120" width="11.42578125" style="109"/>
    <col min="5121" max="5121" width="27.85546875" style="109" customWidth="1"/>
    <col min="5122" max="5122" width="18.42578125" style="109" customWidth="1"/>
    <col min="5123" max="5126" width="13.28515625" style="109" customWidth="1"/>
    <col min="5127" max="5127" width="15.85546875" style="109" customWidth="1"/>
    <col min="5128" max="5128" width="14.7109375" style="109" customWidth="1"/>
    <col min="5129" max="5129" width="14.28515625" style="109" customWidth="1"/>
    <col min="5130" max="5133" width="13.28515625" style="109" customWidth="1"/>
    <col min="5134" max="5134" width="13.7109375" style="109" customWidth="1"/>
    <col min="5135" max="5135" width="12.7109375" style="109" customWidth="1"/>
    <col min="5136" max="5136" width="13.140625" style="109" customWidth="1"/>
    <col min="5137" max="5137" width="12.140625" style="109" customWidth="1"/>
    <col min="5138" max="5139" width="13.42578125" style="109" customWidth="1"/>
    <col min="5140" max="5144" width="17.140625" style="109" customWidth="1"/>
    <col min="5145" max="5146" width="12.7109375" style="109" customWidth="1"/>
    <col min="5147" max="5147" width="17.140625" style="109" customWidth="1"/>
    <col min="5148" max="5150" width="15.85546875" style="109" customWidth="1"/>
    <col min="5151" max="5151" width="12.140625" style="109" customWidth="1"/>
    <col min="5152" max="5154" width="10.85546875" style="109" customWidth="1"/>
    <col min="5155" max="5159" width="12.140625" style="109" customWidth="1"/>
    <col min="5160" max="5167" width="10.85546875" style="109" customWidth="1"/>
    <col min="5168" max="5208" width="0" style="109" hidden="1" customWidth="1"/>
    <col min="5209" max="5211" width="10.85546875" style="109" customWidth="1"/>
    <col min="5212" max="5376" width="11.42578125" style="109"/>
    <col min="5377" max="5377" width="27.85546875" style="109" customWidth="1"/>
    <col min="5378" max="5378" width="18.42578125" style="109" customWidth="1"/>
    <col min="5379" max="5382" width="13.28515625" style="109" customWidth="1"/>
    <col min="5383" max="5383" width="15.85546875" style="109" customWidth="1"/>
    <col min="5384" max="5384" width="14.7109375" style="109" customWidth="1"/>
    <col min="5385" max="5385" width="14.28515625" style="109" customWidth="1"/>
    <col min="5386" max="5389" width="13.28515625" style="109" customWidth="1"/>
    <col min="5390" max="5390" width="13.7109375" style="109" customWidth="1"/>
    <col min="5391" max="5391" width="12.7109375" style="109" customWidth="1"/>
    <col min="5392" max="5392" width="13.140625" style="109" customWidth="1"/>
    <col min="5393" max="5393" width="12.140625" style="109" customWidth="1"/>
    <col min="5394" max="5395" width="13.42578125" style="109" customWidth="1"/>
    <col min="5396" max="5400" width="17.140625" style="109" customWidth="1"/>
    <col min="5401" max="5402" width="12.7109375" style="109" customWidth="1"/>
    <col min="5403" max="5403" width="17.140625" style="109" customWidth="1"/>
    <col min="5404" max="5406" width="15.85546875" style="109" customWidth="1"/>
    <col min="5407" max="5407" width="12.140625" style="109" customWidth="1"/>
    <col min="5408" max="5410" width="10.85546875" style="109" customWidth="1"/>
    <col min="5411" max="5415" width="12.140625" style="109" customWidth="1"/>
    <col min="5416" max="5423" width="10.85546875" style="109" customWidth="1"/>
    <col min="5424" max="5464" width="0" style="109" hidden="1" customWidth="1"/>
    <col min="5465" max="5467" width="10.85546875" style="109" customWidth="1"/>
    <col min="5468" max="5632" width="11.42578125" style="109"/>
    <col min="5633" max="5633" width="27.85546875" style="109" customWidth="1"/>
    <col min="5634" max="5634" width="18.42578125" style="109" customWidth="1"/>
    <col min="5635" max="5638" width="13.28515625" style="109" customWidth="1"/>
    <col min="5639" max="5639" width="15.85546875" style="109" customWidth="1"/>
    <col min="5640" max="5640" width="14.7109375" style="109" customWidth="1"/>
    <col min="5641" max="5641" width="14.28515625" style="109" customWidth="1"/>
    <col min="5642" max="5645" width="13.28515625" style="109" customWidth="1"/>
    <col min="5646" max="5646" width="13.7109375" style="109" customWidth="1"/>
    <col min="5647" max="5647" width="12.7109375" style="109" customWidth="1"/>
    <col min="5648" max="5648" width="13.140625" style="109" customWidth="1"/>
    <col min="5649" max="5649" width="12.140625" style="109" customWidth="1"/>
    <col min="5650" max="5651" width="13.42578125" style="109" customWidth="1"/>
    <col min="5652" max="5656" width="17.140625" style="109" customWidth="1"/>
    <col min="5657" max="5658" width="12.7109375" style="109" customWidth="1"/>
    <col min="5659" max="5659" width="17.140625" style="109" customWidth="1"/>
    <col min="5660" max="5662" width="15.85546875" style="109" customWidth="1"/>
    <col min="5663" max="5663" width="12.140625" style="109" customWidth="1"/>
    <col min="5664" max="5666" width="10.85546875" style="109" customWidth="1"/>
    <col min="5667" max="5671" width="12.140625" style="109" customWidth="1"/>
    <col min="5672" max="5679" width="10.85546875" style="109" customWidth="1"/>
    <col min="5680" max="5720" width="0" style="109" hidden="1" customWidth="1"/>
    <col min="5721" max="5723" width="10.85546875" style="109" customWidth="1"/>
    <col min="5724" max="5888" width="11.42578125" style="109"/>
    <col min="5889" max="5889" width="27.85546875" style="109" customWidth="1"/>
    <col min="5890" max="5890" width="18.42578125" style="109" customWidth="1"/>
    <col min="5891" max="5894" width="13.28515625" style="109" customWidth="1"/>
    <col min="5895" max="5895" width="15.85546875" style="109" customWidth="1"/>
    <col min="5896" max="5896" width="14.7109375" style="109" customWidth="1"/>
    <col min="5897" max="5897" width="14.28515625" style="109" customWidth="1"/>
    <col min="5898" max="5901" width="13.28515625" style="109" customWidth="1"/>
    <col min="5902" max="5902" width="13.7109375" style="109" customWidth="1"/>
    <col min="5903" max="5903" width="12.7109375" style="109" customWidth="1"/>
    <col min="5904" max="5904" width="13.140625" style="109" customWidth="1"/>
    <col min="5905" max="5905" width="12.140625" style="109" customWidth="1"/>
    <col min="5906" max="5907" width="13.42578125" style="109" customWidth="1"/>
    <col min="5908" max="5912" width="17.140625" style="109" customWidth="1"/>
    <col min="5913" max="5914" width="12.7109375" style="109" customWidth="1"/>
    <col min="5915" max="5915" width="17.140625" style="109" customWidth="1"/>
    <col min="5916" max="5918" width="15.85546875" style="109" customWidth="1"/>
    <col min="5919" max="5919" width="12.140625" style="109" customWidth="1"/>
    <col min="5920" max="5922" width="10.85546875" style="109" customWidth="1"/>
    <col min="5923" max="5927" width="12.140625" style="109" customWidth="1"/>
    <col min="5928" max="5935" width="10.85546875" style="109" customWidth="1"/>
    <col min="5936" max="5976" width="0" style="109" hidden="1" customWidth="1"/>
    <col min="5977" max="5979" width="10.85546875" style="109" customWidth="1"/>
    <col min="5980" max="6144" width="11.42578125" style="109"/>
    <col min="6145" max="6145" width="27.85546875" style="109" customWidth="1"/>
    <col min="6146" max="6146" width="18.42578125" style="109" customWidth="1"/>
    <col min="6147" max="6150" width="13.28515625" style="109" customWidth="1"/>
    <col min="6151" max="6151" width="15.85546875" style="109" customWidth="1"/>
    <col min="6152" max="6152" width="14.7109375" style="109" customWidth="1"/>
    <col min="6153" max="6153" width="14.28515625" style="109" customWidth="1"/>
    <col min="6154" max="6157" width="13.28515625" style="109" customWidth="1"/>
    <col min="6158" max="6158" width="13.7109375" style="109" customWidth="1"/>
    <col min="6159" max="6159" width="12.7109375" style="109" customWidth="1"/>
    <col min="6160" max="6160" width="13.140625" style="109" customWidth="1"/>
    <col min="6161" max="6161" width="12.140625" style="109" customWidth="1"/>
    <col min="6162" max="6163" width="13.42578125" style="109" customWidth="1"/>
    <col min="6164" max="6168" width="17.140625" style="109" customWidth="1"/>
    <col min="6169" max="6170" width="12.7109375" style="109" customWidth="1"/>
    <col min="6171" max="6171" width="17.140625" style="109" customWidth="1"/>
    <col min="6172" max="6174" width="15.85546875" style="109" customWidth="1"/>
    <col min="6175" max="6175" width="12.140625" style="109" customWidth="1"/>
    <col min="6176" max="6178" width="10.85546875" style="109" customWidth="1"/>
    <col min="6179" max="6183" width="12.140625" style="109" customWidth="1"/>
    <col min="6184" max="6191" width="10.85546875" style="109" customWidth="1"/>
    <col min="6192" max="6232" width="0" style="109" hidden="1" customWidth="1"/>
    <col min="6233" max="6235" width="10.85546875" style="109" customWidth="1"/>
    <col min="6236" max="6400" width="11.42578125" style="109"/>
    <col min="6401" max="6401" width="27.85546875" style="109" customWidth="1"/>
    <col min="6402" max="6402" width="18.42578125" style="109" customWidth="1"/>
    <col min="6403" max="6406" width="13.28515625" style="109" customWidth="1"/>
    <col min="6407" max="6407" width="15.85546875" style="109" customWidth="1"/>
    <col min="6408" max="6408" width="14.7109375" style="109" customWidth="1"/>
    <col min="6409" max="6409" width="14.28515625" style="109" customWidth="1"/>
    <col min="6410" max="6413" width="13.28515625" style="109" customWidth="1"/>
    <col min="6414" max="6414" width="13.7109375" style="109" customWidth="1"/>
    <col min="6415" max="6415" width="12.7109375" style="109" customWidth="1"/>
    <col min="6416" max="6416" width="13.140625" style="109" customWidth="1"/>
    <col min="6417" max="6417" width="12.140625" style="109" customWidth="1"/>
    <col min="6418" max="6419" width="13.42578125" style="109" customWidth="1"/>
    <col min="6420" max="6424" width="17.140625" style="109" customWidth="1"/>
    <col min="6425" max="6426" width="12.7109375" style="109" customWidth="1"/>
    <col min="6427" max="6427" width="17.140625" style="109" customWidth="1"/>
    <col min="6428" max="6430" width="15.85546875" style="109" customWidth="1"/>
    <col min="6431" max="6431" width="12.140625" style="109" customWidth="1"/>
    <col min="6432" max="6434" width="10.85546875" style="109" customWidth="1"/>
    <col min="6435" max="6439" width="12.140625" style="109" customWidth="1"/>
    <col min="6440" max="6447" width="10.85546875" style="109" customWidth="1"/>
    <col min="6448" max="6488" width="0" style="109" hidden="1" customWidth="1"/>
    <col min="6489" max="6491" width="10.85546875" style="109" customWidth="1"/>
    <col min="6492" max="6656" width="11.42578125" style="109"/>
    <col min="6657" max="6657" width="27.85546875" style="109" customWidth="1"/>
    <col min="6658" max="6658" width="18.42578125" style="109" customWidth="1"/>
    <col min="6659" max="6662" width="13.28515625" style="109" customWidth="1"/>
    <col min="6663" max="6663" width="15.85546875" style="109" customWidth="1"/>
    <col min="6664" max="6664" width="14.7109375" style="109" customWidth="1"/>
    <col min="6665" max="6665" width="14.28515625" style="109" customWidth="1"/>
    <col min="6666" max="6669" width="13.28515625" style="109" customWidth="1"/>
    <col min="6670" max="6670" width="13.7109375" style="109" customWidth="1"/>
    <col min="6671" max="6671" width="12.7109375" style="109" customWidth="1"/>
    <col min="6672" max="6672" width="13.140625" style="109" customWidth="1"/>
    <col min="6673" max="6673" width="12.140625" style="109" customWidth="1"/>
    <col min="6674" max="6675" width="13.42578125" style="109" customWidth="1"/>
    <col min="6676" max="6680" width="17.140625" style="109" customWidth="1"/>
    <col min="6681" max="6682" width="12.7109375" style="109" customWidth="1"/>
    <col min="6683" max="6683" width="17.140625" style="109" customWidth="1"/>
    <col min="6684" max="6686" width="15.85546875" style="109" customWidth="1"/>
    <col min="6687" max="6687" width="12.140625" style="109" customWidth="1"/>
    <col min="6688" max="6690" width="10.85546875" style="109" customWidth="1"/>
    <col min="6691" max="6695" width="12.140625" style="109" customWidth="1"/>
    <col min="6696" max="6703" width="10.85546875" style="109" customWidth="1"/>
    <col min="6704" max="6744" width="0" style="109" hidden="1" customWidth="1"/>
    <col min="6745" max="6747" width="10.85546875" style="109" customWidth="1"/>
    <col min="6748" max="6912" width="11.42578125" style="109"/>
    <col min="6913" max="6913" width="27.85546875" style="109" customWidth="1"/>
    <col min="6914" max="6914" width="18.42578125" style="109" customWidth="1"/>
    <col min="6915" max="6918" width="13.28515625" style="109" customWidth="1"/>
    <col min="6919" max="6919" width="15.85546875" style="109" customWidth="1"/>
    <col min="6920" max="6920" width="14.7109375" style="109" customWidth="1"/>
    <col min="6921" max="6921" width="14.28515625" style="109" customWidth="1"/>
    <col min="6922" max="6925" width="13.28515625" style="109" customWidth="1"/>
    <col min="6926" max="6926" width="13.7109375" style="109" customWidth="1"/>
    <col min="6927" max="6927" width="12.7109375" style="109" customWidth="1"/>
    <col min="6928" max="6928" width="13.140625" style="109" customWidth="1"/>
    <col min="6929" max="6929" width="12.140625" style="109" customWidth="1"/>
    <col min="6930" max="6931" width="13.42578125" style="109" customWidth="1"/>
    <col min="6932" max="6936" width="17.140625" style="109" customWidth="1"/>
    <col min="6937" max="6938" width="12.7109375" style="109" customWidth="1"/>
    <col min="6939" max="6939" width="17.140625" style="109" customWidth="1"/>
    <col min="6940" max="6942" width="15.85546875" style="109" customWidth="1"/>
    <col min="6943" max="6943" width="12.140625" style="109" customWidth="1"/>
    <col min="6944" max="6946" width="10.85546875" style="109" customWidth="1"/>
    <col min="6947" max="6951" width="12.140625" style="109" customWidth="1"/>
    <col min="6952" max="6959" width="10.85546875" style="109" customWidth="1"/>
    <col min="6960" max="7000" width="0" style="109" hidden="1" customWidth="1"/>
    <col min="7001" max="7003" width="10.85546875" style="109" customWidth="1"/>
    <col min="7004" max="7168" width="11.42578125" style="109"/>
    <col min="7169" max="7169" width="27.85546875" style="109" customWidth="1"/>
    <col min="7170" max="7170" width="18.42578125" style="109" customWidth="1"/>
    <col min="7171" max="7174" width="13.28515625" style="109" customWidth="1"/>
    <col min="7175" max="7175" width="15.85546875" style="109" customWidth="1"/>
    <col min="7176" max="7176" width="14.7109375" style="109" customWidth="1"/>
    <col min="7177" max="7177" width="14.28515625" style="109" customWidth="1"/>
    <col min="7178" max="7181" width="13.28515625" style="109" customWidth="1"/>
    <col min="7182" max="7182" width="13.7109375" style="109" customWidth="1"/>
    <col min="7183" max="7183" width="12.7109375" style="109" customWidth="1"/>
    <col min="7184" max="7184" width="13.140625" style="109" customWidth="1"/>
    <col min="7185" max="7185" width="12.140625" style="109" customWidth="1"/>
    <col min="7186" max="7187" width="13.42578125" style="109" customWidth="1"/>
    <col min="7188" max="7192" width="17.140625" style="109" customWidth="1"/>
    <col min="7193" max="7194" width="12.7109375" style="109" customWidth="1"/>
    <col min="7195" max="7195" width="17.140625" style="109" customWidth="1"/>
    <col min="7196" max="7198" width="15.85546875" style="109" customWidth="1"/>
    <col min="7199" max="7199" width="12.140625" style="109" customWidth="1"/>
    <col min="7200" max="7202" width="10.85546875" style="109" customWidth="1"/>
    <col min="7203" max="7207" width="12.140625" style="109" customWidth="1"/>
    <col min="7208" max="7215" width="10.85546875" style="109" customWidth="1"/>
    <col min="7216" max="7256" width="0" style="109" hidden="1" customWidth="1"/>
    <col min="7257" max="7259" width="10.85546875" style="109" customWidth="1"/>
    <col min="7260" max="7424" width="11.42578125" style="109"/>
    <col min="7425" max="7425" width="27.85546875" style="109" customWidth="1"/>
    <col min="7426" max="7426" width="18.42578125" style="109" customWidth="1"/>
    <col min="7427" max="7430" width="13.28515625" style="109" customWidth="1"/>
    <col min="7431" max="7431" width="15.85546875" style="109" customWidth="1"/>
    <col min="7432" max="7432" width="14.7109375" style="109" customWidth="1"/>
    <col min="7433" max="7433" width="14.28515625" style="109" customWidth="1"/>
    <col min="7434" max="7437" width="13.28515625" style="109" customWidth="1"/>
    <col min="7438" max="7438" width="13.7109375" style="109" customWidth="1"/>
    <col min="7439" max="7439" width="12.7109375" style="109" customWidth="1"/>
    <col min="7440" max="7440" width="13.140625" style="109" customWidth="1"/>
    <col min="7441" max="7441" width="12.140625" style="109" customWidth="1"/>
    <col min="7442" max="7443" width="13.42578125" style="109" customWidth="1"/>
    <col min="7444" max="7448" width="17.140625" style="109" customWidth="1"/>
    <col min="7449" max="7450" width="12.7109375" style="109" customWidth="1"/>
    <col min="7451" max="7451" width="17.140625" style="109" customWidth="1"/>
    <col min="7452" max="7454" width="15.85546875" style="109" customWidth="1"/>
    <col min="7455" max="7455" width="12.140625" style="109" customWidth="1"/>
    <col min="7456" max="7458" width="10.85546875" style="109" customWidth="1"/>
    <col min="7459" max="7463" width="12.140625" style="109" customWidth="1"/>
    <col min="7464" max="7471" width="10.85546875" style="109" customWidth="1"/>
    <col min="7472" max="7512" width="0" style="109" hidden="1" customWidth="1"/>
    <col min="7513" max="7515" width="10.85546875" style="109" customWidth="1"/>
    <col min="7516" max="7680" width="11.42578125" style="109"/>
    <col min="7681" max="7681" width="27.85546875" style="109" customWidth="1"/>
    <col min="7682" max="7682" width="18.42578125" style="109" customWidth="1"/>
    <col min="7683" max="7686" width="13.28515625" style="109" customWidth="1"/>
    <col min="7687" max="7687" width="15.85546875" style="109" customWidth="1"/>
    <col min="7688" max="7688" width="14.7109375" style="109" customWidth="1"/>
    <col min="7689" max="7689" width="14.28515625" style="109" customWidth="1"/>
    <col min="7690" max="7693" width="13.28515625" style="109" customWidth="1"/>
    <col min="7694" max="7694" width="13.7109375" style="109" customWidth="1"/>
    <col min="7695" max="7695" width="12.7109375" style="109" customWidth="1"/>
    <col min="7696" max="7696" width="13.140625" style="109" customWidth="1"/>
    <col min="7697" max="7697" width="12.140625" style="109" customWidth="1"/>
    <col min="7698" max="7699" width="13.42578125" style="109" customWidth="1"/>
    <col min="7700" max="7704" width="17.140625" style="109" customWidth="1"/>
    <col min="7705" max="7706" width="12.7109375" style="109" customWidth="1"/>
    <col min="7707" max="7707" width="17.140625" style="109" customWidth="1"/>
    <col min="7708" max="7710" width="15.85546875" style="109" customWidth="1"/>
    <col min="7711" max="7711" width="12.140625" style="109" customWidth="1"/>
    <col min="7712" max="7714" width="10.85546875" style="109" customWidth="1"/>
    <col min="7715" max="7719" width="12.140625" style="109" customWidth="1"/>
    <col min="7720" max="7727" width="10.85546875" style="109" customWidth="1"/>
    <col min="7728" max="7768" width="0" style="109" hidden="1" customWidth="1"/>
    <col min="7769" max="7771" width="10.85546875" style="109" customWidth="1"/>
    <col min="7772" max="7936" width="11.42578125" style="109"/>
    <col min="7937" max="7937" width="27.85546875" style="109" customWidth="1"/>
    <col min="7938" max="7938" width="18.42578125" style="109" customWidth="1"/>
    <col min="7939" max="7942" width="13.28515625" style="109" customWidth="1"/>
    <col min="7943" max="7943" width="15.85546875" style="109" customWidth="1"/>
    <col min="7944" max="7944" width="14.7109375" style="109" customWidth="1"/>
    <col min="7945" max="7945" width="14.28515625" style="109" customWidth="1"/>
    <col min="7946" max="7949" width="13.28515625" style="109" customWidth="1"/>
    <col min="7950" max="7950" width="13.7109375" style="109" customWidth="1"/>
    <col min="7951" max="7951" width="12.7109375" style="109" customWidth="1"/>
    <col min="7952" max="7952" width="13.140625" style="109" customWidth="1"/>
    <col min="7953" max="7953" width="12.140625" style="109" customWidth="1"/>
    <col min="7954" max="7955" width="13.42578125" style="109" customWidth="1"/>
    <col min="7956" max="7960" width="17.140625" style="109" customWidth="1"/>
    <col min="7961" max="7962" width="12.7109375" style="109" customWidth="1"/>
    <col min="7963" max="7963" width="17.140625" style="109" customWidth="1"/>
    <col min="7964" max="7966" width="15.85546875" style="109" customWidth="1"/>
    <col min="7967" max="7967" width="12.140625" style="109" customWidth="1"/>
    <col min="7968" max="7970" width="10.85546875" style="109" customWidth="1"/>
    <col min="7971" max="7975" width="12.140625" style="109" customWidth="1"/>
    <col min="7976" max="7983" width="10.85546875" style="109" customWidth="1"/>
    <col min="7984" max="8024" width="0" style="109" hidden="1" customWidth="1"/>
    <col min="8025" max="8027" width="10.85546875" style="109" customWidth="1"/>
    <col min="8028" max="8192" width="11.42578125" style="109"/>
    <col min="8193" max="8193" width="27.85546875" style="109" customWidth="1"/>
    <col min="8194" max="8194" width="18.42578125" style="109" customWidth="1"/>
    <col min="8195" max="8198" width="13.28515625" style="109" customWidth="1"/>
    <col min="8199" max="8199" width="15.85546875" style="109" customWidth="1"/>
    <col min="8200" max="8200" width="14.7109375" style="109" customWidth="1"/>
    <col min="8201" max="8201" width="14.28515625" style="109" customWidth="1"/>
    <col min="8202" max="8205" width="13.28515625" style="109" customWidth="1"/>
    <col min="8206" max="8206" width="13.7109375" style="109" customWidth="1"/>
    <col min="8207" max="8207" width="12.7109375" style="109" customWidth="1"/>
    <col min="8208" max="8208" width="13.140625" style="109" customWidth="1"/>
    <col min="8209" max="8209" width="12.140625" style="109" customWidth="1"/>
    <col min="8210" max="8211" width="13.42578125" style="109" customWidth="1"/>
    <col min="8212" max="8216" width="17.140625" style="109" customWidth="1"/>
    <col min="8217" max="8218" width="12.7109375" style="109" customWidth="1"/>
    <col min="8219" max="8219" width="17.140625" style="109" customWidth="1"/>
    <col min="8220" max="8222" width="15.85546875" style="109" customWidth="1"/>
    <col min="8223" max="8223" width="12.140625" style="109" customWidth="1"/>
    <col min="8224" max="8226" width="10.85546875" style="109" customWidth="1"/>
    <col min="8227" max="8231" width="12.140625" style="109" customWidth="1"/>
    <col min="8232" max="8239" width="10.85546875" style="109" customWidth="1"/>
    <col min="8240" max="8280" width="0" style="109" hidden="1" customWidth="1"/>
    <col min="8281" max="8283" width="10.85546875" style="109" customWidth="1"/>
    <col min="8284" max="8448" width="11.42578125" style="109"/>
    <col min="8449" max="8449" width="27.85546875" style="109" customWidth="1"/>
    <col min="8450" max="8450" width="18.42578125" style="109" customWidth="1"/>
    <col min="8451" max="8454" width="13.28515625" style="109" customWidth="1"/>
    <col min="8455" max="8455" width="15.85546875" style="109" customWidth="1"/>
    <col min="8456" max="8456" width="14.7109375" style="109" customWidth="1"/>
    <col min="8457" max="8457" width="14.28515625" style="109" customWidth="1"/>
    <col min="8458" max="8461" width="13.28515625" style="109" customWidth="1"/>
    <col min="8462" max="8462" width="13.7109375" style="109" customWidth="1"/>
    <col min="8463" max="8463" width="12.7109375" style="109" customWidth="1"/>
    <col min="8464" max="8464" width="13.140625" style="109" customWidth="1"/>
    <col min="8465" max="8465" width="12.140625" style="109" customWidth="1"/>
    <col min="8466" max="8467" width="13.42578125" style="109" customWidth="1"/>
    <col min="8468" max="8472" width="17.140625" style="109" customWidth="1"/>
    <col min="8473" max="8474" width="12.7109375" style="109" customWidth="1"/>
    <col min="8475" max="8475" width="17.140625" style="109" customWidth="1"/>
    <col min="8476" max="8478" width="15.85546875" style="109" customWidth="1"/>
    <col min="8479" max="8479" width="12.140625" style="109" customWidth="1"/>
    <col min="8480" max="8482" width="10.85546875" style="109" customWidth="1"/>
    <col min="8483" max="8487" width="12.140625" style="109" customWidth="1"/>
    <col min="8488" max="8495" width="10.85546875" style="109" customWidth="1"/>
    <col min="8496" max="8536" width="0" style="109" hidden="1" customWidth="1"/>
    <col min="8537" max="8539" width="10.85546875" style="109" customWidth="1"/>
    <col min="8540" max="8704" width="11.42578125" style="109"/>
    <col min="8705" max="8705" width="27.85546875" style="109" customWidth="1"/>
    <col min="8706" max="8706" width="18.42578125" style="109" customWidth="1"/>
    <col min="8707" max="8710" width="13.28515625" style="109" customWidth="1"/>
    <col min="8711" max="8711" width="15.85546875" style="109" customWidth="1"/>
    <col min="8712" max="8712" width="14.7109375" style="109" customWidth="1"/>
    <col min="8713" max="8713" width="14.28515625" style="109" customWidth="1"/>
    <col min="8714" max="8717" width="13.28515625" style="109" customWidth="1"/>
    <col min="8718" max="8718" width="13.7109375" style="109" customWidth="1"/>
    <col min="8719" max="8719" width="12.7109375" style="109" customWidth="1"/>
    <col min="8720" max="8720" width="13.140625" style="109" customWidth="1"/>
    <col min="8721" max="8721" width="12.140625" style="109" customWidth="1"/>
    <col min="8722" max="8723" width="13.42578125" style="109" customWidth="1"/>
    <col min="8724" max="8728" width="17.140625" style="109" customWidth="1"/>
    <col min="8729" max="8730" width="12.7109375" style="109" customWidth="1"/>
    <col min="8731" max="8731" width="17.140625" style="109" customWidth="1"/>
    <col min="8732" max="8734" width="15.85546875" style="109" customWidth="1"/>
    <col min="8735" max="8735" width="12.140625" style="109" customWidth="1"/>
    <col min="8736" max="8738" width="10.85546875" style="109" customWidth="1"/>
    <col min="8739" max="8743" width="12.140625" style="109" customWidth="1"/>
    <col min="8744" max="8751" width="10.85546875" style="109" customWidth="1"/>
    <col min="8752" max="8792" width="0" style="109" hidden="1" customWidth="1"/>
    <col min="8793" max="8795" width="10.85546875" style="109" customWidth="1"/>
    <col min="8796" max="8960" width="11.42578125" style="109"/>
    <col min="8961" max="8961" width="27.85546875" style="109" customWidth="1"/>
    <col min="8962" max="8962" width="18.42578125" style="109" customWidth="1"/>
    <col min="8963" max="8966" width="13.28515625" style="109" customWidth="1"/>
    <col min="8967" max="8967" width="15.85546875" style="109" customWidth="1"/>
    <col min="8968" max="8968" width="14.7109375" style="109" customWidth="1"/>
    <col min="8969" max="8969" width="14.28515625" style="109" customWidth="1"/>
    <col min="8970" max="8973" width="13.28515625" style="109" customWidth="1"/>
    <col min="8974" max="8974" width="13.7109375" style="109" customWidth="1"/>
    <col min="8975" max="8975" width="12.7109375" style="109" customWidth="1"/>
    <col min="8976" max="8976" width="13.140625" style="109" customWidth="1"/>
    <col min="8977" max="8977" width="12.140625" style="109" customWidth="1"/>
    <col min="8978" max="8979" width="13.42578125" style="109" customWidth="1"/>
    <col min="8980" max="8984" width="17.140625" style="109" customWidth="1"/>
    <col min="8985" max="8986" width="12.7109375" style="109" customWidth="1"/>
    <col min="8987" max="8987" width="17.140625" style="109" customWidth="1"/>
    <col min="8988" max="8990" width="15.85546875" style="109" customWidth="1"/>
    <col min="8991" max="8991" width="12.140625" style="109" customWidth="1"/>
    <col min="8992" max="8994" width="10.85546875" style="109" customWidth="1"/>
    <col min="8995" max="8999" width="12.140625" style="109" customWidth="1"/>
    <col min="9000" max="9007" width="10.85546875" style="109" customWidth="1"/>
    <col min="9008" max="9048" width="0" style="109" hidden="1" customWidth="1"/>
    <col min="9049" max="9051" width="10.85546875" style="109" customWidth="1"/>
    <col min="9052" max="9216" width="11.42578125" style="109"/>
    <col min="9217" max="9217" width="27.85546875" style="109" customWidth="1"/>
    <col min="9218" max="9218" width="18.42578125" style="109" customWidth="1"/>
    <col min="9219" max="9222" width="13.28515625" style="109" customWidth="1"/>
    <col min="9223" max="9223" width="15.85546875" style="109" customWidth="1"/>
    <col min="9224" max="9224" width="14.7109375" style="109" customWidth="1"/>
    <col min="9225" max="9225" width="14.28515625" style="109" customWidth="1"/>
    <col min="9226" max="9229" width="13.28515625" style="109" customWidth="1"/>
    <col min="9230" max="9230" width="13.7109375" style="109" customWidth="1"/>
    <col min="9231" max="9231" width="12.7109375" style="109" customWidth="1"/>
    <col min="9232" max="9232" width="13.140625" style="109" customWidth="1"/>
    <col min="9233" max="9233" width="12.140625" style="109" customWidth="1"/>
    <col min="9234" max="9235" width="13.42578125" style="109" customWidth="1"/>
    <col min="9236" max="9240" width="17.140625" style="109" customWidth="1"/>
    <col min="9241" max="9242" width="12.7109375" style="109" customWidth="1"/>
    <col min="9243" max="9243" width="17.140625" style="109" customWidth="1"/>
    <col min="9244" max="9246" width="15.85546875" style="109" customWidth="1"/>
    <col min="9247" max="9247" width="12.140625" style="109" customWidth="1"/>
    <col min="9248" max="9250" width="10.85546875" style="109" customWidth="1"/>
    <col min="9251" max="9255" width="12.140625" style="109" customWidth="1"/>
    <col min="9256" max="9263" width="10.85546875" style="109" customWidth="1"/>
    <col min="9264" max="9304" width="0" style="109" hidden="1" customWidth="1"/>
    <col min="9305" max="9307" width="10.85546875" style="109" customWidth="1"/>
    <col min="9308" max="9472" width="11.42578125" style="109"/>
    <col min="9473" max="9473" width="27.85546875" style="109" customWidth="1"/>
    <col min="9474" max="9474" width="18.42578125" style="109" customWidth="1"/>
    <col min="9475" max="9478" width="13.28515625" style="109" customWidth="1"/>
    <col min="9479" max="9479" width="15.85546875" style="109" customWidth="1"/>
    <col min="9480" max="9480" width="14.7109375" style="109" customWidth="1"/>
    <col min="9481" max="9481" width="14.28515625" style="109" customWidth="1"/>
    <col min="9482" max="9485" width="13.28515625" style="109" customWidth="1"/>
    <col min="9486" max="9486" width="13.7109375" style="109" customWidth="1"/>
    <col min="9487" max="9487" width="12.7109375" style="109" customWidth="1"/>
    <col min="9488" max="9488" width="13.140625" style="109" customWidth="1"/>
    <col min="9489" max="9489" width="12.140625" style="109" customWidth="1"/>
    <col min="9490" max="9491" width="13.42578125" style="109" customWidth="1"/>
    <col min="9492" max="9496" width="17.140625" style="109" customWidth="1"/>
    <col min="9497" max="9498" width="12.7109375" style="109" customWidth="1"/>
    <col min="9499" max="9499" width="17.140625" style="109" customWidth="1"/>
    <col min="9500" max="9502" width="15.85546875" style="109" customWidth="1"/>
    <col min="9503" max="9503" width="12.140625" style="109" customWidth="1"/>
    <col min="9504" max="9506" width="10.85546875" style="109" customWidth="1"/>
    <col min="9507" max="9511" width="12.140625" style="109" customWidth="1"/>
    <col min="9512" max="9519" width="10.85546875" style="109" customWidth="1"/>
    <col min="9520" max="9560" width="0" style="109" hidden="1" customWidth="1"/>
    <col min="9561" max="9563" width="10.85546875" style="109" customWidth="1"/>
    <col min="9564" max="9728" width="11.42578125" style="109"/>
    <col min="9729" max="9729" width="27.85546875" style="109" customWidth="1"/>
    <col min="9730" max="9730" width="18.42578125" style="109" customWidth="1"/>
    <col min="9731" max="9734" width="13.28515625" style="109" customWidth="1"/>
    <col min="9735" max="9735" width="15.85546875" style="109" customWidth="1"/>
    <col min="9736" max="9736" width="14.7109375" style="109" customWidth="1"/>
    <col min="9737" max="9737" width="14.28515625" style="109" customWidth="1"/>
    <col min="9738" max="9741" width="13.28515625" style="109" customWidth="1"/>
    <col min="9742" max="9742" width="13.7109375" style="109" customWidth="1"/>
    <col min="9743" max="9743" width="12.7109375" style="109" customWidth="1"/>
    <col min="9744" max="9744" width="13.140625" style="109" customWidth="1"/>
    <col min="9745" max="9745" width="12.140625" style="109" customWidth="1"/>
    <col min="9746" max="9747" width="13.42578125" style="109" customWidth="1"/>
    <col min="9748" max="9752" width="17.140625" style="109" customWidth="1"/>
    <col min="9753" max="9754" width="12.7109375" style="109" customWidth="1"/>
    <col min="9755" max="9755" width="17.140625" style="109" customWidth="1"/>
    <col min="9756" max="9758" width="15.85546875" style="109" customWidth="1"/>
    <col min="9759" max="9759" width="12.140625" style="109" customWidth="1"/>
    <col min="9760" max="9762" width="10.85546875" style="109" customWidth="1"/>
    <col min="9763" max="9767" width="12.140625" style="109" customWidth="1"/>
    <col min="9768" max="9775" width="10.85546875" style="109" customWidth="1"/>
    <col min="9776" max="9816" width="0" style="109" hidden="1" customWidth="1"/>
    <col min="9817" max="9819" width="10.85546875" style="109" customWidth="1"/>
    <col min="9820" max="9984" width="11.42578125" style="109"/>
    <col min="9985" max="9985" width="27.85546875" style="109" customWidth="1"/>
    <col min="9986" max="9986" width="18.42578125" style="109" customWidth="1"/>
    <col min="9987" max="9990" width="13.28515625" style="109" customWidth="1"/>
    <col min="9991" max="9991" width="15.85546875" style="109" customWidth="1"/>
    <col min="9992" max="9992" width="14.7109375" style="109" customWidth="1"/>
    <col min="9993" max="9993" width="14.28515625" style="109" customWidth="1"/>
    <col min="9994" max="9997" width="13.28515625" style="109" customWidth="1"/>
    <col min="9998" max="9998" width="13.7109375" style="109" customWidth="1"/>
    <col min="9999" max="9999" width="12.7109375" style="109" customWidth="1"/>
    <col min="10000" max="10000" width="13.140625" style="109" customWidth="1"/>
    <col min="10001" max="10001" width="12.140625" style="109" customWidth="1"/>
    <col min="10002" max="10003" width="13.42578125" style="109" customWidth="1"/>
    <col min="10004" max="10008" width="17.140625" style="109" customWidth="1"/>
    <col min="10009" max="10010" width="12.7109375" style="109" customWidth="1"/>
    <col min="10011" max="10011" width="17.140625" style="109" customWidth="1"/>
    <col min="10012" max="10014" width="15.85546875" style="109" customWidth="1"/>
    <col min="10015" max="10015" width="12.140625" style="109" customWidth="1"/>
    <col min="10016" max="10018" width="10.85546875" style="109" customWidth="1"/>
    <col min="10019" max="10023" width="12.140625" style="109" customWidth="1"/>
    <col min="10024" max="10031" width="10.85546875" style="109" customWidth="1"/>
    <col min="10032" max="10072" width="0" style="109" hidden="1" customWidth="1"/>
    <col min="10073" max="10075" width="10.85546875" style="109" customWidth="1"/>
    <col min="10076" max="10240" width="11.42578125" style="109"/>
    <col min="10241" max="10241" width="27.85546875" style="109" customWidth="1"/>
    <col min="10242" max="10242" width="18.42578125" style="109" customWidth="1"/>
    <col min="10243" max="10246" width="13.28515625" style="109" customWidth="1"/>
    <col min="10247" max="10247" width="15.85546875" style="109" customWidth="1"/>
    <col min="10248" max="10248" width="14.7109375" style="109" customWidth="1"/>
    <col min="10249" max="10249" width="14.28515625" style="109" customWidth="1"/>
    <col min="10250" max="10253" width="13.28515625" style="109" customWidth="1"/>
    <col min="10254" max="10254" width="13.7109375" style="109" customWidth="1"/>
    <col min="10255" max="10255" width="12.7109375" style="109" customWidth="1"/>
    <col min="10256" max="10256" width="13.140625" style="109" customWidth="1"/>
    <col min="10257" max="10257" width="12.140625" style="109" customWidth="1"/>
    <col min="10258" max="10259" width="13.42578125" style="109" customWidth="1"/>
    <col min="10260" max="10264" width="17.140625" style="109" customWidth="1"/>
    <col min="10265" max="10266" width="12.7109375" style="109" customWidth="1"/>
    <col min="10267" max="10267" width="17.140625" style="109" customWidth="1"/>
    <col min="10268" max="10270" width="15.85546875" style="109" customWidth="1"/>
    <col min="10271" max="10271" width="12.140625" style="109" customWidth="1"/>
    <col min="10272" max="10274" width="10.85546875" style="109" customWidth="1"/>
    <col min="10275" max="10279" width="12.140625" style="109" customWidth="1"/>
    <col min="10280" max="10287" width="10.85546875" style="109" customWidth="1"/>
    <col min="10288" max="10328" width="0" style="109" hidden="1" customWidth="1"/>
    <col min="10329" max="10331" width="10.85546875" style="109" customWidth="1"/>
    <col min="10332" max="10496" width="11.42578125" style="109"/>
    <col min="10497" max="10497" width="27.85546875" style="109" customWidth="1"/>
    <col min="10498" max="10498" width="18.42578125" style="109" customWidth="1"/>
    <col min="10499" max="10502" width="13.28515625" style="109" customWidth="1"/>
    <col min="10503" max="10503" width="15.85546875" style="109" customWidth="1"/>
    <col min="10504" max="10504" width="14.7109375" style="109" customWidth="1"/>
    <col min="10505" max="10505" width="14.28515625" style="109" customWidth="1"/>
    <col min="10506" max="10509" width="13.28515625" style="109" customWidth="1"/>
    <col min="10510" max="10510" width="13.7109375" style="109" customWidth="1"/>
    <col min="10511" max="10511" width="12.7109375" style="109" customWidth="1"/>
    <col min="10512" max="10512" width="13.140625" style="109" customWidth="1"/>
    <col min="10513" max="10513" width="12.140625" style="109" customWidth="1"/>
    <col min="10514" max="10515" width="13.42578125" style="109" customWidth="1"/>
    <col min="10516" max="10520" width="17.140625" style="109" customWidth="1"/>
    <col min="10521" max="10522" width="12.7109375" style="109" customWidth="1"/>
    <col min="10523" max="10523" width="17.140625" style="109" customWidth="1"/>
    <col min="10524" max="10526" width="15.85546875" style="109" customWidth="1"/>
    <col min="10527" max="10527" width="12.140625" style="109" customWidth="1"/>
    <col min="10528" max="10530" width="10.85546875" style="109" customWidth="1"/>
    <col min="10531" max="10535" width="12.140625" style="109" customWidth="1"/>
    <col min="10536" max="10543" width="10.85546875" style="109" customWidth="1"/>
    <col min="10544" max="10584" width="0" style="109" hidden="1" customWidth="1"/>
    <col min="10585" max="10587" width="10.85546875" style="109" customWidth="1"/>
    <col min="10588" max="10752" width="11.42578125" style="109"/>
    <col min="10753" max="10753" width="27.85546875" style="109" customWidth="1"/>
    <col min="10754" max="10754" width="18.42578125" style="109" customWidth="1"/>
    <col min="10755" max="10758" width="13.28515625" style="109" customWidth="1"/>
    <col min="10759" max="10759" width="15.85546875" style="109" customWidth="1"/>
    <col min="10760" max="10760" width="14.7109375" style="109" customWidth="1"/>
    <col min="10761" max="10761" width="14.28515625" style="109" customWidth="1"/>
    <col min="10762" max="10765" width="13.28515625" style="109" customWidth="1"/>
    <col min="10766" max="10766" width="13.7109375" style="109" customWidth="1"/>
    <col min="10767" max="10767" width="12.7109375" style="109" customWidth="1"/>
    <col min="10768" max="10768" width="13.140625" style="109" customWidth="1"/>
    <col min="10769" max="10769" width="12.140625" style="109" customWidth="1"/>
    <col min="10770" max="10771" width="13.42578125" style="109" customWidth="1"/>
    <col min="10772" max="10776" width="17.140625" style="109" customWidth="1"/>
    <col min="10777" max="10778" width="12.7109375" style="109" customWidth="1"/>
    <col min="10779" max="10779" width="17.140625" style="109" customWidth="1"/>
    <col min="10780" max="10782" width="15.85546875" style="109" customWidth="1"/>
    <col min="10783" max="10783" width="12.140625" style="109" customWidth="1"/>
    <col min="10784" max="10786" width="10.85546875" style="109" customWidth="1"/>
    <col min="10787" max="10791" width="12.140625" style="109" customWidth="1"/>
    <col min="10792" max="10799" width="10.85546875" style="109" customWidth="1"/>
    <col min="10800" max="10840" width="0" style="109" hidden="1" customWidth="1"/>
    <col min="10841" max="10843" width="10.85546875" style="109" customWidth="1"/>
    <col min="10844" max="11008" width="11.42578125" style="109"/>
    <col min="11009" max="11009" width="27.85546875" style="109" customWidth="1"/>
    <col min="11010" max="11010" width="18.42578125" style="109" customWidth="1"/>
    <col min="11011" max="11014" width="13.28515625" style="109" customWidth="1"/>
    <col min="11015" max="11015" width="15.85546875" style="109" customWidth="1"/>
    <col min="11016" max="11016" width="14.7109375" style="109" customWidth="1"/>
    <col min="11017" max="11017" width="14.28515625" style="109" customWidth="1"/>
    <col min="11018" max="11021" width="13.28515625" style="109" customWidth="1"/>
    <col min="11022" max="11022" width="13.7109375" style="109" customWidth="1"/>
    <col min="11023" max="11023" width="12.7109375" style="109" customWidth="1"/>
    <col min="11024" max="11024" width="13.140625" style="109" customWidth="1"/>
    <col min="11025" max="11025" width="12.140625" style="109" customWidth="1"/>
    <col min="11026" max="11027" width="13.42578125" style="109" customWidth="1"/>
    <col min="11028" max="11032" width="17.140625" style="109" customWidth="1"/>
    <col min="11033" max="11034" width="12.7109375" style="109" customWidth="1"/>
    <col min="11035" max="11035" width="17.140625" style="109" customWidth="1"/>
    <col min="11036" max="11038" width="15.85546875" style="109" customWidth="1"/>
    <col min="11039" max="11039" width="12.140625" style="109" customWidth="1"/>
    <col min="11040" max="11042" width="10.85546875" style="109" customWidth="1"/>
    <col min="11043" max="11047" width="12.140625" style="109" customWidth="1"/>
    <col min="11048" max="11055" width="10.85546875" style="109" customWidth="1"/>
    <col min="11056" max="11096" width="0" style="109" hidden="1" customWidth="1"/>
    <col min="11097" max="11099" width="10.85546875" style="109" customWidth="1"/>
    <col min="11100" max="11264" width="11.42578125" style="109"/>
    <col min="11265" max="11265" width="27.85546875" style="109" customWidth="1"/>
    <col min="11266" max="11266" width="18.42578125" style="109" customWidth="1"/>
    <col min="11267" max="11270" width="13.28515625" style="109" customWidth="1"/>
    <col min="11271" max="11271" width="15.85546875" style="109" customWidth="1"/>
    <col min="11272" max="11272" width="14.7109375" style="109" customWidth="1"/>
    <col min="11273" max="11273" width="14.28515625" style="109" customWidth="1"/>
    <col min="11274" max="11277" width="13.28515625" style="109" customWidth="1"/>
    <col min="11278" max="11278" width="13.7109375" style="109" customWidth="1"/>
    <col min="11279" max="11279" width="12.7109375" style="109" customWidth="1"/>
    <col min="11280" max="11280" width="13.140625" style="109" customWidth="1"/>
    <col min="11281" max="11281" width="12.140625" style="109" customWidth="1"/>
    <col min="11282" max="11283" width="13.42578125" style="109" customWidth="1"/>
    <col min="11284" max="11288" width="17.140625" style="109" customWidth="1"/>
    <col min="11289" max="11290" width="12.7109375" style="109" customWidth="1"/>
    <col min="11291" max="11291" width="17.140625" style="109" customWidth="1"/>
    <col min="11292" max="11294" width="15.85546875" style="109" customWidth="1"/>
    <col min="11295" max="11295" width="12.140625" style="109" customWidth="1"/>
    <col min="11296" max="11298" width="10.85546875" style="109" customWidth="1"/>
    <col min="11299" max="11303" width="12.140625" style="109" customWidth="1"/>
    <col min="11304" max="11311" width="10.85546875" style="109" customWidth="1"/>
    <col min="11312" max="11352" width="0" style="109" hidden="1" customWidth="1"/>
    <col min="11353" max="11355" width="10.85546875" style="109" customWidth="1"/>
    <col min="11356" max="11520" width="11.42578125" style="109"/>
    <col min="11521" max="11521" width="27.85546875" style="109" customWidth="1"/>
    <col min="11522" max="11522" width="18.42578125" style="109" customWidth="1"/>
    <col min="11523" max="11526" width="13.28515625" style="109" customWidth="1"/>
    <col min="11527" max="11527" width="15.85546875" style="109" customWidth="1"/>
    <col min="11528" max="11528" width="14.7109375" style="109" customWidth="1"/>
    <col min="11529" max="11529" width="14.28515625" style="109" customWidth="1"/>
    <col min="11530" max="11533" width="13.28515625" style="109" customWidth="1"/>
    <col min="11534" max="11534" width="13.7109375" style="109" customWidth="1"/>
    <col min="11535" max="11535" width="12.7109375" style="109" customWidth="1"/>
    <col min="11536" max="11536" width="13.140625" style="109" customWidth="1"/>
    <col min="11537" max="11537" width="12.140625" style="109" customWidth="1"/>
    <col min="11538" max="11539" width="13.42578125" style="109" customWidth="1"/>
    <col min="11540" max="11544" width="17.140625" style="109" customWidth="1"/>
    <col min="11545" max="11546" width="12.7109375" style="109" customWidth="1"/>
    <col min="11547" max="11547" width="17.140625" style="109" customWidth="1"/>
    <col min="11548" max="11550" width="15.85546875" style="109" customWidth="1"/>
    <col min="11551" max="11551" width="12.140625" style="109" customWidth="1"/>
    <col min="11552" max="11554" width="10.85546875" style="109" customWidth="1"/>
    <col min="11555" max="11559" width="12.140625" style="109" customWidth="1"/>
    <col min="11560" max="11567" width="10.85546875" style="109" customWidth="1"/>
    <col min="11568" max="11608" width="0" style="109" hidden="1" customWidth="1"/>
    <col min="11609" max="11611" width="10.85546875" style="109" customWidth="1"/>
    <col min="11612" max="11776" width="11.42578125" style="109"/>
    <col min="11777" max="11777" width="27.85546875" style="109" customWidth="1"/>
    <col min="11778" max="11778" width="18.42578125" style="109" customWidth="1"/>
    <col min="11779" max="11782" width="13.28515625" style="109" customWidth="1"/>
    <col min="11783" max="11783" width="15.85546875" style="109" customWidth="1"/>
    <col min="11784" max="11784" width="14.7109375" style="109" customWidth="1"/>
    <col min="11785" max="11785" width="14.28515625" style="109" customWidth="1"/>
    <col min="11786" max="11789" width="13.28515625" style="109" customWidth="1"/>
    <col min="11790" max="11790" width="13.7109375" style="109" customWidth="1"/>
    <col min="11791" max="11791" width="12.7109375" style="109" customWidth="1"/>
    <col min="11792" max="11792" width="13.140625" style="109" customWidth="1"/>
    <col min="11793" max="11793" width="12.140625" style="109" customWidth="1"/>
    <col min="11794" max="11795" width="13.42578125" style="109" customWidth="1"/>
    <col min="11796" max="11800" width="17.140625" style="109" customWidth="1"/>
    <col min="11801" max="11802" width="12.7109375" style="109" customWidth="1"/>
    <col min="11803" max="11803" width="17.140625" style="109" customWidth="1"/>
    <col min="11804" max="11806" width="15.85546875" style="109" customWidth="1"/>
    <col min="11807" max="11807" width="12.140625" style="109" customWidth="1"/>
    <col min="11808" max="11810" width="10.85546875" style="109" customWidth="1"/>
    <col min="11811" max="11815" width="12.140625" style="109" customWidth="1"/>
    <col min="11816" max="11823" width="10.85546875" style="109" customWidth="1"/>
    <col min="11824" max="11864" width="0" style="109" hidden="1" customWidth="1"/>
    <col min="11865" max="11867" width="10.85546875" style="109" customWidth="1"/>
    <col min="11868" max="12032" width="11.42578125" style="109"/>
    <col min="12033" max="12033" width="27.85546875" style="109" customWidth="1"/>
    <col min="12034" max="12034" width="18.42578125" style="109" customWidth="1"/>
    <col min="12035" max="12038" width="13.28515625" style="109" customWidth="1"/>
    <col min="12039" max="12039" width="15.85546875" style="109" customWidth="1"/>
    <col min="12040" max="12040" width="14.7109375" style="109" customWidth="1"/>
    <col min="12041" max="12041" width="14.28515625" style="109" customWidth="1"/>
    <col min="12042" max="12045" width="13.28515625" style="109" customWidth="1"/>
    <col min="12046" max="12046" width="13.7109375" style="109" customWidth="1"/>
    <col min="12047" max="12047" width="12.7109375" style="109" customWidth="1"/>
    <col min="12048" max="12048" width="13.140625" style="109" customWidth="1"/>
    <col min="12049" max="12049" width="12.140625" style="109" customWidth="1"/>
    <col min="12050" max="12051" width="13.42578125" style="109" customWidth="1"/>
    <col min="12052" max="12056" width="17.140625" style="109" customWidth="1"/>
    <col min="12057" max="12058" width="12.7109375" style="109" customWidth="1"/>
    <col min="12059" max="12059" width="17.140625" style="109" customWidth="1"/>
    <col min="12060" max="12062" width="15.85546875" style="109" customWidth="1"/>
    <col min="12063" max="12063" width="12.140625" style="109" customWidth="1"/>
    <col min="12064" max="12066" width="10.85546875" style="109" customWidth="1"/>
    <col min="12067" max="12071" width="12.140625" style="109" customWidth="1"/>
    <col min="12072" max="12079" width="10.85546875" style="109" customWidth="1"/>
    <col min="12080" max="12120" width="0" style="109" hidden="1" customWidth="1"/>
    <col min="12121" max="12123" width="10.85546875" style="109" customWidth="1"/>
    <col min="12124" max="12288" width="11.42578125" style="109"/>
    <col min="12289" max="12289" width="27.85546875" style="109" customWidth="1"/>
    <col min="12290" max="12290" width="18.42578125" style="109" customWidth="1"/>
    <col min="12291" max="12294" width="13.28515625" style="109" customWidth="1"/>
    <col min="12295" max="12295" width="15.85546875" style="109" customWidth="1"/>
    <col min="12296" max="12296" width="14.7109375" style="109" customWidth="1"/>
    <col min="12297" max="12297" width="14.28515625" style="109" customWidth="1"/>
    <col min="12298" max="12301" width="13.28515625" style="109" customWidth="1"/>
    <col min="12302" max="12302" width="13.7109375" style="109" customWidth="1"/>
    <col min="12303" max="12303" width="12.7109375" style="109" customWidth="1"/>
    <col min="12304" max="12304" width="13.140625" style="109" customWidth="1"/>
    <col min="12305" max="12305" width="12.140625" style="109" customWidth="1"/>
    <col min="12306" max="12307" width="13.42578125" style="109" customWidth="1"/>
    <col min="12308" max="12312" width="17.140625" style="109" customWidth="1"/>
    <col min="12313" max="12314" width="12.7109375" style="109" customWidth="1"/>
    <col min="12315" max="12315" width="17.140625" style="109" customWidth="1"/>
    <col min="12316" max="12318" width="15.85546875" style="109" customWidth="1"/>
    <col min="12319" max="12319" width="12.140625" style="109" customWidth="1"/>
    <col min="12320" max="12322" width="10.85546875" style="109" customWidth="1"/>
    <col min="12323" max="12327" width="12.140625" style="109" customWidth="1"/>
    <col min="12328" max="12335" width="10.85546875" style="109" customWidth="1"/>
    <col min="12336" max="12376" width="0" style="109" hidden="1" customWidth="1"/>
    <col min="12377" max="12379" width="10.85546875" style="109" customWidth="1"/>
    <col min="12380" max="12544" width="11.42578125" style="109"/>
    <col min="12545" max="12545" width="27.85546875" style="109" customWidth="1"/>
    <col min="12546" max="12546" width="18.42578125" style="109" customWidth="1"/>
    <col min="12547" max="12550" width="13.28515625" style="109" customWidth="1"/>
    <col min="12551" max="12551" width="15.85546875" style="109" customWidth="1"/>
    <col min="12552" max="12552" width="14.7109375" style="109" customWidth="1"/>
    <col min="12553" max="12553" width="14.28515625" style="109" customWidth="1"/>
    <col min="12554" max="12557" width="13.28515625" style="109" customWidth="1"/>
    <col min="12558" max="12558" width="13.7109375" style="109" customWidth="1"/>
    <col min="12559" max="12559" width="12.7109375" style="109" customWidth="1"/>
    <col min="12560" max="12560" width="13.140625" style="109" customWidth="1"/>
    <col min="12561" max="12561" width="12.140625" style="109" customWidth="1"/>
    <col min="12562" max="12563" width="13.42578125" style="109" customWidth="1"/>
    <col min="12564" max="12568" width="17.140625" style="109" customWidth="1"/>
    <col min="12569" max="12570" width="12.7109375" style="109" customWidth="1"/>
    <col min="12571" max="12571" width="17.140625" style="109" customWidth="1"/>
    <col min="12572" max="12574" width="15.85546875" style="109" customWidth="1"/>
    <col min="12575" max="12575" width="12.140625" style="109" customWidth="1"/>
    <col min="12576" max="12578" width="10.85546875" style="109" customWidth="1"/>
    <col min="12579" max="12583" width="12.140625" style="109" customWidth="1"/>
    <col min="12584" max="12591" width="10.85546875" style="109" customWidth="1"/>
    <col min="12592" max="12632" width="0" style="109" hidden="1" customWidth="1"/>
    <col min="12633" max="12635" width="10.85546875" style="109" customWidth="1"/>
    <col min="12636" max="12800" width="11.42578125" style="109"/>
    <col min="12801" max="12801" width="27.85546875" style="109" customWidth="1"/>
    <col min="12802" max="12802" width="18.42578125" style="109" customWidth="1"/>
    <col min="12803" max="12806" width="13.28515625" style="109" customWidth="1"/>
    <col min="12807" max="12807" width="15.85546875" style="109" customWidth="1"/>
    <col min="12808" max="12808" width="14.7109375" style="109" customWidth="1"/>
    <col min="12809" max="12809" width="14.28515625" style="109" customWidth="1"/>
    <col min="12810" max="12813" width="13.28515625" style="109" customWidth="1"/>
    <col min="12814" max="12814" width="13.7109375" style="109" customWidth="1"/>
    <col min="12815" max="12815" width="12.7109375" style="109" customWidth="1"/>
    <col min="12816" max="12816" width="13.140625" style="109" customWidth="1"/>
    <col min="12817" max="12817" width="12.140625" style="109" customWidth="1"/>
    <col min="12818" max="12819" width="13.42578125" style="109" customWidth="1"/>
    <col min="12820" max="12824" width="17.140625" style="109" customWidth="1"/>
    <col min="12825" max="12826" width="12.7109375" style="109" customWidth="1"/>
    <col min="12827" max="12827" width="17.140625" style="109" customWidth="1"/>
    <col min="12828" max="12830" width="15.85546875" style="109" customWidth="1"/>
    <col min="12831" max="12831" width="12.140625" style="109" customWidth="1"/>
    <col min="12832" max="12834" width="10.85546875" style="109" customWidth="1"/>
    <col min="12835" max="12839" width="12.140625" style="109" customWidth="1"/>
    <col min="12840" max="12847" width="10.85546875" style="109" customWidth="1"/>
    <col min="12848" max="12888" width="0" style="109" hidden="1" customWidth="1"/>
    <col min="12889" max="12891" width="10.85546875" style="109" customWidth="1"/>
    <col min="12892" max="13056" width="11.42578125" style="109"/>
    <col min="13057" max="13057" width="27.85546875" style="109" customWidth="1"/>
    <col min="13058" max="13058" width="18.42578125" style="109" customWidth="1"/>
    <col min="13059" max="13062" width="13.28515625" style="109" customWidth="1"/>
    <col min="13063" max="13063" width="15.85546875" style="109" customWidth="1"/>
    <col min="13064" max="13064" width="14.7109375" style="109" customWidth="1"/>
    <col min="13065" max="13065" width="14.28515625" style="109" customWidth="1"/>
    <col min="13066" max="13069" width="13.28515625" style="109" customWidth="1"/>
    <col min="13070" max="13070" width="13.7109375" style="109" customWidth="1"/>
    <col min="13071" max="13071" width="12.7109375" style="109" customWidth="1"/>
    <col min="13072" max="13072" width="13.140625" style="109" customWidth="1"/>
    <col min="13073" max="13073" width="12.140625" style="109" customWidth="1"/>
    <col min="13074" max="13075" width="13.42578125" style="109" customWidth="1"/>
    <col min="13076" max="13080" width="17.140625" style="109" customWidth="1"/>
    <col min="13081" max="13082" width="12.7109375" style="109" customWidth="1"/>
    <col min="13083" max="13083" width="17.140625" style="109" customWidth="1"/>
    <col min="13084" max="13086" width="15.85546875" style="109" customWidth="1"/>
    <col min="13087" max="13087" width="12.140625" style="109" customWidth="1"/>
    <col min="13088" max="13090" width="10.85546875" style="109" customWidth="1"/>
    <col min="13091" max="13095" width="12.140625" style="109" customWidth="1"/>
    <col min="13096" max="13103" width="10.85546875" style="109" customWidth="1"/>
    <col min="13104" max="13144" width="0" style="109" hidden="1" customWidth="1"/>
    <col min="13145" max="13147" width="10.85546875" style="109" customWidth="1"/>
    <col min="13148" max="13312" width="11.42578125" style="109"/>
    <col min="13313" max="13313" width="27.85546875" style="109" customWidth="1"/>
    <col min="13314" max="13314" width="18.42578125" style="109" customWidth="1"/>
    <col min="13315" max="13318" width="13.28515625" style="109" customWidth="1"/>
    <col min="13319" max="13319" width="15.85546875" style="109" customWidth="1"/>
    <col min="13320" max="13320" width="14.7109375" style="109" customWidth="1"/>
    <col min="13321" max="13321" width="14.28515625" style="109" customWidth="1"/>
    <col min="13322" max="13325" width="13.28515625" style="109" customWidth="1"/>
    <col min="13326" max="13326" width="13.7109375" style="109" customWidth="1"/>
    <col min="13327" max="13327" width="12.7109375" style="109" customWidth="1"/>
    <col min="13328" max="13328" width="13.140625" style="109" customWidth="1"/>
    <col min="13329" max="13329" width="12.140625" style="109" customWidth="1"/>
    <col min="13330" max="13331" width="13.42578125" style="109" customWidth="1"/>
    <col min="13332" max="13336" width="17.140625" style="109" customWidth="1"/>
    <col min="13337" max="13338" width="12.7109375" style="109" customWidth="1"/>
    <col min="13339" max="13339" width="17.140625" style="109" customWidth="1"/>
    <col min="13340" max="13342" width="15.85546875" style="109" customWidth="1"/>
    <col min="13343" max="13343" width="12.140625" style="109" customWidth="1"/>
    <col min="13344" max="13346" width="10.85546875" style="109" customWidth="1"/>
    <col min="13347" max="13351" width="12.140625" style="109" customWidth="1"/>
    <col min="13352" max="13359" width="10.85546875" style="109" customWidth="1"/>
    <col min="13360" max="13400" width="0" style="109" hidden="1" customWidth="1"/>
    <col min="13401" max="13403" width="10.85546875" style="109" customWidth="1"/>
    <col min="13404" max="13568" width="11.42578125" style="109"/>
    <col min="13569" max="13569" width="27.85546875" style="109" customWidth="1"/>
    <col min="13570" max="13570" width="18.42578125" style="109" customWidth="1"/>
    <col min="13571" max="13574" width="13.28515625" style="109" customWidth="1"/>
    <col min="13575" max="13575" width="15.85546875" style="109" customWidth="1"/>
    <col min="13576" max="13576" width="14.7109375" style="109" customWidth="1"/>
    <col min="13577" max="13577" width="14.28515625" style="109" customWidth="1"/>
    <col min="13578" max="13581" width="13.28515625" style="109" customWidth="1"/>
    <col min="13582" max="13582" width="13.7109375" style="109" customWidth="1"/>
    <col min="13583" max="13583" width="12.7109375" style="109" customWidth="1"/>
    <col min="13584" max="13584" width="13.140625" style="109" customWidth="1"/>
    <col min="13585" max="13585" width="12.140625" style="109" customWidth="1"/>
    <col min="13586" max="13587" width="13.42578125" style="109" customWidth="1"/>
    <col min="13588" max="13592" width="17.140625" style="109" customWidth="1"/>
    <col min="13593" max="13594" width="12.7109375" style="109" customWidth="1"/>
    <col min="13595" max="13595" width="17.140625" style="109" customWidth="1"/>
    <col min="13596" max="13598" width="15.85546875" style="109" customWidth="1"/>
    <col min="13599" max="13599" width="12.140625" style="109" customWidth="1"/>
    <col min="13600" max="13602" width="10.85546875" style="109" customWidth="1"/>
    <col min="13603" max="13607" width="12.140625" style="109" customWidth="1"/>
    <col min="13608" max="13615" width="10.85546875" style="109" customWidth="1"/>
    <col min="13616" max="13656" width="0" style="109" hidden="1" customWidth="1"/>
    <col min="13657" max="13659" width="10.85546875" style="109" customWidth="1"/>
    <col min="13660" max="13824" width="11.42578125" style="109"/>
    <col min="13825" max="13825" width="27.85546875" style="109" customWidth="1"/>
    <col min="13826" max="13826" width="18.42578125" style="109" customWidth="1"/>
    <col min="13827" max="13830" width="13.28515625" style="109" customWidth="1"/>
    <col min="13831" max="13831" width="15.85546875" style="109" customWidth="1"/>
    <col min="13832" max="13832" width="14.7109375" style="109" customWidth="1"/>
    <col min="13833" max="13833" width="14.28515625" style="109" customWidth="1"/>
    <col min="13834" max="13837" width="13.28515625" style="109" customWidth="1"/>
    <col min="13838" max="13838" width="13.7109375" style="109" customWidth="1"/>
    <col min="13839" max="13839" width="12.7109375" style="109" customWidth="1"/>
    <col min="13840" max="13840" width="13.140625" style="109" customWidth="1"/>
    <col min="13841" max="13841" width="12.140625" style="109" customWidth="1"/>
    <col min="13842" max="13843" width="13.42578125" style="109" customWidth="1"/>
    <col min="13844" max="13848" width="17.140625" style="109" customWidth="1"/>
    <col min="13849" max="13850" width="12.7109375" style="109" customWidth="1"/>
    <col min="13851" max="13851" width="17.140625" style="109" customWidth="1"/>
    <col min="13852" max="13854" width="15.85546875" style="109" customWidth="1"/>
    <col min="13855" max="13855" width="12.140625" style="109" customWidth="1"/>
    <col min="13856" max="13858" width="10.85546875" style="109" customWidth="1"/>
    <col min="13859" max="13863" width="12.140625" style="109" customWidth="1"/>
    <col min="13864" max="13871" width="10.85546875" style="109" customWidth="1"/>
    <col min="13872" max="13912" width="0" style="109" hidden="1" customWidth="1"/>
    <col min="13913" max="13915" width="10.85546875" style="109" customWidth="1"/>
    <col min="13916" max="14080" width="11.42578125" style="109"/>
    <col min="14081" max="14081" width="27.85546875" style="109" customWidth="1"/>
    <col min="14082" max="14082" width="18.42578125" style="109" customWidth="1"/>
    <col min="14083" max="14086" width="13.28515625" style="109" customWidth="1"/>
    <col min="14087" max="14087" width="15.85546875" style="109" customWidth="1"/>
    <col min="14088" max="14088" width="14.7109375" style="109" customWidth="1"/>
    <col min="14089" max="14089" width="14.28515625" style="109" customWidth="1"/>
    <col min="14090" max="14093" width="13.28515625" style="109" customWidth="1"/>
    <col min="14094" max="14094" width="13.7109375" style="109" customWidth="1"/>
    <col min="14095" max="14095" width="12.7109375" style="109" customWidth="1"/>
    <col min="14096" max="14096" width="13.140625" style="109" customWidth="1"/>
    <col min="14097" max="14097" width="12.140625" style="109" customWidth="1"/>
    <col min="14098" max="14099" width="13.42578125" style="109" customWidth="1"/>
    <col min="14100" max="14104" width="17.140625" style="109" customWidth="1"/>
    <col min="14105" max="14106" width="12.7109375" style="109" customWidth="1"/>
    <col min="14107" max="14107" width="17.140625" style="109" customWidth="1"/>
    <col min="14108" max="14110" width="15.85546875" style="109" customWidth="1"/>
    <col min="14111" max="14111" width="12.140625" style="109" customWidth="1"/>
    <col min="14112" max="14114" width="10.85546875" style="109" customWidth="1"/>
    <col min="14115" max="14119" width="12.140625" style="109" customWidth="1"/>
    <col min="14120" max="14127" width="10.85546875" style="109" customWidth="1"/>
    <col min="14128" max="14168" width="0" style="109" hidden="1" customWidth="1"/>
    <col min="14169" max="14171" width="10.85546875" style="109" customWidth="1"/>
    <col min="14172" max="14336" width="11.42578125" style="109"/>
    <col min="14337" max="14337" width="27.85546875" style="109" customWidth="1"/>
    <col min="14338" max="14338" width="18.42578125" style="109" customWidth="1"/>
    <col min="14339" max="14342" width="13.28515625" style="109" customWidth="1"/>
    <col min="14343" max="14343" width="15.85546875" style="109" customWidth="1"/>
    <col min="14344" max="14344" width="14.7109375" style="109" customWidth="1"/>
    <col min="14345" max="14345" width="14.28515625" style="109" customWidth="1"/>
    <col min="14346" max="14349" width="13.28515625" style="109" customWidth="1"/>
    <col min="14350" max="14350" width="13.7109375" style="109" customWidth="1"/>
    <col min="14351" max="14351" width="12.7109375" style="109" customWidth="1"/>
    <col min="14352" max="14352" width="13.140625" style="109" customWidth="1"/>
    <col min="14353" max="14353" width="12.140625" style="109" customWidth="1"/>
    <col min="14354" max="14355" width="13.42578125" style="109" customWidth="1"/>
    <col min="14356" max="14360" width="17.140625" style="109" customWidth="1"/>
    <col min="14361" max="14362" width="12.7109375" style="109" customWidth="1"/>
    <col min="14363" max="14363" width="17.140625" style="109" customWidth="1"/>
    <col min="14364" max="14366" width="15.85546875" style="109" customWidth="1"/>
    <col min="14367" max="14367" width="12.140625" style="109" customWidth="1"/>
    <col min="14368" max="14370" width="10.85546875" style="109" customWidth="1"/>
    <col min="14371" max="14375" width="12.140625" style="109" customWidth="1"/>
    <col min="14376" max="14383" width="10.85546875" style="109" customWidth="1"/>
    <col min="14384" max="14424" width="0" style="109" hidden="1" customWidth="1"/>
    <col min="14425" max="14427" width="10.85546875" style="109" customWidth="1"/>
    <col min="14428" max="14592" width="11.42578125" style="109"/>
    <col min="14593" max="14593" width="27.85546875" style="109" customWidth="1"/>
    <col min="14594" max="14594" width="18.42578125" style="109" customWidth="1"/>
    <col min="14595" max="14598" width="13.28515625" style="109" customWidth="1"/>
    <col min="14599" max="14599" width="15.85546875" style="109" customWidth="1"/>
    <col min="14600" max="14600" width="14.7109375" style="109" customWidth="1"/>
    <col min="14601" max="14601" width="14.28515625" style="109" customWidth="1"/>
    <col min="14602" max="14605" width="13.28515625" style="109" customWidth="1"/>
    <col min="14606" max="14606" width="13.7109375" style="109" customWidth="1"/>
    <col min="14607" max="14607" width="12.7109375" style="109" customWidth="1"/>
    <col min="14608" max="14608" width="13.140625" style="109" customWidth="1"/>
    <col min="14609" max="14609" width="12.140625" style="109" customWidth="1"/>
    <col min="14610" max="14611" width="13.42578125" style="109" customWidth="1"/>
    <col min="14612" max="14616" width="17.140625" style="109" customWidth="1"/>
    <col min="14617" max="14618" width="12.7109375" style="109" customWidth="1"/>
    <col min="14619" max="14619" width="17.140625" style="109" customWidth="1"/>
    <col min="14620" max="14622" width="15.85546875" style="109" customWidth="1"/>
    <col min="14623" max="14623" width="12.140625" style="109" customWidth="1"/>
    <col min="14624" max="14626" width="10.85546875" style="109" customWidth="1"/>
    <col min="14627" max="14631" width="12.140625" style="109" customWidth="1"/>
    <col min="14632" max="14639" width="10.85546875" style="109" customWidth="1"/>
    <col min="14640" max="14680" width="0" style="109" hidden="1" customWidth="1"/>
    <col min="14681" max="14683" width="10.85546875" style="109" customWidth="1"/>
    <col min="14684" max="14848" width="11.42578125" style="109"/>
    <col min="14849" max="14849" width="27.85546875" style="109" customWidth="1"/>
    <col min="14850" max="14850" width="18.42578125" style="109" customWidth="1"/>
    <col min="14851" max="14854" width="13.28515625" style="109" customWidth="1"/>
    <col min="14855" max="14855" width="15.85546875" style="109" customWidth="1"/>
    <col min="14856" max="14856" width="14.7109375" style="109" customWidth="1"/>
    <col min="14857" max="14857" width="14.28515625" style="109" customWidth="1"/>
    <col min="14858" max="14861" width="13.28515625" style="109" customWidth="1"/>
    <col min="14862" max="14862" width="13.7109375" style="109" customWidth="1"/>
    <col min="14863" max="14863" width="12.7109375" style="109" customWidth="1"/>
    <col min="14864" max="14864" width="13.140625" style="109" customWidth="1"/>
    <col min="14865" max="14865" width="12.140625" style="109" customWidth="1"/>
    <col min="14866" max="14867" width="13.42578125" style="109" customWidth="1"/>
    <col min="14868" max="14872" width="17.140625" style="109" customWidth="1"/>
    <col min="14873" max="14874" width="12.7109375" style="109" customWidth="1"/>
    <col min="14875" max="14875" width="17.140625" style="109" customWidth="1"/>
    <col min="14876" max="14878" width="15.85546875" style="109" customWidth="1"/>
    <col min="14879" max="14879" width="12.140625" style="109" customWidth="1"/>
    <col min="14880" max="14882" width="10.85546875" style="109" customWidth="1"/>
    <col min="14883" max="14887" width="12.140625" style="109" customWidth="1"/>
    <col min="14888" max="14895" width="10.85546875" style="109" customWidth="1"/>
    <col min="14896" max="14936" width="0" style="109" hidden="1" customWidth="1"/>
    <col min="14937" max="14939" width="10.85546875" style="109" customWidth="1"/>
    <col min="14940" max="15104" width="11.42578125" style="109"/>
    <col min="15105" max="15105" width="27.85546875" style="109" customWidth="1"/>
    <col min="15106" max="15106" width="18.42578125" style="109" customWidth="1"/>
    <col min="15107" max="15110" width="13.28515625" style="109" customWidth="1"/>
    <col min="15111" max="15111" width="15.85546875" style="109" customWidth="1"/>
    <col min="15112" max="15112" width="14.7109375" style="109" customWidth="1"/>
    <col min="15113" max="15113" width="14.28515625" style="109" customWidth="1"/>
    <col min="15114" max="15117" width="13.28515625" style="109" customWidth="1"/>
    <col min="15118" max="15118" width="13.7109375" style="109" customWidth="1"/>
    <col min="15119" max="15119" width="12.7109375" style="109" customWidth="1"/>
    <col min="15120" max="15120" width="13.140625" style="109" customWidth="1"/>
    <col min="15121" max="15121" width="12.140625" style="109" customWidth="1"/>
    <col min="15122" max="15123" width="13.42578125" style="109" customWidth="1"/>
    <col min="15124" max="15128" width="17.140625" style="109" customWidth="1"/>
    <col min="15129" max="15130" width="12.7109375" style="109" customWidth="1"/>
    <col min="15131" max="15131" width="17.140625" style="109" customWidth="1"/>
    <col min="15132" max="15134" width="15.85546875" style="109" customWidth="1"/>
    <col min="15135" max="15135" width="12.140625" style="109" customWidth="1"/>
    <col min="15136" max="15138" width="10.85546875" style="109" customWidth="1"/>
    <col min="15139" max="15143" width="12.140625" style="109" customWidth="1"/>
    <col min="15144" max="15151" width="10.85546875" style="109" customWidth="1"/>
    <col min="15152" max="15192" width="0" style="109" hidden="1" customWidth="1"/>
    <col min="15193" max="15195" width="10.85546875" style="109" customWidth="1"/>
    <col min="15196" max="15360" width="11.42578125" style="109"/>
    <col min="15361" max="15361" width="27.85546875" style="109" customWidth="1"/>
    <col min="15362" max="15362" width="18.42578125" style="109" customWidth="1"/>
    <col min="15363" max="15366" width="13.28515625" style="109" customWidth="1"/>
    <col min="15367" max="15367" width="15.85546875" style="109" customWidth="1"/>
    <col min="15368" max="15368" width="14.7109375" style="109" customWidth="1"/>
    <col min="15369" max="15369" width="14.28515625" style="109" customWidth="1"/>
    <col min="15370" max="15373" width="13.28515625" style="109" customWidth="1"/>
    <col min="15374" max="15374" width="13.7109375" style="109" customWidth="1"/>
    <col min="15375" max="15375" width="12.7109375" style="109" customWidth="1"/>
    <col min="15376" max="15376" width="13.140625" style="109" customWidth="1"/>
    <col min="15377" max="15377" width="12.140625" style="109" customWidth="1"/>
    <col min="15378" max="15379" width="13.42578125" style="109" customWidth="1"/>
    <col min="15380" max="15384" width="17.140625" style="109" customWidth="1"/>
    <col min="15385" max="15386" width="12.7109375" style="109" customWidth="1"/>
    <col min="15387" max="15387" width="17.140625" style="109" customWidth="1"/>
    <col min="15388" max="15390" width="15.85546875" style="109" customWidth="1"/>
    <col min="15391" max="15391" width="12.140625" style="109" customWidth="1"/>
    <col min="15392" max="15394" width="10.85546875" style="109" customWidth="1"/>
    <col min="15395" max="15399" width="12.140625" style="109" customWidth="1"/>
    <col min="15400" max="15407" width="10.85546875" style="109" customWidth="1"/>
    <col min="15408" max="15448" width="0" style="109" hidden="1" customWidth="1"/>
    <col min="15449" max="15451" width="10.85546875" style="109" customWidth="1"/>
    <col min="15452" max="15616" width="11.42578125" style="109"/>
    <col min="15617" max="15617" width="27.85546875" style="109" customWidth="1"/>
    <col min="15618" max="15618" width="18.42578125" style="109" customWidth="1"/>
    <col min="15619" max="15622" width="13.28515625" style="109" customWidth="1"/>
    <col min="15623" max="15623" width="15.85546875" style="109" customWidth="1"/>
    <col min="15624" max="15624" width="14.7109375" style="109" customWidth="1"/>
    <col min="15625" max="15625" width="14.28515625" style="109" customWidth="1"/>
    <col min="15626" max="15629" width="13.28515625" style="109" customWidth="1"/>
    <col min="15630" max="15630" width="13.7109375" style="109" customWidth="1"/>
    <col min="15631" max="15631" width="12.7109375" style="109" customWidth="1"/>
    <col min="15632" max="15632" width="13.140625" style="109" customWidth="1"/>
    <col min="15633" max="15633" width="12.140625" style="109" customWidth="1"/>
    <col min="15634" max="15635" width="13.42578125" style="109" customWidth="1"/>
    <col min="15636" max="15640" width="17.140625" style="109" customWidth="1"/>
    <col min="15641" max="15642" width="12.7109375" style="109" customWidth="1"/>
    <col min="15643" max="15643" width="17.140625" style="109" customWidth="1"/>
    <col min="15644" max="15646" width="15.85546875" style="109" customWidth="1"/>
    <col min="15647" max="15647" width="12.140625" style="109" customWidth="1"/>
    <col min="15648" max="15650" width="10.85546875" style="109" customWidth="1"/>
    <col min="15651" max="15655" width="12.140625" style="109" customWidth="1"/>
    <col min="15656" max="15663" width="10.85546875" style="109" customWidth="1"/>
    <col min="15664" max="15704" width="0" style="109" hidden="1" customWidth="1"/>
    <col min="15705" max="15707" width="10.85546875" style="109" customWidth="1"/>
    <col min="15708" max="15872" width="11.42578125" style="109"/>
    <col min="15873" max="15873" width="27.85546875" style="109" customWidth="1"/>
    <col min="15874" max="15874" width="18.42578125" style="109" customWidth="1"/>
    <col min="15875" max="15878" width="13.28515625" style="109" customWidth="1"/>
    <col min="15879" max="15879" width="15.85546875" style="109" customWidth="1"/>
    <col min="15880" max="15880" width="14.7109375" style="109" customWidth="1"/>
    <col min="15881" max="15881" width="14.28515625" style="109" customWidth="1"/>
    <col min="15882" max="15885" width="13.28515625" style="109" customWidth="1"/>
    <col min="15886" max="15886" width="13.7109375" style="109" customWidth="1"/>
    <col min="15887" max="15887" width="12.7109375" style="109" customWidth="1"/>
    <col min="15888" max="15888" width="13.140625" style="109" customWidth="1"/>
    <col min="15889" max="15889" width="12.140625" style="109" customWidth="1"/>
    <col min="15890" max="15891" width="13.42578125" style="109" customWidth="1"/>
    <col min="15892" max="15896" width="17.140625" style="109" customWidth="1"/>
    <col min="15897" max="15898" width="12.7109375" style="109" customWidth="1"/>
    <col min="15899" max="15899" width="17.140625" style="109" customWidth="1"/>
    <col min="15900" max="15902" width="15.85546875" style="109" customWidth="1"/>
    <col min="15903" max="15903" width="12.140625" style="109" customWidth="1"/>
    <col min="15904" max="15906" width="10.85546875" style="109" customWidth="1"/>
    <col min="15907" max="15911" width="12.140625" style="109" customWidth="1"/>
    <col min="15912" max="15919" width="10.85546875" style="109" customWidth="1"/>
    <col min="15920" max="15960" width="0" style="109" hidden="1" customWidth="1"/>
    <col min="15961" max="15963" width="10.85546875" style="109" customWidth="1"/>
    <col min="15964" max="16128" width="11.42578125" style="109"/>
    <col min="16129" max="16129" width="27.85546875" style="109" customWidth="1"/>
    <col min="16130" max="16130" width="18.42578125" style="109" customWidth="1"/>
    <col min="16131" max="16134" width="13.28515625" style="109" customWidth="1"/>
    <col min="16135" max="16135" width="15.85546875" style="109" customWidth="1"/>
    <col min="16136" max="16136" width="14.7109375" style="109" customWidth="1"/>
    <col min="16137" max="16137" width="14.28515625" style="109" customWidth="1"/>
    <col min="16138" max="16141" width="13.28515625" style="109" customWidth="1"/>
    <col min="16142" max="16142" width="13.7109375" style="109" customWidth="1"/>
    <col min="16143" max="16143" width="12.7109375" style="109" customWidth="1"/>
    <col min="16144" max="16144" width="13.140625" style="109" customWidth="1"/>
    <col min="16145" max="16145" width="12.140625" style="109" customWidth="1"/>
    <col min="16146" max="16147" width="13.42578125" style="109" customWidth="1"/>
    <col min="16148" max="16152" width="17.140625" style="109" customWidth="1"/>
    <col min="16153" max="16154" width="12.7109375" style="109" customWidth="1"/>
    <col min="16155" max="16155" width="17.140625" style="109" customWidth="1"/>
    <col min="16156" max="16158" width="15.85546875" style="109" customWidth="1"/>
    <col min="16159" max="16159" width="12.140625" style="109" customWidth="1"/>
    <col min="16160" max="16162" width="10.85546875" style="109" customWidth="1"/>
    <col min="16163" max="16167" width="12.140625" style="109" customWidth="1"/>
    <col min="16168" max="16175" width="10.85546875" style="109" customWidth="1"/>
    <col min="16176" max="16216" width="0" style="109" hidden="1" customWidth="1"/>
    <col min="16217" max="16219" width="10.85546875" style="109" customWidth="1"/>
    <col min="16220" max="16384" width="11.42578125" style="109"/>
  </cols>
  <sheetData>
    <row r="1" spans="1:55" s="4" customFormat="1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/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/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205"/>
      <c r="B8" s="207"/>
      <c r="C8" s="215"/>
      <c r="D8" s="215"/>
      <c r="E8" s="216"/>
      <c r="F8" s="217"/>
      <c r="G8" s="198"/>
      <c r="H8" s="213"/>
      <c r="I8" s="214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206"/>
      <c r="B9" s="116"/>
      <c r="C9" s="15"/>
      <c r="D9" s="16"/>
      <c r="E9" s="117"/>
      <c r="F9" s="117"/>
      <c r="G9" s="212"/>
      <c r="H9" s="117"/>
      <c r="I9" s="117"/>
      <c r="J9" s="17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8"/>
      <c r="BA9" s="18"/>
      <c r="BB9" s="18"/>
      <c r="BC9" s="18"/>
    </row>
    <row r="10" spans="1:55" s="13" customFormat="1" ht="17.25" customHeight="1" x14ac:dyDescent="0.15">
      <c r="A10" s="19"/>
      <c r="B10" s="20"/>
      <c r="C10" s="21"/>
      <c r="D10" s="22"/>
      <c r="E10" s="21"/>
      <c r="F10" s="22"/>
      <c r="G10" s="23"/>
      <c r="H10" s="24"/>
      <c r="I10" s="22"/>
      <c r="J10" s="25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8"/>
      <c r="BA10" s="26"/>
      <c r="BB10" s="27"/>
      <c r="BC10" s="18"/>
    </row>
    <row r="11" spans="1:55" s="13" customFormat="1" ht="15" customHeight="1" x14ac:dyDescent="0.15">
      <c r="A11" s="28"/>
      <c r="B11" s="29"/>
      <c r="C11" s="30"/>
      <c r="D11" s="31"/>
      <c r="E11" s="30"/>
      <c r="F11" s="31"/>
      <c r="G11" s="32"/>
      <c r="H11" s="33"/>
      <c r="I11" s="31"/>
      <c r="J11" s="25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8"/>
      <c r="BA11" s="26"/>
      <c r="BB11" s="27"/>
      <c r="BC11" s="18"/>
    </row>
    <row r="12" spans="1:55" s="13" customFormat="1" ht="15" customHeight="1" x14ac:dyDescent="0.15">
      <c r="A12" s="34"/>
      <c r="B12" s="35"/>
      <c r="C12" s="36"/>
      <c r="D12" s="37"/>
      <c r="E12" s="36"/>
      <c r="F12" s="37"/>
      <c r="G12" s="38"/>
      <c r="H12" s="39"/>
      <c r="I12" s="37"/>
      <c r="J12" s="25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8"/>
      <c r="BA12" s="26"/>
      <c r="BB12" s="27"/>
      <c r="BC12" s="18"/>
    </row>
    <row r="13" spans="1:55" s="13" customFormat="1" ht="15" customHeight="1" x14ac:dyDescent="0.15">
      <c r="A13" s="34"/>
      <c r="B13" s="35"/>
      <c r="C13" s="36"/>
      <c r="D13" s="37"/>
      <c r="E13" s="36"/>
      <c r="F13" s="38"/>
      <c r="G13" s="38"/>
      <c r="H13" s="40"/>
      <c r="I13" s="38"/>
      <c r="J13" s="25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8"/>
      <c r="BA13" s="26"/>
      <c r="BB13" s="27"/>
      <c r="BC13" s="18"/>
    </row>
    <row r="14" spans="1:55" s="13" customFormat="1" ht="23.25" customHeight="1" x14ac:dyDescent="0.15">
      <c r="A14" s="34"/>
      <c r="B14" s="35"/>
      <c r="C14" s="36"/>
      <c r="D14" s="37"/>
      <c r="E14" s="36"/>
      <c r="F14" s="38"/>
      <c r="G14" s="38"/>
      <c r="H14" s="40"/>
      <c r="I14" s="38"/>
      <c r="J14" s="25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8"/>
      <c r="BA14" s="26"/>
      <c r="BB14" s="27"/>
      <c r="BC14" s="18"/>
    </row>
    <row r="15" spans="1:55" s="13" customFormat="1" ht="24" customHeight="1" x14ac:dyDescent="0.15">
      <c r="A15" s="34"/>
      <c r="B15" s="35"/>
      <c r="C15" s="36"/>
      <c r="D15" s="37"/>
      <c r="E15" s="36"/>
      <c r="F15" s="38"/>
      <c r="G15" s="41"/>
      <c r="H15" s="40"/>
      <c r="I15" s="38"/>
      <c r="J15" s="25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8"/>
      <c r="BA15" s="26"/>
      <c r="BB15" s="27"/>
      <c r="BC15" s="18"/>
    </row>
    <row r="16" spans="1:55" s="13" customFormat="1" ht="24" customHeight="1" x14ac:dyDescent="0.15">
      <c r="A16" s="34"/>
      <c r="B16" s="35"/>
      <c r="C16" s="36"/>
      <c r="D16" s="37"/>
      <c r="E16" s="36"/>
      <c r="F16" s="38"/>
      <c r="G16" s="41"/>
      <c r="H16" s="40"/>
      <c r="I16" s="38"/>
      <c r="J16" s="25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8"/>
      <c r="BA16" s="26"/>
      <c r="BB16" s="27"/>
      <c r="BC16" s="18"/>
    </row>
    <row r="17" spans="1:81" s="13" customFormat="1" ht="24" customHeight="1" x14ac:dyDescent="0.15">
      <c r="A17" s="34"/>
      <c r="B17" s="35"/>
      <c r="C17" s="36"/>
      <c r="D17" s="37"/>
      <c r="E17" s="36"/>
      <c r="F17" s="38"/>
      <c r="G17" s="41"/>
      <c r="H17" s="40"/>
      <c r="I17" s="38"/>
      <c r="J17" s="25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8"/>
      <c r="BA17" s="26"/>
      <c r="BB17" s="27"/>
      <c r="BC17" s="18"/>
    </row>
    <row r="18" spans="1:81" s="13" customFormat="1" ht="15" customHeight="1" x14ac:dyDescent="0.15">
      <c r="A18" s="34"/>
      <c r="B18" s="35"/>
      <c r="C18" s="36"/>
      <c r="D18" s="37"/>
      <c r="E18" s="36"/>
      <c r="F18" s="38"/>
      <c r="G18" s="38"/>
      <c r="H18" s="40"/>
      <c r="I18" s="38"/>
      <c r="J18" s="25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8"/>
      <c r="BA18" s="26"/>
      <c r="BB18" s="27"/>
      <c r="BC18" s="18"/>
    </row>
    <row r="19" spans="1:81" s="13" customFormat="1" ht="15" customHeight="1" x14ac:dyDescent="0.15">
      <c r="A19" s="34"/>
      <c r="B19" s="35"/>
      <c r="C19" s="36"/>
      <c r="D19" s="37"/>
      <c r="E19" s="36"/>
      <c r="F19" s="38"/>
      <c r="G19" s="38"/>
      <c r="H19" s="40"/>
      <c r="I19" s="38"/>
      <c r="J19" s="25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8"/>
      <c r="BA19" s="26"/>
      <c r="BB19" s="27"/>
      <c r="BC19" s="18"/>
    </row>
    <row r="20" spans="1:81" s="13" customFormat="1" ht="15" customHeight="1" x14ac:dyDescent="0.15">
      <c r="A20" s="34"/>
      <c r="B20" s="35"/>
      <c r="C20" s="36"/>
      <c r="D20" s="37"/>
      <c r="E20" s="36"/>
      <c r="F20" s="38"/>
      <c r="G20" s="38"/>
      <c r="H20" s="40"/>
      <c r="I20" s="38"/>
      <c r="J20" s="25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8"/>
      <c r="BA20" s="26"/>
      <c r="BB20" s="27"/>
      <c r="BC20" s="18"/>
    </row>
    <row r="21" spans="1:81" s="13" customFormat="1" ht="24.75" customHeight="1" thickBot="1" x14ac:dyDescent="0.2">
      <c r="A21" s="42"/>
      <c r="B21" s="43"/>
      <c r="C21" s="44"/>
      <c r="D21" s="45"/>
      <c r="E21" s="44"/>
      <c r="F21" s="46"/>
      <c r="G21" s="46"/>
      <c r="H21" s="47"/>
      <c r="I21" s="46"/>
      <c r="J21" s="25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8"/>
      <c r="BA21" s="26"/>
      <c r="BB21" s="27"/>
      <c r="BC21" s="18"/>
    </row>
    <row r="22" spans="1:81" s="13" customFormat="1" ht="15" customHeight="1" thickTop="1" x14ac:dyDescent="0.15">
      <c r="A22" s="48"/>
      <c r="B22" s="29"/>
      <c r="C22" s="30"/>
      <c r="D22" s="31"/>
      <c r="E22" s="49"/>
      <c r="F22" s="50"/>
      <c r="G22" s="51"/>
      <c r="H22" s="52"/>
      <c r="I22" s="50"/>
      <c r="J22" s="25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8"/>
      <c r="BA22" s="26"/>
      <c r="BB22" s="27"/>
      <c r="BC22" s="18"/>
    </row>
    <row r="23" spans="1:81" s="13" customFormat="1" ht="15" customHeight="1" x14ac:dyDescent="0.15">
      <c r="A23" s="53"/>
      <c r="B23" s="35"/>
      <c r="C23" s="36"/>
      <c r="D23" s="37"/>
      <c r="E23" s="54"/>
      <c r="F23" s="55"/>
      <c r="G23" s="56"/>
      <c r="H23" s="57"/>
      <c r="I23" s="55"/>
      <c r="J23" s="25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8"/>
      <c r="BA23" s="26"/>
      <c r="BB23" s="27"/>
      <c r="BC23" s="18"/>
    </row>
    <row r="24" spans="1:81" s="13" customFormat="1" ht="15" customHeight="1" x14ac:dyDescent="0.15">
      <c r="A24" s="53"/>
      <c r="B24" s="35"/>
      <c r="C24" s="36"/>
      <c r="D24" s="37"/>
      <c r="E24" s="54"/>
      <c r="F24" s="55"/>
      <c r="G24" s="56"/>
      <c r="H24" s="57"/>
      <c r="I24" s="55"/>
      <c r="J24" s="25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8"/>
      <c r="BA24" s="26"/>
      <c r="BB24" s="27"/>
      <c r="BC24" s="18"/>
    </row>
    <row r="25" spans="1:81" s="13" customFormat="1" ht="15" customHeight="1" x14ac:dyDescent="0.15">
      <c r="A25" s="53"/>
      <c r="B25" s="35"/>
      <c r="C25" s="36"/>
      <c r="D25" s="37"/>
      <c r="E25" s="49"/>
      <c r="F25" s="50"/>
      <c r="G25" s="51"/>
      <c r="H25" s="52"/>
      <c r="I25" s="50"/>
      <c r="J25" s="25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8"/>
      <c r="BA25" s="26"/>
      <c r="BB25" s="27"/>
      <c r="BC25" s="18"/>
    </row>
    <row r="26" spans="1:81" s="13" customFormat="1" ht="26.25" customHeight="1" x14ac:dyDescent="0.15">
      <c r="A26" s="58"/>
      <c r="B26" s="59"/>
      <c r="C26" s="60"/>
      <c r="D26" s="61"/>
      <c r="E26" s="62"/>
      <c r="F26" s="63"/>
      <c r="G26" s="64"/>
      <c r="H26" s="65"/>
      <c r="I26" s="63"/>
      <c r="J26" s="25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8"/>
      <c r="BA26" s="26"/>
      <c r="BB26" s="27"/>
      <c r="BC26" s="18"/>
    </row>
    <row r="27" spans="1:81" s="4" customFormat="1" ht="30" customHeight="1" x14ac:dyDescent="0.2">
      <c r="A27" s="66"/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218"/>
      <c r="B28" s="219"/>
      <c r="C28" s="207"/>
      <c r="D28" s="208"/>
      <c r="E28" s="208"/>
      <c r="F28" s="208"/>
      <c r="G28" s="209"/>
      <c r="H28" s="207"/>
      <c r="I28" s="208"/>
      <c r="J28" s="208"/>
      <c r="K28" s="208"/>
      <c r="L28" s="208"/>
      <c r="M28" s="209"/>
      <c r="N28" s="207"/>
      <c r="O28" s="208"/>
      <c r="P28" s="20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220"/>
      <c r="B29" s="221"/>
      <c r="C29" s="67"/>
      <c r="D29" s="68"/>
      <c r="E29" s="69"/>
      <c r="F29" s="70"/>
      <c r="G29" s="71"/>
      <c r="H29" s="67"/>
      <c r="I29" s="68"/>
      <c r="J29" s="69"/>
      <c r="K29" s="69"/>
      <c r="L29" s="69"/>
      <c r="M29" s="70"/>
      <c r="N29" s="72"/>
      <c r="O29" s="73"/>
      <c r="P29" s="74"/>
      <c r="Q29" s="17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95"/>
      <c r="B30" s="196"/>
      <c r="C30" s="75"/>
      <c r="D30" s="76"/>
      <c r="E30" s="76"/>
      <c r="F30" s="77"/>
      <c r="G30" s="78"/>
      <c r="H30" s="75"/>
      <c r="I30" s="76"/>
      <c r="J30" s="76"/>
      <c r="K30" s="76"/>
      <c r="L30" s="76"/>
      <c r="M30" s="77"/>
      <c r="N30" s="79"/>
      <c r="O30" s="76"/>
      <c r="P30" s="77"/>
      <c r="Q30" s="80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6"/>
      <c r="BB30" s="27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87"/>
      <c r="B31" s="188"/>
      <c r="C31" s="36"/>
      <c r="D31" s="39"/>
      <c r="E31" s="39"/>
      <c r="F31" s="37"/>
      <c r="G31" s="81"/>
      <c r="H31" s="36"/>
      <c r="I31" s="39"/>
      <c r="J31" s="39"/>
      <c r="K31" s="39"/>
      <c r="L31" s="39"/>
      <c r="M31" s="37"/>
      <c r="N31" s="82"/>
      <c r="O31" s="39"/>
      <c r="P31" s="37"/>
      <c r="Q31" s="80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6"/>
      <c r="BB31" s="27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87"/>
      <c r="B32" s="188"/>
      <c r="C32" s="36"/>
      <c r="D32" s="39"/>
      <c r="E32" s="39"/>
      <c r="F32" s="37"/>
      <c r="G32" s="81"/>
      <c r="H32" s="36"/>
      <c r="I32" s="39"/>
      <c r="J32" s="39"/>
      <c r="K32" s="39"/>
      <c r="L32" s="39"/>
      <c r="M32" s="37"/>
      <c r="N32" s="82"/>
      <c r="O32" s="39"/>
      <c r="P32" s="37"/>
      <c r="Q32" s="80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6"/>
      <c r="BB32" s="27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87"/>
      <c r="B33" s="188"/>
      <c r="C33" s="36"/>
      <c r="D33" s="39"/>
      <c r="E33" s="39"/>
      <c r="F33" s="37"/>
      <c r="G33" s="81"/>
      <c r="H33" s="36"/>
      <c r="I33" s="39"/>
      <c r="J33" s="39"/>
      <c r="K33" s="39"/>
      <c r="L33" s="39"/>
      <c r="M33" s="37"/>
      <c r="N33" s="82"/>
      <c r="O33" s="39"/>
      <c r="P33" s="37"/>
      <c r="Q33" s="80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6"/>
      <c r="BB33" s="27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87"/>
      <c r="B34" s="188"/>
      <c r="C34" s="36"/>
      <c r="D34" s="39"/>
      <c r="E34" s="39"/>
      <c r="F34" s="37"/>
      <c r="G34" s="81"/>
      <c r="H34" s="36"/>
      <c r="I34" s="39"/>
      <c r="J34" s="39"/>
      <c r="K34" s="39"/>
      <c r="L34" s="39"/>
      <c r="M34" s="37"/>
      <c r="N34" s="54"/>
      <c r="O34" s="57"/>
      <c r="P34" s="55"/>
      <c r="Q34" s="80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87"/>
      <c r="B35" s="188"/>
      <c r="C35" s="36"/>
      <c r="D35" s="39"/>
      <c r="E35" s="39"/>
      <c r="F35" s="37"/>
      <c r="G35" s="81"/>
      <c r="H35" s="36"/>
      <c r="I35" s="39"/>
      <c r="J35" s="39"/>
      <c r="K35" s="39"/>
      <c r="L35" s="39"/>
      <c r="M35" s="37"/>
      <c r="N35" s="54"/>
      <c r="O35" s="57"/>
      <c r="P35" s="55"/>
      <c r="Q35" s="80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87"/>
      <c r="B36" s="188"/>
      <c r="C36" s="36"/>
      <c r="D36" s="39"/>
      <c r="E36" s="39"/>
      <c r="F36" s="37"/>
      <c r="G36" s="81"/>
      <c r="H36" s="36"/>
      <c r="I36" s="39"/>
      <c r="J36" s="39"/>
      <c r="K36" s="39"/>
      <c r="L36" s="39"/>
      <c r="M36" s="37"/>
      <c r="N36" s="36"/>
      <c r="O36" s="57"/>
      <c r="P36" s="55"/>
      <c r="Q36" s="80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87"/>
      <c r="B37" s="188"/>
      <c r="C37" s="36"/>
      <c r="D37" s="39"/>
      <c r="E37" s="39"/>
      <c r="F37" s="37"/>
      <c r="G37" s="81"/>
      <c r="H37" s="36"/>
      <c r="I37" s="39"/>
      <c r="J37" s="39"/>
      <c r="K37" s="39"/>
      <c r="L37" s="39"/>
      <c r="M37" s="37"/>
      <c r="N37" s="36"/>
      <c r="O37" s="57"/>
      <c r="P37" s="55"/>
      <c r="Q37" s="80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87"/>
      <c r="B38" s="188"/>
      <c r="C38" s="36"/>
      <c r="D38" s="39"/>
      <c r="E38" s="39"/>
      <c r="F38" s="37"/>
      <c r="G38" s="81"/>
      <c r="H38" s="36"/>
      <c r="I38" s="39"/>
      <c r="J38" s="39"/>
      <c r="K38" s="39"/>
      <c r="L38" s="39"/>
      <c r="M38" s="37"/>
      <c r="N38" s="82"/>
      <c r="O38" s="39"/>
      <c r="P38" s="37"/>
      <c r="Q38" s="80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6"/>
      <c r="BB38" s="27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89"/>
      <c r="B39" s="190"/>
      <c r="C39" s="83"/>
      <c r="D39" s="84"/>
      <c r="E39" s="84"/>
      <c r="F39" s="85"/>
      <c r="G39" s="86"/>
      <c r="H39" s="83"/>
      <c r="I39" s="84"/>
      <c r="J39" s="84"/>
      <c r="K39" s="84"/>
      <c r="L39" s="84"/>
      <c r="M39" s="85"/>
      <c r="N39" s="83"/>
      <c r="O39" s="87"/>
      <c r="P39" s="88"/>
      <c r="Q39" s="80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93"/>
      <c r="B40" s="194"/>
      <c r="C40" s="83"/>
      <c r="D40" s="84"/>
      <c r="E40" s="84"/>
      <c r="F40" s="85"/>
      <c r="G40" s="86"/>
      <c r="H40" s="62"/>
      <c r="I40" s="89"/>
      <c r="J40" s="84"/>
      <c r="K40" s="84"/>
      <c r="L40" s="84"/>
      <c r="M40" s="85"/>
      <c r="N40" s="82"/>
      <c r="O40" s="84"/>
      <c r="P40" s="85"/>
      <c r="Q40" s="80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0"/>
      <c r="BB40" s="27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91"/>
      <c r="B41" s="192"/>
      <c r="C41" s="91"/>
      <c r="D41" s="92"/>
      <c r="E41" s="92"/>
      <c r="F41" s="93"/>
      <c r="G41" s="94"/>
      <c r="H41" s="91"/>
      <c r="I41" s="92"/>
      <c r="J41" s="92"/>
      <c r="K41" s="92"/>
      <c r="L41" s="92"/>
      <c r="M41" s="93"/>
      <c r="N41" s="95"/>
      <c r="O41" s="96"/>
      <c r="P41" s="97"/>
      <c r="Q41" s="80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0"/>
      <c r="BB41" s="27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85"/>
      <c r="B42" s="186"/>
      <c r="C42" s="98"/>
      <c r="D42" s="99"/>
      <c r="E42" s="99"/>
      <c r="F42" s="100"/>
      <c r="G42" s="101"/>
      <c r="H42" s="98"/>
      <c r="I42" s="99"/>
      <c r="J42" s="99"/>
      <c r="K42" s="99"/>
      <c r="L42" s="99"/>
      <c r="M42" s="100"/>
      <c r="N42" s="95"/>
      <c r="O42" s="99"/>
      <c r="P42" s="100"/>
      <c r="Q42" s="80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0"/>
      <c r="BB42" s="27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2"/>
      <c r="B43" s="103"/>
      <c r="C43" s="66"/>
      <c r="D43" s="104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79"/>
      <c r="B44" s="180"/>
      <c r="C44" s="72"/>
      <c r="D44" s="10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81"/>
      <c r="B45" s="182"/>
      <c r="C45" s="83"/>
      <c r="D45" s="85"/>
      <c r="E45" s="1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83"/>
      <c r="B46" s="184"/>
      <c r="C46" s="60"/>
      <c r="D46" s="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6" customFormat="1" ht="10.5" x14ac:dyDescent="0.15"/>
    <row r="48" spans="1:81" s="106" customFormat="1" ht="10.5" x14ac:dyDescent="0.15"/>
    <row r="49" spans="12:14" s="106" customFormat="1" ht="10.5" x14ac:dyDescent="0.15"/>
    <row r="50" spans="12:14" s="106" customFormat="1" x14ac:dyDescent="0.2">
      <c r="N50" s="107"/>
    </row>
    <row r="51" spans="12:14" s="106" customFormat="1" x14ac:dyDescent="0.2">
      <c r="N51" s="107"/>
    </row>
    <row r="52" spans="12:14" s="106" customFormat="1" x14ac:dyDescent="0.2">
      <c r="N52" s="107"/>
    </row>
    <row r="53" spans="12:14" s="106" customFormat="1" x14ac:dyDescent="0.2">
      <c r="N53" s="107"/>
    </row>
    <row r="54" spans="12:14" s="106" customFormat="1" x14ac:dyDescent="0.2">
      <c r="L54" s="107"/>
    </row>
    <row r="55" spans="12:14" s="106" customFormat="1" x14ac:dyDescent="0.2">
      <c r="L55" s="107"/>
    </row>
    <row r="56" spans="12:14" s="106" customFormat="1" x14ac:dyDescent="0.2">
      <c r="L56" s="107"/>
    </row>
    <row r="57" spans="12:14" s="106" customFormat="1" x14ac:dyDescent="0.2">
      <c r="L57" s="107"/>
    </row>
    <row r="58" spans="12:14" s="106" customFormat="1" x14ac:dyDescent="0.2">
      <c r="L58" s="107"/>
    </row>
    <row r="59" spans="12:14" s="106" customFormat="1" x14ac:dyDescent="0.2">
      <c r="L59" s="107"/>
    </row>
    <row r="60" spans="12:14" s="106" customFormat="1" x14ac:dyDescent="0.2">
      <c r="L60" s="107"/>
    </row>
    <row r="61" spans="12:14" s="106" customFormat="1" x14ac:dyDescent="0.2">
      <c r="L61" s="107"/>
    </row>
    <row r="62" spans="12:14" s="106" customFormat="1" x14ac:dyDescent="0.2">
      <c r="L62" s="107"/>
    </row>
    <row r="63" spans="12:14" s="106" customFormat="1" x14ac:dyDescent="0.2">
      <c r="L63" s="107"/>
    </row>
    <row r="64" spans="12:14" s="106" customFormat="1" x14ac:dyDescent="0.2">
      <c r="L64" s="107"/>
    </row>
    <row r="65" spans="12:12" s="106" customFormat="1" x14ac:dyDescent="0.2">
      <c r="L65" s="107"/>
    </row>
    <row r="66" spans="12:12" s="106" customFormat="1" x14ac:dyDescent="0.2">
      <c r="L66" s="107"/>
    </row>
    <row r="67" spans="12:12" s="106" customFormat="1" x14ac:dyDescent="0.2">
      <c r="L67" s="107"/>
    </row>
    <row r="68" spans="12:12" s="106" customFormat="1" x14ac:dyDescent="0.2">
      <c r="L68" s="107"/>
    </row>
    <row r="69" spans="12:12" s="106" customFormat="1" x14ac:dyDescent="0.2">
      <c r="L69" s="107"/>
    </row>
    <row r="70" spans="12:12" s="106" customFormat="1" x14ac:dyDescent="0.2">
      <c r="L70" s="107"/>
    </row>
    <row r="71" spans="12:12" s="106" customFormat="1" x14ac:dyDescent="0.2">
      <c r="L71" s="107"/>
    </row>
    <row r="72" spans="12:12" s="106" customFormat="1" x14ac:dyDescent="0.2">
      <c r="L72" s="107"/>
    </row>
    <row r="73" spans="12:12" s="106" customFormat="1" x14ac:dyDescent="0.2">
      <c r="L73" s="107"/>
    </row>
    <row r="74" spans="12:12" s="106" customFormat="1" x14ac:dyDescent="0.2">
      <c r="L74" s="107"/>
    </row>
    <row r="75" spans="12:12" s="106" customFormat="1" x14ac:dyDescent="0.2">
      <c r="L75" s="107"/>
    </row>
    <row r="76" spans="12:12" s="106" customFormat="1" x14ac:dyDescent="0.2">
      <c r="L76" s="107"/>
    </row>
    <row r="77" spans="12:12" s="106" customFormat="1" x14ac:dyDescent="0.2">
      <c r="L77" s="107"/>
    </row>
    <row r="78" spans="12:12" s="106" customFormat="1" x14ac:dyDescent="0.2">
      <c r="L78" s="107"/>
    </row>
    <row r="79" spans="12:12" s="106" customFormat="1" x14ac:dyDescent="0.2">
      <c r="L79" s="107"/>
    </row>
    <row r="80" spans="12:12" s="106" customFormat="1" x14ac:dyDescent="0.2">
      <c r="L80" s="107"/>
    </row>
    <row r="81" spans="12:12" s="106" customFormat="1" x14ac:dyDescent="0.2">
      <c r="L81" s="107"/>
    </row>
    <row r="82" spans="12:12" s="106" customFormat="1" x14ac:dyDescent="0.2">
      <c r="L82" s="107"/>
    </row>
    <row r="83" spans="12:12" s="106" customFormat="1" x14ac:dyDescent="0.2">
      <c r="L83" s="107"/>
    </row>
    <row r="84" spans="12:12" s="106" customFormat="1" x14ac:dyDescent="0.2">
      <c r="L84" s="107"/>
    </row>
    <row r="85" spans="12:12" s="106" customFormat="1" x14ac:dyDescent="0.2">
      <c r="L85" s="107"/>
    </row>
    <row r="86" spans="12:12" s="106" customFormat="1" x14ac:dyDescent="0.2">
      <c r="L86" s="107"/>
    </row>
    <row r="87" spans="12:12" s="106" customFormat="1" x14ac:dyDescent="0.2">
      <c r="L87" s="107"/>
    </row>
    <row r="88" spans="12:12" s="106" customFormat="1" x14ac:dyDescent="0.2">
      <c r="L88" s="107"/>
    </row>
    <row r="89" spans="12:12" s="106" customFormat="1" x14ac:dyDescent="0.2">
      <c r="L89" s="107"/>
    </row>
    <row r="90" spans="12:12" s="106" customFormat="1" x14ac:dyDescent="0.2">
      <c r="L90" s="107"/>
    </row>
    <row r="91" spans="12:12" s="106" customFormat="1" x14ac:dyDescent="0.2">
      <c r="L91" s="107"/>
    </row>
    <row r="92" spans="12:12" s="106" customFormat="1" x14ac:dyDescent="0.2">
      <c r="L92" s="107"/>
    </row>
    <row r="93" spans="12:12" s="106" customFormat="1" x14ac:dyDescent="0.2">
      <c r="L93" s="107"/>
    </row>
    <row r="94" spans="12:12" s="106" customFormat="1" x14ac:dyDescent="0.2">
      <c r="L94" s="107"/>
    </row>
    <row r="95" spans="12:12" s="106" customFormat="1" x14ac:dyDescent="0.2">
      <c r="L95" s="107"/>
    </row>
    <row r="96" spans="12:12" s="106" customFormat="1" x14ac:dyDescent="0.2">
      <c r="L96" s="107"/>
    </row>
    <row r="97" spans="12:12" s="106" customFormat="1" x14ac:dyDescent="0.2">
      <c r="L97" s="107"/>
    </row>
    <row r="98" spans="12:12" s="106" customFormat="1" x14ac:dyDescent="0.2">
      <c r="L98" s="107"/>
    </row>
    <row r="99" spans="12:12" s="106" customFormat="1" x14ac:dyDescent="0.2">
      <c r="L99" s="107"/>
    </row>
    <row r="100" spans="12:12" s="106" customFormat="1" x14ac:dyDescent="0.2">
      <c r="L100" s="107"/>
    </row>
    <row r="101" spans="12:12" s="106" customFormat="1" x14ac:dyDescent="0.2">
      <c r="L101" s="107"/>
    </row>
    <row r="102" spans="12:12" s="106" customFormat="1" x14ac:dyDescent="0.2">
      <c r="L102" s="107"/>
    </row>
    <row r="103" spans="12:12" s="106" customFormat="1" x14ac:dyDescent="0.2">
      <c r="L103" s="107"/>
    </row>
    <row r="104" spans="12:12" s="106" customFormat="1" x14ac:dyDescent="0.2">
      <c r="L104" s="107"/>
    </row>
    <row r="105" spans="12:12" s="106" customFormat="1" x14ac:dyDescent="0.2">
      <c r="L105" s="107"/>
    </row>
    <row r="106" spans="12:12" s="106" customFormat="1" x14ac:dyDescent="0.2">
      <c r="L106" s="107"/>
    </row>
    <row r="107" spans="12:12" s="106" customFormat="1" x14ac:dyDescent="0.2">
      <c r="L107" s="107"/>
    </row>
    <row r="108" spans="12:12" s="106" customFormat="1" x14ac:dyDescent="0.2">
      <c r="L108" s="107"/>
    </row>
    <row r="109" spans="12:12" s="106" customFormat="1" x14ac:dyDescent="0.2">
      <c r="L109" s="107"/>
    </row>
    <row r="110" spans="12:12" s="106" customFormat="1" x14ac:dyDescent="0.2">
      <c r="L110" s="107"/>
    </row>
    <row r="111" spans="12:12" s="106" customFormat="1" x14ac:dyDescent="0.2">
      <c r="L111" s="107"/>
    </row>
    <row r="199" spans="1:54" ht="20.25" hidden="1" customHeight="1" x14ac:dyDescent="0.2"/>
    <row r="200" spans="1:54" ht="20.25" hidden="1" customHeight="1" x14ac:dyDescent="0.2">
      <c r="A200" s="110"/>
      <c r="BB200" s="111"/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106" customWidth="1"/>
    <col min="2" max="2" width="18.42578125" style="106" customWidth="1"/>
    <col min="3" max="6" width="13.28515625" style="106" customWidth="1"/>
    <col min="7" max="7" width="15.85546875" style="106" customWidth="1"/>
    <col min="8" max="8" width="14.7109375" style="106" customWidth="1"/>
    <col min="9" max="9" width="14.28515625" style="106" customWidth="1"/>
    <col min="10" max="11" width="13.28515625" style="106" customWidth="1"/>
    <col min="12" max="12" width="13.28515625" style="108" customWidth="1"/>
    <col min="13" max="13" width="13.28515625" style="109" customWidth="1"/>
    <col min="14" max="14" width="13.7109375" style="109" customWidth="1"/>
    <col min="15" max="15" width="12.7109375" style="109" customWidth="1"/>
    <col min="16" max="16" width="13.140625" style="109" customWidth="1"/>
    <col min="17" max="17" width="12.140625" style="109" customWidth="1"/>
    <col min="18" max="19" width="13.42578125" style="109" customWidth="1"/>
    <col min="20" max="24" width="17.140625" style="109" customWidth="1"/>
    <col min="25" max="26" width="12.7109375" style="109" customWidth="1"/>
    <col min="27" max="27" width="17.140625" style="109" customWidth="1"/>
    <col min="28" max="30" width="15.85546875" style="109" customWidth="1"/>
    <col min="31" max="31" width="12.140625" style="109" customWidth="1"/>
    <col min="32" max="34" width="10.85546875" style="109" customWidth="1"/>
    <col min="35" max="39" width="12.140625" style="109" customWidth="1"/>
    <col min="40" max="47" width="10.85546875" style="109" customWidth="1"/>
    <col min="48" max="88" width="10.85546875" style="109" hidden="1" customWidth="1"/>
    <col min="89" max="91" width="10.85546875" style="109" customWidth="1"/>
    <col min="92" max="256" width="11.42578125" style="109"/>
    <col min="257" max="257" width="27.85546875" style="109" customWidth="1"/>
    <col min="258" max="258" width="18.42578125" style="109" customWidth="1"/>
    <col min="259" max="262" width="13.28515625" style="109" customWidth="1"/>
    <col min="263" max="263" width="15.85546875" style="109" customWidth="1"/>
    <col min="264" max="264" width="14.7109375" style="109" customWidth="1"/>
    <col min="265" max="265" width="14.28515625" style="109" customWidth="1"/>
    <col min="266" max="269" width="13.28515625" style="109" customWidth="1"/>
    <col min="270" max="270" width="13.7109375" style="109" customWidth="1"/>
    <col min="271" max="271" width="12.7109375" style="109" customWidth="1"/>
    <col min="272" max="272" width="13.140625" style="109" customWidth="1"/>
    <col min="273" max="273" width="12.140625" style="109" customWidth="1"/>
    <col min="274" max="275" width="13.42578125" style="109" customWidth="1"/>
    <col min="276" max="280" width="17.140625" style="109" customWidth="1"/>
    <col min="281" max="282" width="12.7109375" style="109" customWidth="1"/>
    <col min="283" max="283" width="17.140625" style="109" customWidth="1"/>
    <col min="284" max="286" width="15.85546875" style="109" customWidth="1"/>
    <col min="287" max="287" width="12.140625" style="109" customWidth="1"/>
    <col min="288" max="290" width="10.85546875" style="109" customWidth="1"/>
    <col min="291" max="295" width="12.140625" style="109" customWidth="1"/>
    <col min="296" max="303" width="10.85546875" style="109" customWidth="1"/>
    <col min="304" max="344" width="0" style="109" hidden="1" customWidth="1"/>
    <col min="345" max="347" width="10.85546875" style="109" customWidth="1"/>
    <col min="348" max="512" width="11.42578125" style="109"/>
    <col min="513" max="513" width="27.85546875" style="109" customWidth="1"/>
    <col min="514" max="514" width="18.42578125" style="109" customWidth="1"/>
    <col min="515" max="518" width="13.28515625" style="109" customWidth="1"/>
    <col min="519" max="519" width="15.85546875" style="109" customWidth="1"/>
    <col min="520" max="520" width="14.7109375" style="109" customWidth="1"/>
    <col min="521" max="521" width="14.28515625" style="109" customWidth="1"/>
    <col min="522" max="525" width="13.28515625" style="109" customWidth="1"/>
    <col min="526" max="526" width="13.7109375" style="109" customWidth="1"/>
    <col min="527" max="527" width="12.7109375" style="109" customWidth="1"/>
    <col min="528" max="528" width="13.140625" style="109" customWidth="1"/>
    <col min="529" max="529" width="12.140625" style="109" customWidth="1"/>
    <col min="530" max="531" width="13.42578125" style="109" customWidth="1"/>
    <col min="532" max="536" width="17.140625" style="109" customWidth="1"/>
    <col min="537" max="538" width="12.7109375" style="109" customWidth="1"/>
    <col min="539" max="539" width="17.140625" style="109" customWidth="1"/>
    <col min="540" max="542" width="15.85546875" style="109" customWidth="1"/>
    <col min="543" max="543" width="12.140625" style="109" customWidth="1"/>
    <col min="544" max="546" width="10.85546875" style="109" customWidth="1"/>
    <col min="547" max="551" width="12.140625" style="109" customWidth="1"/>
    <col min="552" max="559" width="10.85546875" style="109" customWidth="1"/>
    <col min="560" max="600" width="0" style="109" hidden="1" customWidth="1"/>
    <col min="601" max="603" width="10.85546875" style="109" customWidth="1"/>
    <col min="604" max="768" width="11.42578125" style="109"/>
    <col min="769" max="769" width="27.85546875" style="109" customWidth="1"/>
    <col min="770" max="770" width="18.42578125" style="109" customWidth="1"/>
    <col min="771" max="774" width="13.28515625" style="109" customWidth="1"/>
    <col min="775" max="775" width="15.85546875" style="109" customWidth="1"/>
    <col min="776" max="776" width="14.7109375" style="109" customWidth="1"/>
    <col min="777" max="777" width="14.28515625" style="109" customWidth="1"/>
    <col min="778" max="781" width="13.28515625" style="109" customWidth="1"/>
    <col min="782" max="782" width="13.7109375" style="109" customWidth="1"/>
    <col min="783" max="783" width="12.7109375" style="109" customWidth="1"/>
    <col min="784" max="784" width="13.140625" style="109" customWidth="1"/>
    <col min="785" max="785" width="12.140625" style="109" customWidth="1"/>
    <col min="786" max="787" width="13.42578125" style="109" customWidth="1"/>
    <col min="788" max="792" width="17.140625" style="109" customWidth="1"/>
    <col min="793" max="794" width="12.7109375" style="109" customWidth="1"/>
    <col min="795" max="795" width="17.140625" style="109" customWidth="1"/>
    <col min="796" max="798" width="15.85546875" style="109" customWidth="1"/>
    <col min="799" max="799" width="12.140625" style="109" customWidth="1"/>
    <col min="800" max="802" width="10.85546875" style="109" customWidth="1"/>
    <col min="803" max="807" width="12.140625" style="109" customWidth="1"/>
    <col min="808" max="815" width="10.85546875" style="109" customWidth="1"/>
    <col min="816" max="856" width="0" style="109" hidden="1" customWidth="1"/>
    <col min="857" max="859" width="10.85546875" style="109" customWidth="1"/>
    <col min="860" max="1024" width="11.42578125" style="109"/>
    <col min="1025" max="1025" width="27.85546875" style="109" customWidth="1"/>
    <col min="1026" max="1026" width="18.42578125" style="109" customWidth="1"/>
    <col min="1027" max="1030" width="13.28515625" style="109" customWidth="1"/>
    <col min="1031" max="1031" width="15.85546875" style="109" customWidth="1"/>
    <col min="1032" max="1032" width="14.7109375" style="109" customWidth="1"/>
    <col min="1033" max="1033" width="14.28515625" style="109" customWidth="1"/>
    <col min="1034" max="1037" width="13.28515625" style="109" customWidth="1"/>
    <col min="1038" max="1038" width="13.7109375" style="109" customWidth="1"/>
    <col min="1039" max="1039" width="12.7109375" style="109" customWidth="1"/>
    <col min="1040" max="1040" width="13.140625" style="109" customWidth="1"/>
    <col min="1041" max="1041" width="12.140625" style="109" customWidth="1"/>
    <col min="1042" max="1043" width="13.42578125" style="109" customWidth="1"/>
    <col min="1044" max="1048" width="17.140625" style="109" customWidth="1"/>
    <col min="1049" max="1050" width="12.7109375" style="109" customWidth="1"/>
    <col min="1051" max="1051" width="17.140625" style="109" customWidth="1"/>
    <col min="1052" max="1054" width="15.85546875" style="109" customWidth="1"/>
    <col min="1055" max="1055" width="12.140625" style="109" customWidth="1"/>
    <col min="1056" max="1058" width="10.85546875" style="109" customWidth="1"/>
    <col min="1059" max="1063" width="12.140625" style="109" customWidth="1"/>
    <col min="1064" max="1071" width="10.85546875" style="109" customWidth="1"/>
    <col min="1072" max="1112" width="0" style="109" hidden="1" customWidth="1"/>
    <col min="1113" max="1115" width="10.85546875" style="109" customWidth="1"/>
    <col min="1116" max="1280" width="11.42578125" style="109"/>
    <col min="1281" max="1281" width="27.85546875" style="109" customWidth="1"/>
    <col min="1282" max="1282" width="18.42578125" style="109" customWidth="1"/>
    <col min="1283" max="1286" width="13.28515625" style="109" customWidth="1"/>
    <col min="1287" max="1287" width="15.85546875" style="109" customWidth="1"/>
    <col min="1288" max="1288" width="14.7109375" style="109" customWidth="1"/>
    <col min="1289" max="1289" width="14.28515625" style="109" customWidth="1"/>
    <col min="1290" max="1293" width="13.28515625" style="109" customWidth="1"/>
    <col min="1294" max="1294" width="13.7109375" style="109" customWidth="1"/>
    <col min="1295" max="1295" width="12.7109375" style="109" customWidth="1"/>
    <col min="1296" max="1296" width="13.140625" style="109" customWidth="1"/>
    <col min="1297" max="1297" width="12.140625" style="109" customWidth="1"/>
    <col min="1298" max="1299" width="13.42578125" style="109" customWidth="1"/>
    <col min="1300" max="1304" width="17.140625" style="109" customWidth="1"/>
    <col min="1305" max="1306" width="12.7109375" style="109" customWidth="1"/>
    <col min="1307" max="1307" width="17.140625" style="109" customWidth="1"/>
    <col min="1308" max="1310" width="15.85546875" style="109" customWidth="1"/>
    <col min="1311" max="1311" width="12.140625" style="109" customWidth="1"/>
    <col min="1312" max="1314" width="10.85546875" style="109" customWidth="1"/>
    <col min="1315" max="1319" width="12.140625" style="109" customWidth="1"/>
    <col min="1320" max="1327" width="10.85546875" style="109" customWidth="1"/>
    <col min="1328" max="1368" width="0" style="109" hidden="1" customWidth="1"/>
    <col min="1369" max="1371" width="10.85546875" style="109" customWidth="1"/>
    <col min="1372" max="1536" width="11.42578125" style="109"/>
    <col min="1537" max="1537" width="27.85546875" style="109" customWidth="1"/>
    <col min="1538" max="1538" width="18.42578125" style="109" customWidth="1"/>
    <col min="1539" max="1542" width="13.28515625" style="109" customWidth="1"/>
    <col min="1543" max="1543" width="15.85546875" style="109" customWidth="1"/>
    <col min="1544" max="1544" width="14.7109375" style="109" customWidth="1"/>
    <col min="1545" max="1545" width="14.28515625" style="109" customWidth="1"/>
    <col min="1546" max="1549" width="13.28515625" style="109" customWidth="1"/>
    <col min="1550" max="1550" width="13.7109375" style="109" customWidth="1"/>
    <col min="1551" max="1551" width="12.7109375" style="109" customWidth="1"/>
    <col min="1552" max="1552" width="13.140625" style="109" customWidth="1"/>
    <col min="1553" max="1553" width="12.140625" style="109" customWidth="1"/>
    <col min="1554" max="1555" width="13.42578125" style="109" customWidth="1"/>
    <col min="1556" max="1560" width="17.140625" style="109" customWidth="1"/>
    <col min="1561" max="1562" width="12.7109375" style="109" customWidth="1"/>
    <col min="1563" max="1563" width="17.140625" style="109" customWidth="1"/>
    <col min="1564" max="1566" width="15.85546875" style="109" customWidth="1"/>
    <col min="1567" max="1567" width="12.140625" style="109" customWidth="1"/>
    <col min="1568" max="1570" width="10.85546875" style="109" customWidth="1"/>
    <col min="1571" max="1575" width="12.140625" style="109" customWidth="1"/>
    <col min="1576" max="1583" width="10.85546875" style="109" customWidth="1"/>
    <col min="1584" max="1624" width="0" style="109" hidden="1" customWidth="1"/>
    <col min="1625" max="1627" width="10.85546875" style="109" customWidth="1"/>
    <col min="1628" max="1792" width="11.42578125" style="109"/>
    <col min="1793" max="1793" width="27.85546875" style="109" customWidth="1"/>
    <col min="1794" max="1794" width="18.42578125" style="109" customWidth="1"/>
    <col min="1795" max="1798" width="13.28515625" style="109" customWidth="1"/>
    <col min="1799" max="1799" width="15.85546875" style="109" customWidth="1"/>
    <col min="1800" max="1800" width="14.7109375" style="109" customWidth="1"/>
    <col min="1801" max="1801" width="14.28515625" style="109" customWidth="1"/>
    <col min="1802" max="1805" width="13.28515625" style="109" customWidth="1"/>
    <col min="1806" max="1806" width="13.7109375" style="109" customWidth="1"/>
    <col min="1807" max="1807" width="12.7109375" style="109" customWidth="1"/>
    <col min="1808" max="1808" width="13.140625" style="109" customWidth="1"/>
    <col min="1809" max="1809" width="12.140625" style="109" customWidth="1"/>
    <col min="1810" max="1811" width="13.42578125" style="109" customWidth="1"/>
    <col min="1812" max="1816" width="17.140625" style="109" customWidth="1"/>
    <col min="1817" max="1818" width="12.7109375" style="109" customWidth="1"/>
    <col min="1819" max="1819" width="17.140625" style="109" customWidth="1"/>
    <col min="1820" max="1822" width="15.85546875" style="109" customWidth="1"/>
    <col min="1823" max="1823" width="12.140625" style="109" customWidth="1"/>
    <col min="1824" max="1826" width="10.85546875" style="109" customWidth="1"/>
    <col min="1827" max="1831" width="12.140625" style="109" customWidth="1"/>
    <col min="1832" max="1839" width="10.85546875" style="109" customWidth="1"/>
    <col min="1840" max="1880" width="0" style="109" hidden="1" customWidth="1"/>
    <col min="1881" max="1883" width="10.85546875" style="109" customWidth="1"/>
    <col min="1884" max="2048" width="11.42578125" style="109"/>
    <col min="2049" max="2049" width="27.85546875" style="109" customWidth="1"/>
    <col min="2050" max="2050" width="18.42578125" style="109" customWidth="1"/>
    <col min="2051" max="2054" width="13.28515625" style="109" customWidth="1"/>
    <col min="2055" max="2055" width="15.85546875" style="109" customWidth="1"/>
    <col min="2056" max="2056" width="14.7109375" style="109" customWidth="1"/>
    <col min="2057" max="2057" width="14.28515625" style="109" customWidth="1"/>
    <col min="2058" max="2061" width="13.28515625" style="109" customWidth="1"/>
    <col min="2062" max="2062" width="13.7109375" style="109" customWidth="1"/>
    <col min="2063" max="2063" width="12.7109375" style="109" customWidth="1"/>
    <col min="2064" max="2064" width="13.140625" style="109" customWidth="1"/>
    <col min="2065" max="2065" width="12.140625" style="109" customWidth="1"/>
    <col min="2066" max="2067" width="13.42578125" style="109" customWidth="1"/>
    <col min="2068" max="2072" width="17.140625" style="109" customWidth="1"/>
    <col min="2073" max="2074" width="12.7109375" style="109" customWidth="1"/>
    <col min="2075" max="2075" width="17.140625" style="109" customWidth="1"/>
    <col min="2076" max="2078" width="15.85546875" style="109" customWidth="1"/>
    <col min="2079" max="2079" width="12.140625" style="109" customWidth="1"/>
    <col min="2080" max="2082" width="10.85546875" style="109" customWidth="1"/>
    <col min="2083" max="2087" width="12.140625" style="109" customWidth="1"/>
    <col min="2088" max="2095" width="10.85546875" style="109" customWidth="1"/>
    <col min="2096" max="2136" width="0" style="109" hidden="1" customWidth="1"/>
    <col min="2137" max="2139" width="10.85546875" style="109" customWidth="1"/>
    <col min="2140" max="2304" width="11.42578125" style="109"/>
    <col min="2305" max="2305" width="27.85546875" style="109" customWidth="1"/>
    <col min="2306" max="2306" width="18.42578125" style="109" customWidth="1"/>
    <col min="2307" max="2310" width="13.28515625" style="109" customWidth="1"/>
    <col min="2311" max="2311" width="15.85546875" style="109" customWidth="1"/>
    <col min="2312" max="2312" width="14.7109375" style="109" customWidth="1"/>
    <col min="2313" max="2313" width="14.28515625" style="109" customWidth="1"/>
    <col min="2314" max="2317" width="13.28515625" style="109" customWidth="1"/>
    <col min="2318" max="2318" width="13.7109375" style="109" customWidth="1"/>
    <col min="2319" max="2319" width="12.7109375" style="109" customWidth="1"/>
    <col min="2320" max="2320" width="13.140625" style="109" customWidth="1"/>
    <col min="2321" max="2321" width="12.140625" style="109" customWidth="1"/>
    <col min="2322" max="2323" width="13.42578125" style="109" customWidth="1"/>
    <col min="2324" max="2328" width="17.140625" style="109" customWidth="1"/>
    <col min="2329" max="2330" width="12.7109375" style="109" customWidth="1"/>
    <col min="2331" max="2331" width="17.140625" style="109" customWidth="1"/>
    <col min="2332" max="2334" width="15.85546875" style="109" customWidth="1"/>
    <col min="2335" max="2335" width="12.140625" style="109" customWidth="1"/>
    <col min="2336" max="2338" width="10.85546875" style="109" customWidth="1"/>
    <col min="2339" max="2343" width="12.140625" style="109" customWidth="1"/>
    <col min="2344" max="2351" width="10.85546875" style="109" customWidth="1"/>
    <col min="2352" max="2392" width="0" style="109" hidden="1" customWidth="1"/>
    <col min="2393" max="2395" width="10.85546875" style="109" customWidth="1"/>
    <col min="2396" max="2560" width="11.42578125" style="109"/>
    <col min="2561" max="2561" width="27.85546875" style="109" customWidth="1"/>
    <col min="2562" max="2562" width="18.42578125" style="109" customWidth="1"/>
    <col min="2563" max="2566" width="13.28515625" style="109" customWidth="1"/>
    <col min="2567" max="2567" width="15.85546875" style="109" customWidth="1"/>
    <col min="2568" max="2568" width="14.7109375" style="109" customWidth="1"/>
    <col min="2569" max="2569" width="14.28515625" style="109" customWidth="1"/>
    <col min="2570" max="2573" width="13.28515625" style="109" customWidth="1"/>
    <col min="2574" max="2574" width="13.7109375" style="109" customWidth="1"/>
    <col min="2575" max="2575" width="12.7109375" style="109" customWidth="1"/>
    <col min="2576" max="2576" width="13.140625" style="109" customWidth="1"/>
    <col min="2577" max="2577" width="12.140625" style="109" customWidth="1"/>
    <col min="2578" max="2579" width="13.42578125" style="109" customWidth="1"/>
    <col min="2580" max="2584" width="17.140625" style="109" customWidth="1"/>
    <col min="2585" max="2586" width="12.7109375" style="109" customWidth="1"/>
    <col min="2587" max="2587" width="17.140625" style="109" customWidth="1"/>
    <col min="2588" max="2590" width="15.85546875" style="109" customWidth="1"/>
    <col min="2591" max="2591" width="12.140625" style="109" customWidth="1"/>
    <col min="2592" max="2594" width="10.85546875" style="109" customWidth="1"/>
    <col min="2595" max="2599" width="12.140625" style="109" customWidth="1"/>
    <col min="2600" max="2607" width="10.85546875" style="109" customWidth="1"/>
    <col min="2608" max="2648" width="0" style="109" hidden="1" customWidth="1"/>
    <col min="2649" max="2651" width="10.85546875" style="109" customWidth="1"/>
    <col min="2652" max="2816" width="11.42578125" style="109"/>
    <col min="2817" max="2817" width="27.85546875" style="109" customWidth="1"/>
    <col min="2818" max="2818" width="18.42578125" style="109" customWidth="1"/>
    <col min="2819" max="2822" width="13.28515625" style="109" customWidth="1"/>
    <col min="2823" max="2823" width="15.85546875" style="109" customWidth="1"/>
    <col min="2824" max="2824" width="14.7109375" style="109" customWidth="1"/>
    <col min="2825" max="2825" width="14.28515625" style="109" customWidth="1"/>
    <col min="2826" max="2829" width="13.28515625" style="109" customWidth="1"/>
    <col min="2830" max="2830" width="13.7109375" style="109" customWidth="1"/>
    <col min="2831" max="2831" width="12.7109375" style="109" customWidth="1"/>
    <col min="2832" max="2832" width="13.140625" style="109" customWidth="1"/>
    <col min="2833" max="2833" width="12.140625" style="109" customWidth="1"/>
    <col min="2834" max="2835" width="13.42578125" style="109" customWidth="1"/>
    <col min="2836" max="2840" width="17.140625" style="109" customWidth="1"/>
    <col min="2841" max="2842" width="12.7109375" style="109" customWidth="1"/>
    <col min="2843" max="2843" width="17.140625" style="109" customWidth="1"/>
    <col min="2844" max="2846" width="15.85546875" style="109" customWidth="1"/>
    <col min="2847" max="2847" width="12.140625" style="109" customWidth="1"/>
    <col min="2848" max="2850" width="10.85546875" style="109" customWidth="1"/>
    <col min="2851" max="2855" width="12.140625" style="109" customWidth="1"/>
    <col min="2856" max="2863" width="10.85546875" style="109" customWidth="1"/>
    <col min="2864" max="2904" width="0" style="109" hidden="1" customWidth="1"/>
    <col min="2905" max="2907" width="10.85546875" style="109" customWidth="1"/>
    <col min="2908" max="3072" width="11.42578125" style="109"/>
    <col min="3073" max="3073" width="27.85546875" style="109" customWidth="1"/>
    <col min="3074" max="3074" width="18.42578125" style="109" customWidth="1"/>
    <col min="3075" max="3078" width="13.28515625" style="109" customWidth="1"/>
    <col min="3079" max="3079" width="15.85546875" style="109" customWidth="1"/>
    <col min="3080" max="3080" width="14.7109375" style="109" customWidth="1"/>
    <col min="3081" max="3081" width="14.28515625" style="109" customWidth="1"/>
    <col min="3082" max="3085" width="13.28515625" style="109" customWidth="1"/>
    <col min="3086" max="3086" width="13.7109375" style="109" customWidth="1"/>
    <col min="3087" max="3087" width="12.7109375" style="109" customWidth="1"/>
    <col min="3088" max="3088" width="13.140625" style="109" customWidth="1"/>
    <col min="3089" max="3089" width="12.140625" style="109" customWidth="1"/>
    <col min="3090" max="3091" width="13.42578125" style="109" customWidth="1"/>
    <col min="3092" max="3096" width="17.140625" style="109" customWidth="1"/>
    <col min="3097" max="3098" width="12.7109375" style="109" customWidth="1"/>
    <col min="3099" max="3099" width="17.140625" style="109" customWidth="1"/>
    <col min="3100" max="3102" width="15.85546875" style="109" customWidth="1"/>
    <col min="3103" max="3103" width="12.140625" style="109" customWidth="1"/>
    <col min="3104" max="3106" width="10.85546875" style="109" customWidth="1"/>
    <col min="3107" max="3111" width="12.140625" style="109" customWidth="1"/>
    <col min="3112" max="3119" width="10.85546875" style="109" customWidth="1"/>
    <col min="3120" max="3160" width="0" style="109" hidden="1" customWidth="1"/>
    <col min="3161" max="3163" width="10.85546875" style="109" customWidth="1"/>
    <col min="3164" max="3328" width="11.42578125" style="109"/>
    <col min="3329" max="3329" width="27.85546875" style="109" customWidth="1"/>
    <col min="3330" max="3330" width="18.42578125" style="109" customWidth="1"/>
    <col min="3331" max="3334" width="13.28515625" style="109" customWidth="1"/>
    <col min="3335" max="3335" width="15.85546875" style="109" customWidth="1"/>
    <col min="3336" max="3336" width="14.7109375" style="109" customWidth="1"/>
    <col min="3337" max="3337" width="14.28515625" style="109" customWidth="1"/>
    <col min="3338" max="3341" width="13.28515625" style="109" customWidth="1"/>
    <col min="3342" max="3342" width="13.7109375" style="109" customWidth="1"/>
    <col min="3343" max="3343" width="12.7109375" style="109" customWidth="1"/>
    <col min="3344" max="3344" width="13.140625" style="109" customWidth="1"/>
    <col min="3345" max="3345" width="12.140625" style="109" customWidth="1"/>
    <col min="3346" max="3347" width="13.42578125" style="109" customWidth="1"/>
    <col min="3348" max="3352" width="17.140625" style="109" customWidth="1"/>
    <col min="3353" max="3354" width="12.7109375" style="109" customWidth="1"/>
    <col min="3355" max="3355" width="17.140625" style="109" customWidth="1"/>
    <col min="3356" max="3358" width="15.85546875" style="109" customWidth="1"/>
    <col min="3359" max="3359" width="12.140625" style="109" customWidth="1"/>
    <col min="3360" max="3362" width="10.85546875" style="109" customWidth="1"/>
    <col min="3363" max="3367" width="12.140625" style="109" customWidth="1"/>
    <col min="3368" max="3375" width="10.85546875" style="109" customWidth="1"/>
    <col min="3376" max="3416" width="0" style="109" hidden="1" customWidth="1"/>
    <col min="3417" max="3419" width="10.85546875" style="109" customWidth="1"/>
    <col min="3420" max="3584" width="11.42578125" style="109"/>
    <col min="3585" max="3585" width="27.85546875" style="109" customWidth="1"/>
    <col min="3586" max="3586" width="18.42578125" style="109" customWidth="1"/>
    <col min="3587" max="3590" width="13.28515625" style="109" customWidth="1"/>
    <col min="3591" max="3591" width="15.85546875" style="109" customWidth="1"/>
    <col min="3592" max="3592" width="14.7109375" style="109" customWidth="1"/>
    <col min="3593" max="3593" width="14.28515625" style="109" customWidth="1"/>
    <col min="3594" max="3597" width="13.28515625" style="109" customWidth="1"/>
    <col min="3598" max="3598" width="13.7109375" style="109" customWidth="1"/>
    <col min="3599" max="3599" width="12.7109375" style="109" customWidth="1"/>
    <col min="3600" max="3600" width="13.140625" style="109" customWidth="1"/>
    <col min="3601" max="3601" width="12.140625" style="109" customWidth="1"/>
    <col min="3602" max="3603" width="13.42578125" style="109" customWidth="1"/>
    <col min="3604" max="3608" width="17.140625" style="109" customWidth="1"/>
    <col min="3609" max="3610" width="12.7109375" style="109" customWidth="1"/>
    <col min="3611" max="3611" width="17.140625" style="109" customWidth="1"/>
    <col min="3612" max="3614" width="15.85546875" style="109" customWidth="1"/>
    <col min="3615" max="3615" width="12.140625" style="109" customWidth="1"/>
    <col min="3616" max="3618" width="10.85546875" style="109" customWidth="1"/>
    <col min="3619" max="3623" width="12.140625" style="109" customWidth="1"/>
    <col min="3624" max="3631" width="10.85546875" style="109" customWidth="1"/>
    <col min="3632" max="3672" width="0" style="109" hidden="1" customWidth="1"/>
    <col min="3673" max="3675" width="10.85546875" style="109" customWidth="1"/>
    <col min="3676" max="3840" width="11.42578125" style="109"/>
    <col min="3841" max="3841" width="27.85546875" style="109" customWidth="1"/>
    <col min="3842" max="3842" width="18.42578125" style="109" customWidth="1"/>
    <col min="3843" max="3846" width="13.28515625" style="109" customWidth="1"/>
    <col min="3847" max="3847" width="15.85546875" style="109" customWidth="1"/>
    <col min="3848" max="3848" width="14.7109375" style="109" customWidth="1"/>
    <col min="3849" max="3849" width="14.28515625" style="109" customWidth="1"/>
    <col min="3850" max="3853" width="13.28515625" style="109" customWidth="1"/>
    <col min="3854" max="3854" width="13.7109375" style="109" customWidth="1"/>
    <col min="3855" max="3855" width="12.7109375" style="109" customWidth="1"/>
    <col min="3856" max="3856" width="13.140625" style="109" customWidth="1"/>
    <col min="3857" max="3857" width="12.140625" style="109" customWidth="1"/>
    <col min="3858" max="3859" width="13.42578125" style="109" customWidth="1"/>
    <col min="3860" max="3864" width="17.140625" style="109" customWidth="1"/>
    <col min="3865" max="3866" width="12.7109375" style="109" customWidth="1"/>
    <col min="3867" max="3867" width="17.140625" style="109" customWidth="1"/>
    <col min="3868" max="3870" width="15.85546875" style="109" customWidth="1"/>
    <col min="3871" max="3871" width="12.140625" style="109" customWidth="1"/>
    <col min="3872" max="3874" width="10.85546875" style="109" customWidth="1"/>
    <col min="3875" max="3879" width="12.140625" style="109" customWidth="1"/>
    <col min="3880" max="3887" width="10.85546875" style="109" customWidth="1"/>
    <col min="3888" max="3928" width="0" style="109" hidden="1" customWidth="1"/>
    <col min="3929" max="3931" width="10.85546875" style="109" customWidth="1"/>
    <col min="3932" max="4096" width="11.42578125" style="109"/>
    <col min="4097" max="4097" width="27.85546875" style="109" customWidth="1"/>
    <col min="4098" max="4098" width="18.42578125" style="109" customWidth="1"/>
    <col min="4099" max="4102" width="13.28515625" style="109" customWidth="1"/>
    <col min="4103" max="4103" width="15.85546875" style="109" customWidth="1"/>
    <col min="4104" max="4104" width="14.7109375" style="109" customWidth="1"/>
    <col min="4105" max="4105" width="14.28515625" style="109" customWidth="1"/>
    <col min="4106" max="4109" width="13.28515625" style="109" customWidth="1"/>
    <col min="4110" max="4110" width="13.7109375" style="109" customWidth="1"/>
    <col min="4111" max="4111" width="12.7109375" style="109" customWidth="1"/>
    <col min="4112" max="4112" width="13.140625" style="109" customWidth="1"/>
    <col min="4113" max="4113" width="12.140625" style="109" customWidth="1"/>
    <col min="4114" max="4115" width="13.42578125" style="109" customWidth="1"/>
    <col min="4116" max="4120" width="17.140625" style="109" customWidth="1"/>
    <col min="4121" max="4122" width="12.7109375" style="109" customWidth="1"/>
    <col min="4123" max="4123" width="17.140625" style="109" customWidth="1"/>
    <col min="4124" max="4126" width="15.85546875" style="109" customWidth="1"/>
    <col min="4127" max="4127" width="12.140625" style="109" customWidth="1"/>
    <col min="4128" max="4130" width="10.85546875" style="109" customWidth="1"/>
    <col min="4131" max="4135" width="12.140625" style="109" customWidth="1"/>
    <col min="4136" max="4143" width="10.85546875" style="109" customWidth="1"/>
    <col min="4144" max="4184" width="0" style="109" hidden="1" customWidth="1"/>
    <col min="4185" max="4187" width="10.85546875" style="109" customWidth="1"/>
    <col min="4188" max="4352" width="11.42578125" style="109"/>
    <col min="4353" max="4353" width="27.85546875" style="109" customWidth="1"/>
    <col min="4354" max="4354" width="18.42578125" style="109" customWidth="1"/>
    <col min="4355" max="4358" width="13.28515625" style="109" customWidth="1"/>
    <col min="4359" max="4359" width="15.85546875" style="109" customWidth="1"/>
    <col min="4360" max="4360" width="14.7109375" style="109" customWidth="1"/>
    <col min="4361" max="4361" width="14.28515625" style="109" customWidth="1"/>
    <col min="4362" max="4365" width="13.28515625" style="109" customWidth="1"/>
    <col min="4366" max="4366" width="13.7109375" style="109" customWidth="1"/>
    <col min="4367" max="4367" width="12.7109375" style="109" customWidth="1"/>
    <col min="4368" max="4368" width="13.140625" style="109" customWidth="1"/>
    <col min="4369" max="4369" width="12.140625" style="109" customWidth="1"/>
    <col min="4370" max="4371" width="13.42578125" style="109" customWidth="1"/>
    <col min="4372" max="4376" width="17.140625" style="109" customWidth="1"/>
    <col min="4377" max="4378" width="12.7109375" style="109" customWidth="1"/>
    <col min="4379" max="4379" width="17.140625" style="109" customWidth="1"/>
    <col min="4380" max="4382" width="15.85546875" style="109" customWidth="1"/>
    <col min="4383" max="4383" width="12.140625" style="109" customWidth="1"/>
    <col min="4384" max="4386" width="10.85546875" style="109" customWidth="1"/>
    <col min="4387" max="4391" width="12.140625" style="109" customWidth="1"/>
    <col min="4392" max="4399" width="10.85546875" style="109" customWidth="1"/>
    <col min="4400" max="4440" width="0" style="109" hidden="1" customWidth="1"/>
    <col min="4441" max="4443" width="10.85546875" style="109" customWidth="1"/>
    <col min="4444" max="4608" width="11.42578125" style="109"/>
    <col min="4609" max="4609" width="27.85546875" style="109" customWidth="1"/>
    <col min="4610" max="4610" width="18.42578125" style="109" customWidth="1"/>
    <col min="4611" max="4614" width="13.28515625" style="109" customWidth="1"/>
    <col min="4615" max="4615" width="15.85546875" style="109" customWidth="1"/>
    <col min="4616" max="4616" width="14.7109375" style="109" customWidth="1"/>
    <col min="4617" max="4617" width="14.28515625" style="109" customWidth="1"/>
    <col min="4618" max="4621" width="13.28515625" style="109" customWidth="1"/>
    <col min="4622" max="4622" width="13.7109375" style="109" customWidth="1"/>
    <col min="4623" max="4623" width="12.7109375" style="109" customWidth="1"/>
    <col min="4624" max="4624" width="13.140625" style="109" customWidth="1"/>
    <col min="4625" max="4625" width="12.140625" style="109" customWidth="1"/>
    <col min="4626" max="4627" width="13.42578125" style="109" customWidth="1"/>
    <col min="4628" max="4632" width="17.140625" style="109" customWidth="1"/>
    <col min="4633" max="4634" width="12.7109375" style="109" customWidth="1"/>
    <col min="4635" max="4635" width="17.140625" style="109" customWidth="1"/>
    <col min="4636" max="4638" width="15.85546875" style="109" customWidth="1"/>
    <col min="4639" max="4639" width="12.140625" style="109" customWidth="1"/>
    <col min="4640" max="4642" width="10.85546875" style="109" customWidth="1"/>
    <col min="4643" max="4647" width="12.140625" style="109" customWidth="1"/>
    <col min="4648" max="4655" width="10.85546875" style="109" customWidth="1"/>
    <col min="4656" max="4696" width="0" style="109" hidden="1" customWidth="1"/>
    <col min="4697" max="4699" width="10.85546875" style="109" customWidth="1"/>
    <col min="4700" max="4864" width="11.42578125" style="109"/>
    <col min="4865" max="4865" width="27.85546875" style="109" customWidth="1"/>
    <col min="4866" max="4866" width="18.42578125" style="109" customWidth="1"/>
    <col min="4867" max="4870" width="13.28515625" style="109" customWidth="1"/>
    <col min="4871" max="4871" width="15.85546875" style="109" customWidth="1"/>
    <col min="4872" max="4872" width="14.7109375" style="109" customWidth="1"/>
    <col min="4873" max="4873" width="14.28515625" style="109" customWidth="1"/>
    <col min="4874" max="4877" width="13.28515625" style="109" customWidth="1"/>
    <col min="4878" max="4878" width="13.7109375" style="109" customWidth="1"/>
    <col min="4879" max="4879" width="12.7109375" style="109" customWidth="1"/>
    <col min="4880" max="4880" width="13.140625" style="109" customWidth="1"/>
    <col min="4881" max="4881" width="12.140625" style="109" customWidth="1"/>
    <col min="4882" max="4883" width="13.42578125" style="109" customWidth="1"/>
    <col min="4884" max="4888" width="17.140625" style="109" customWidth="1"/>
    <col min="4889" max="4890" width="12.7109375" style="109" customWidth="1"/>
    <col min="4891" max="4891" width="17.140625" style="109" customWidth="1"/>
    <col min="4892" max="4894" width="15.85546875" style="109" customWidth="1"/>
    <col min="4895" max="4895" width="12.140625" style="109" customWidth="1"/>
    <col min="4896" max="4898" width="10.85546875" style="109" customWidth="1"/>
    <col min="4899" max="4903" width="12.140625" style="109" customWidth="1"/>
    <col min="4904" max="4911" width="10.85546875" style="109" customWidth="1"/>
    <col min="4912" max="4952" width="0" style="109" hidden="1" customWidth="1"/>
    <col min="4953" max="4955" width="10.85546875" style="109" customWidth="1"/>
    <col min="4956" max="5120" width="11.42578125" style="109"/>
    <col min="5121" max="5121" width="27.85546875" style="109" customWidth="1"/>
    <col min="5122" max="5122" width="18.42578125" style="109" customWidth="1"/>
    <col min="5123" max="5126" width="13.28515625" style="109" customWidth="1"/>
    <col min="5127" max="5127" width="15.85546875" style="109" customWidth="1"/>
    <col min="5128" max="5128" width="14.7109375" style="109" customWidth="1"/>
    <col min="5129" max="5129" width="14.28515625" style="109" customWidth="1"/>
    <col min="5130" max="5133" width="13.28515625" style="109" customWidth="1"/>
    <col min="5134" max="5134" width="13.7109375" style="109" customWidth="1"/>
    <col min="5135" max="5135" width="12.7109375" style="109" customWidth="1"/>
    <col min="5136" max="5136" width="13.140625" style="109" customWidth="1"/>
    <col min="5137" max="5137" width="12.140625" style="109" customWidth="1"/>
    <col min="5138" max="5139" width="13.42578125" style="109" customWidth="1"/>
    <col min="5140" max="5144" width="17.140625" style="109" customWidth="1"/>
    <col min="5145" max="5146" width="12.7109375" style="109" customWidth="1"/>
    <col min="5147" max="5147" width="17.140625" style="109" customWidth="1"/>
    <col min="5148" max="5150" width="15.85546875" style="109" customWidth="1"/>
    <col min="5151" max="5151" width="12.140625" style="109" customWidth="1"/>
    <col min="5152" max="5154" width="10.85546875" style="109" customWidth="1"/>
    <col min="5155" max="5159" width="12.140625" style="109" customWidth="1"/>
    <col min="5160" max="5167" width="10.85546875" style="109" customWidth="1"/>
    <col min="5168" max="5208" width="0" style="109" hidden="1" customWidth="1"/>
    <col min="5209" max="5211" width="10.85546875" style="109" customWidth="1"/>
    <col min="5212" max="5376" width="11.42578125" style="109"/>
    <col min="5377" max="5377" width="27.85546875" style="109" customWidth="1"/>
    <col min="5378" max="5378" width="18.42578125" style="109" customWidth="1"/>
    <col min="5379" max="5382" width="13.28515625" style="109" customWidth="1"/>
    <col min="5383" max="5383" width="15.85546875" style="109" customWidth="1"/>
    <col min="5384" max="5384" width="14.7109375" style="109" customWidth="1"/>
    <col min="5385" max="5385" width="14.28515625" style="109" customWidth="1"/>
    <col min="5386" max="5389" width="13.28515625" style="109" customWidth="1"/>
    <col min="5390" max="5390" width="13.7109375" style="109" customWidth="1"/>
    <col min="5391" max="5391" width="12.7109375" style="109" customWidth="1"/>
    <col min="5392" max="5392" width="13.140625" style="109" customWidth="1"/>
    <col min="5393" max="5393" width="12.140625" style="109" customWidth="1"/>
    <col min="5394" max="5395" width="13.42578125" style="109" customWidth="1"/>
    <col min="5396" max="5400" width="17.140625" style="109" customWidth="1"/>
    <col min="5401" max="5402" width="12.7109375" style="109" customWidth="1"/>
    <col min="5403" max="5403" width="17.140625" style="109" customWidth="1"/>
    <col min="5404" max="5406" width="15.85546875" style="109" customWidth="1"/>
    <col min="5407" max="5407" width="12.140625" style="109" customWidth="1"/>
    <col min="5408" max="5410" width="10.85546875" style="109" customWidth="1"/>
    <col min="5411" max="5415" width="12.140625" style="109" customWidth="1"/>
    <col min="5416" max="5423" width="10.85546875" style="109" customWidth="1"/>
    <col min="5424" max="5464" width="0" style="109" hidden="1" customWidth="1"/>
    <col min="5465" max="5467" width="10.85546875" style="109" customWidth="1"/>
    <col min="5468" max="5632" width="11.42578125" style="109"/>
    <col min="5633" max="5633" width="27.85546875" style="109" customWidth="1"/>
    <col min="5634" max="5634" width="18.42578125" style="109" customWidth="1"/>
    <col min="5635" max="5638" width="13.28515625" style="109" customWidth="1"/>
    <col min="5639" max="5639" width="15.85546875" style="109" customWidth="1"/>
    <col min="5640" max="5640" width="14.7109375" style="109" customWidth="1"/>
    <col min="5641" max="5641" width="14.28515625" style="109" customWidth="1"/>
    <col min="5642" max="5645" width="13.28515625" style="109" customWidth="1"/>
    <col min="5646" max="5646" width="13.7109375" style="109" customWidth="1"/>
    <col min="5647" max="5647" width="12.7109375" style="109" customWidth="1"/>
    <col min="5648" max="5648" width="13.140625" style="109" customWidth="1"/>
    <col min="5649" max="5649" width="12.140625" style="109" customWidth="1"/>
    <col min="5650" max="5651" width="13.42578125" style="109" customWidth="1"/>
    <col min="5652" max="5656" width="17.140625" style="109" customWidth="1"/>
    <col min="5657" max="5658" width="12.7109375" style="109" customWidth="1"/>
    <col min="5659" max="5659" width="17.140625" style="109" customWidth="1"/>
    <col min="5660" max="5662" width="15.85546875" style="109" customWidth="1"/>
    <col min="5663" max="5663" width="12.140625" style="109" customWidth="1"/>
    <col min="5664" max="5666" width="10.85546875" style="109" customWidth="1"/>
    <col min="5667" max="5671" width="12.140625" style="109" customWidth="1"/>
    <col min="5672" max="5679" width="10.85546875" style="109" customWidth="1"/>
    <col min="5680" max="5720" width="0" style="109" hidden="1" customWidth="1"/>
    <col min="5721" max="5723" width="10.85546875" style="109" customWidth="1"/>
    <col min="5724" max="5888" width="11.42578125" style="109"/>
    <col min="5889" max="5889" width="27.85546875" style="109" customWidth="1"/>
    <col min="5890" max="5890" width="18.42578125" style="109" customWidth="1"/>
    <col min="5891" max="5894" width="13.28515625" style="109" customWidth="1"/>
    <col min="5895" max="5895" width="15.85546875" style="109" customWidth="1"/>
    <col min="5896" max="5896" width="14.7109375" style="109" customWidth="1"/>
    <col min="5897" max="5897" width="14.28515625" style="109" customWidth="1"/>
    <col min="5898" max="5901" width="13.28515625" style="109" customWidth="1"/>
    <col min="5902" max="5902" width="13.7109375" style="109" customWidth="1"/>
    <col min="5903" max="5903" width="12.7109375" style="109" customWidth="1"/>
    <col min="5904" max="5904" width="13.140625" style="109" customWidth="1"/>
    <col min="5905" max="5905" width="12.140625" style="109" customWidth="1"/>
    <col min="5906" max="5907" width="13.42578125" style="109" customWidth="1"/>
    <col min="5908" max="5912" width="17.140625" style="109" customWidth="1"/>
    <col min="5913" max="5914" width="12.7109375" style="109" customWidth="1"/>
    <col min="5915" max="5915" width="17.140625" style="109" customWidth="1"/>
    <col min="5916" max="5918" width="15.85546875" style="109" customWidth="1"/>
    <col min="5919" max="5919" width="12.140625" style="109" customWidth="1"/>
    <col min="5920" max="5922" width="10.85546875" style="109" customWidth="1"/>
    <col min="5923" max="5927" width="12.140625" style="109" customWidth="1"/>
    <col min="5928" max="5935" width="10.85546875" style="109" customWidth="1"/>
    <col min="5936" max="5976" width="0" style="109" hidden="1" customWidth="1"/>
    <col min="5977" max="5979" width="10.85546875" style="109" customWidth="1"/>
    <col min="5980" max="6144" width="11.42578125" style="109"/>
    <col min="6145" max="6145" width="27.85546875" style="109" customWidth="1"/>
    <col min="6146" max="6146" width="18.42578125" style="109" customWidth="1"/>
    <col min="6147" max="6150" width="13.28515625" style="109" customWidth="1"/>
    <col min="6151" max="6151" width="15.85546875" style="109" customWidth="1"/>
    <col min="6152" max="6152" width="14.7109375" style="109" customWidth="1"/>
    <col min="6153" max="6153" width="14.28515625" style="109" customWidth="1"/>
    <col min="6154" max="6157" width="13.28515625" style="109" customWidth="1"/>
    <col min="6158" max="6158" width="13.7109375" style="109" customWidth="1"/>
    <col min="6159" max="6159" width="12.7109375" style="109" customWidth="1"/>
    <col min="6160" max="6160" width="13.140625" style="109" customWidth="1"/>
    <col min="6161" max="6161" width="12.140625" style="109" customWidth="1"/>
    <col min="6162" max="6163" width="13.42578125" style="109" customWidth="1"/>
    <col min="6164" max="6168" width="17.140625" style="109" customWidth="1"/>
    <col min="6169" max="6170" width="12.7109375" style="109" customWidth="1"/>
    <col min="6171" max="6171" width="17.140625" style="109" customWidth="1"/>
    <col min="6172" max="6174" width="15.85546875" style="109" customWidth="1"/>
    <col min="6175" max="6175" width="12.140625" style="109" customWidth="1"/>
    <col min="6176" max="6178" width="10.85546875" style="109" customWidth="1"/>
    <col min="6179" max="6183" width="12.140625" style="109" customWidth="1"/>
    <col min="6184" max="6191" width="10.85546875" style="109" customWidth="1"/>
    <col min="6192" max="6232" width="0" style="109" hidden="1" customWidth="1"/>
    <col min="6233" max="6235" width="10.85546875" style="109" customWidth="1"/>
    <col min="6236" max="6400" width="11.42578125" style="109"/>
    <col min="6401" max="6401" width="27.85546875" style="109" customWidth="1"/>
    <col min="6402" max="6402" width="18.42578125" style="109" customWidth="1"/>
    <col min="6403" max="6406" width="13.28515625" style="109" customWidth="1"/>
    <col min="6407" max="6407" width="15.85546875" style="109" customWidth="1"/>
    <col min="6408" max="6408" width="14.7109375" style="109" customWidth="1"/>
    <col min="6409" max="6409" width="14.28515625" style="109" customWidth="1"/>
    <col min="6410" max="6413" width="13.28515625" style="109" customWidth="1"/>
    <col min="6414" max="6414" width="13.7109375" style="109" customWidth="1"/>
    <col min="6415" max="6415" width="12.7109375" style="109" customWidth="1"/>
    <col min="6416" max="6416" width="13.140625" style="109" customWidth="1"/>
    <col min="6417" max="6417" width="12.140625" style="109" customWidth="1"/>
    <col min="6418" max="6419" width="13.42578125" style="109" customWidth="1"/>
    <col min="6420" max="6424" width="17.140625" style="109" customWidth="1"/>
    <col min="6425" max="6426" width="12.7109375" style="109" customWidth="1"/>
    <col min="6427" max="6427" width="17.140625" style="109" customWidth="1"/>
    <col min="6428" max="6430" width="15.85546875" style="109" customWidth="1"/>
    <col min="6431" max="6431" width="12.140625" style="109" customWidth="1"/>
    <col min="6432" max="6434" width="10.85546875" style="109" customWidth="1"/>
    <col min="6435" max="6439" width="12.140625" style="109" customWidth="1"/>
    <col min="6440" max="6447" width="10.85546875" style="109" customWidth="1"/>
    <col min="6448" max="6488" width="0" style="109" hidden="1" customWidth="1"/>
    <col min="6489" max="6491" width="10.85546875" style="109" customWidth="1"/>
    <col min="6492" max="6656" width="11.42578125" style="109"/>
    <col min="6657" max="6657" width="27.85546875" style="109" customWidth="1"/>
    <col min="6658" max="6658" width="18.42578125" style="109" customWidth="1"/>
    <col min="6659" max="6662" width="13.28515625" style="109" customWidth="1"/>
    <col min="6663" max="6663" width="15.85546875" style="109" customWidth="1"/>
    <col min="6664" max="6664" width="14.7109375" style="109" customWidth="1"/>
    <col min="6665" max="6665" width="14.28515625" style="109" customWidth="1"/>
    <col min="6666" max="6669" width="13.28515625" style="109" customWidth="1"/>
    <col min="6670" max="6670" width="13.7109375" style="109" customWidth="1"/>
    <col min="6671" max="6671" width="12.7109375" style="109" customWidth="1"/>
    <col min="6672" max="6672" width="13.140625" style="109" customWidth="1"/>
    <col min="6673" max="6673" width="12.140625" style="109" customWidth="1"/>
    <col min="6674" max="6675" width="13.42578125" style="109" customWidth="1"/>
    <col min="6676" max="6680" width="17.140625" style="109" customWidth="1"/>
    <col min="6681" max="6682" width="12.7109375" style="109" customWidth="1"/>
    <col min="6683" max="6683" width="17.140625" style="109" customWidth="1"/>
    <col min="6684" max="6686" width="15.85546875" style="109" customWidth="1"/>
    <col min="6687" max="6687" width="12.140625" style="109" customWidth="1"/>
    <col min="6688" max="6690" width="10.85546875" style="109" customWidth="1"/>
    <col min="6691" max="6695" width="12.140625" style="109" customWidth="1"/>
    <col min="6696" max="6703" width="10.85546875" style="109" customWidth="1"/>
    <col min="6704" max="6744" width="0" style="109" hidden="1" customWidth="1"/>
    <col min="6745" max="6747" width="10.85546875" style="109" customWidth="1"/>
    <col min="6748" max="6912" width="11.42578125" style="109"/>
    <col min="6913" max="6913" width="27.85546875" style="109" customWidth="1"/>
    <col min="6914" max="6914" width="18.42578125" style="109" customWidth="1"/>
    <col min="6915" max="6918" width="13.28515625" style="109" customWidth="1"/>
    <col min="6919" max="6919" width="15.85546875" style="109" customWidth="1"/>
    <col min="6920" max="6920" width="14.7109375" style="109" customWidth="1"/>
    <col min="6921" max="6921" width="14.28515625" style="109" customWidth="1"/>
    <col min="6922" max="6925" width="13.28515625" style="109" customWidth="1"/>
    <col min="6926" max="6926" width="13.7109375" style="109" customWidth="1"/>
    <col min="6927" max="6927" width="12.7109375" style="109" customWidth="1"/>
    <col min="6928" max="6928" width="13.140625" style="109" customWidth="1"/>
    <col min="6929" max="6929" width="12.140625" style="109" customWidth="1"/>
    <col min="6930" max="6931" width="13.42578125" style="109" customWidth="1"/>
    <col min="6932" max="6936" width="17.140625" style="109" customWidth="1"/>
    <col min="6937" max="6938" width="12.7109375" style="109" customWidth="1"/>
    <col min="6939" max="6939" width="17.140625" style="109" customWidth="1"/>
    <col min="6940" max="6942" width="15.85546875" style="109" customWidth="1"/>
    <col min="6943" max="6943" width="12.140625" style="109" customWidth="1"/>
    <col min="6944" max="6946" width="10.85546875" style="109" customWidth="1"/>
    <col min="6947" max="6951" width="12.140625" style="109" customWidth="1"/>
    <col min="6952" max="6959" width="10.85546875" style="109" customWidth="1"/>
    <col min="6960" max="7000" width="0" style="109" hidden="1" customWidth="1"/>
    <col min="7001" max="7003" width="10.85546875" style="109" customWidth="1"/>
    <col min="7004" max="7168" width="11.42578125" style="109"/>
    <col min="7169" max="7169" width="27.85546875" style="109" customWidth="1"/>
    <col min="7170" max="7170" width="18.42578125" style="109" customWidth="1"/>
    <col min="7171" max="7174" width="13.28515625" style="109" customWidth="1"/>
    <col min="7175" max="7175" width="15.85546875" style="109" customWidth="1"/>
    <col min="7176" max="7176" width="14.7109375" style="109" customWidth="1"/>
    <col min="7177" max="7177" width="14.28515625" style="109" customWidth="1"/>
    <col min="7178" max="7181" width="13.28515625" style="109" customWidth="1"/>
    <col min="7182" max="7182" width="13.7109375" style="109" customWidth="1"/>
    <col min="7183" max="7183" width="12.7109375" style="109" customWidth="1"/>
    <col min="7184" max="7184" width="13.140625" style="109" customWidth="1"/>
    <col min="7185" max="7185" width="12.140625" style="109" customWidth="1"/>
    <col min="7186" max="7187" width="13.42578125" style="109" customWidth="1"/>
    <col min="7188" max="7192" width="17.140625" style="109" customWidth="1"/>
    <col min="7193" max="7194" width="12.7109375" style="109" customWidth="1"/>
    <col min="7195" max="7195" width="17.140625" style="109" customWidth="1"/>
    <col min="7196" max="7198" width="15.85546875" style="109" customWidth="1"/>
    <col min="7199" max="7199" width="12.140625" style="109" customWidth="1"/>
    <col min="7200" max="7202" width="10.85546875" style="109" customWidth="1"/>
    <col min="7203" max="7207" width="12.140625" style="109" customWidth="1"/>
    <col min="7208" max="7215" width="10.85546875" style="109" customWidth="1"/>
    <col min="7216" max="7256" width="0" style="109" hidden="1" customWidth="1"/>
    <col min="7257" max="7259" width="10.85546875" style="109" customWidth="1"/>
    <col min="7260" max="7424" width="11.42578125" style="109"/>
    <col min="7425" max="7425" width="27.85546875" style="109" customWidth="1"/>
    <col min="7426" max="7426" width="18.42578125" style="109" customWidth="1"/>
    <col min="7427" max="7430" width="13.28515625" style="109" customWidth="1"/>
    <col min="7431" max="7431" width="15.85546875" style="109" customWidth="1"/>
    <col min="7432" max="7432" width="14.7109375" style="109" customWidth="1"/>
    <col min="7433" max="7433" width="14.28515625" style="109" customWidth="1"/>
    <col min="7434" max="7437" width="13.28515625" style="109" customWidth="1"/>
    <col min="7438" max="7438" width="13.7109375" style="109" customWidth="1"/>
    <col min="7439" max="7439" width="12.7109375" style="109" customWidth="1"/>
    <col min="7440" max="7440" width="13.140625" style="109" customWidth="1"/>
    <col min="7441" max="7441" width="12.140625" style="109" customWidth="1"/>
    <col min="7442" max="7443" width="13.42578125" style="109" customWidth="1"/>
    <col min="7444" max="7448" width="17.140625" style="109" customWidth="1"/>
    <col min="7449" max="7450" width="12.7109375" style="109" customWidth="1"/>
    <col min="7451" max="7451" width="17.140625" style="109" customWidth="1"/>
    <col min="7452" max="7454" width="15.85546875" style="109" customWidth="1"/>
    <col min="7455" max="7455" width="12.140625" style="109" customWidth="1"/>
    <col min="7456" max="7458" width="10.85546875" style="109" customWidth="1"/>
    <col min="7459" max="7463" width="12.140625" style="109" customWidth="1"/>
    <col min="7464" max="7471" width="10.85546875" style="109" customWidth="1"/>
    <col min="7472" max="7512" width="0" style="109" hidden="1" customWidth="1"/>
    <col min="7513" max="7515" width="10.85546875" style="109" customWidth="1"/>
    <col min="7516" max="7680" width="11.42578125" style="109"/>
    <col min="7681" max="7681" width="27.85546875" style="109" customWidth="1"/>
    <col min="7682" max="7682" width="18.42578125" style="109" customWidth="1"/>
    <col min="7683" max="7686" width="13.28515625" style="109" customWidth="1"/>
    <col min="7687" max="7687" width="15.85546875" style="109" customWidth="1"/>
    <col min="7688" max="7688" width="14.7109375" style="109" customWidth="1"/>
    <col min="7689" max="7689" width="14.28515625" style="109" customWidth="1"/>
    <col min="7690" max="7693" width="13.28515625" style="109" customWidth="1"/>
    <col min="7694" max="7694" width="13.7109375" style="109" customWidth="1"/>
    <col min="7695" max="7695" width="12.7109375" style="109" customWidth="1"/>
    <col min="7696" max="7696" width="13.140625" style="109" customWidth="1"/>
    <col min="7697" max="7697" width="12.140625" style="109" customWidth="1"/>
    <col min="7698" max="7699" width="13.42578125" style="109" customWidth="1"/>
    <col min="7700" max="7704" width="17.140625" style="109" customWidth="1"/>
    <col min="7705" max="7706" width="12.7109375" style="109" customWidth="1"/>
    <col min="7707" max="7707" width="17.140625" style="109" customWidth="1"/>
    <col min="7708" max="7710" width="15.85546875" style="109" customWidth="1"/>
    <col min="7711" max="7711" width="12.140625" style="109" customWidth="1"/>
    <col min="7712" max="7714" width="10.85546875" style="109" customWidth="1"/>
    <col min="7715" max="7719" width="12.140625" style="109" customWidth="1"/>
    <col min="7720" max="7727" width="10.85546875" style="109" customWidth="1"/>
    <col min="7728" max="7768" width="0" style="109" hidden="1" customWidth="1"/>
    <col min="7769" max="7771" width="10.85546875" style="109" customWidth="1"/>
    <col min="7772" max="7936" width="11.42578125" style="109"/>
    <col min="7937" max="7937" width="27.85546875" style="109" customWidth="1"/>
    <col min="7938" max="7938" width="18.42578125" style="109" customWidth="1"/>
    <col min="7939" max="7942" width="13.28515625" style="109" customWidth="1"/>
    <col min="7943" max="7943" width="15.85546875" style="109" customWidth="1"/>
    <col min="7944" max="7944" width="14.7109375" style="109" customWidth="1"/>
    <col min="7945" max="7945" width="14.28515625" style="109" customWidth="1"/>
    <col min="7946" max="7949" width="13.28515625" style="109" customWidth="1"/>
    <col min="7950" max="7950" width="13.7109375" style="109" customWidth="1"/>
    <col min="7951" max="7951" width="12.7109375" style="109" customWidth="1"/>
    <col min="7952" max="7952" width="13.140625" style="109" customWidth="1"/>
    <col min="7953" max="7953" width="12.140625" style="109" customWidth="1"/>
    <col min="7954" max="7955" width="13.42578125" style="109" customWidth="1"/>
    <col min="7956" max="7960" width="17.140625" style="109" customWidth="1"/>
    <col min="7961" max="7962" width="12.7109375" style="109" customWidth="1"/>
    <col min="7963" max="7963" width="17.140625" style="109" customWidth="1"/>
    <col min="7964" max="7966" width="15.85546875" style="109" customWidth="1"/>
    <col min="7967" max="7967" width="12.140625" style="109" customWidth="1"/>
    <col min="7968" max="7970" width="10.85546875" style="109" customWidth="1"/>
    <col min="7971" max="7975" width="12.140625" style="109" customWidth="1"/>
    <col min="7976" max="7983" width="10.85546875" style="109" customWidth="1"/>
    <col min="7984" max="8024" width="0" style="109" hidden="1" customWidth="1"/>
    <col min="8025" max="8027" width="10.85546875" style="109" customWidth="1"/>
    <col min="8028" max="8192" width="11.42578125" style="109"/>
    <col min="8193" max="8193" width="27.85546875" style="109" customWidth="1"/>
    <col min="8194" max="8194" width="18.42578125" style="109" customWidth="1"/>
    <col min="8195" max="8198" width="13.28515625" style="109" customWidth="1"/>
    <col min="8199" max="8199" width="15.85546875" style="109" customWidth="1"/>
    <col min="8200" max="8200" width="14.7109375" style="109" customWidth="1"/>
    <col min="8201" max="8201" width="14.28515625" style="109" customWidth="1"/>
    <col min="8202" max="8205" width="13.28515625" style="109" customWidth="1"/>
    <col min="8206" max="8206" width="13.7109375" style="109" customWidth="1"/>
    <col min="8207" max="8207" width="12.7109375" style="109" customWidth="1"/>
    <col min="8208" max="8208" width="13.140625" style="109" customWidth="1"/>
    <col min="8209" max="8209" width="12.140625" style="109" customWidth="1"/>
    <col min="8210" max="8211" width="13.42578125" style="109" customWidth="1"/>
    <col min="8212" max="8216" width="17.140625" style="109" customWidth="1"/>
    <col min="8217" max="8218" width="12.7109375" style="109" customWidth="1"/>
    <col min="8219" max="8219" width="17.140625" style="109" customWidth="1"/>
    <col min="8220" max="8222" width="15.85546875" style="109" customWidth="1"/>
    <col min="8223" max="8223" width="12.140625" style="109" customWidth="1"/>
    <col min="8224" max="8226" width="10.85546875" style="109" customWidth="1"/>
    <col min="8227" max="8231" width="12.140625" style="109" customWidth="1"/>
    <col min="8232" max="8239" width="10.85546875" style="109" customWidth="1"/>
    <col min="8240" max="8280" width="0" style="109" hidden="1" customWidth="1"/>
    <col min="8281" max="8283" width="10.85546875" style="109" customWidth="1"/>
    <col min="8284" max="8448" width="11.42578125" style="109"/>
    <col min="8449" max="8449" width="27.85546875" style="109" customWidth="1"/>
    <col min="8450" max="8450" width="18.42578125" style="109" customWidth="1"/>
    <col min="8451" max="8454" width="13.28515625" style="109" customWidth="1"/>
    <col min="8455" max="8455" width="15.85546875" style="109" customWidth="1"/>
    <col min="8456" max="8456" width="14.7109375" style="109" customWidth="1"/>
    <col min="8457" max="8457" width="14.28515625" style="109" customWidth="1"/>
    <col min="8458" max="8461" width="13.28515625" style="109" customWidth="1"/>
    <col min="8462" max="8462" width="13.7109375" style="109" customWidth="1"/>
    <col min="8463" max="8463" width="12.7109375" style="109" customWidth="1"/>
    <col min="8464" max="8464" width="13.140625" style="109" customWidth="1"/>
    <col min="8465" max="8465" width="12.140625" style="109" customWidth="1"/>
    <col min="8466" max="8467" width="13.42578125" style="109" customWidth="1"/>
    <col min="8468" max="8472" width="17.140625" style="109" customWidth="1"/>
    <col min="8473" max="8474" width="12.7109375" style="109" customWidth="1"/>
    <col min="8475" max="8475" width="17.140625" style="109" customWidth="1"/>
    <col min="8476" max="8478" width="15.85546875" style="109" customWidth="1"/>
    <col min="8479" max="8479" width="12.140625" style="109" customWidth="1"/>
    <col min="8480" max="8482" width="10.85546875" style="109" customWidth="1"/>
    <col min="8483" max="8487" width="12.140625" style="109" customWidth="1"/>
    <col min="8488" max="8495" width="10.85546875" style="109" customWidth="1"/>
    <col min="8496" max="8536" width="0" style="109" hidden="1" customWidth="1"/>
    <col min="8537" max="8539" width="10.85546875" style="109" customWidth="1"/>
    <col min="8540" max="8704" width="11.42578125" style="109"/>
    <col min="8705" max="8705" width="27.85546875" style="109" customWidth="1"/>
    <col min="8706" max="8706" width="18.42578125" style="109" customWidth="1"/>
    <col min="8707" max="8710" width="13.28515625" style="109" customWidth="1"/>
    <col min="8711" max="8711" width="15.85546875" style="109" customWidth="1"/>
    <col min="8712" max="8712" width="14.7109375" style="109" customWidth="1"/>
    <col min="8713" max="8713" width="14.28515625" style="109" customWidth="1"/>
    <col min="8714" max="8717" width="13.28515625" style="109" customWidth="1"/>
    <col min="8718" max="8718" width="13.7109375" style="109" customWidth="1"/>
    <col min="8719" max="8719" width="12.7109375" style="109" customWidth="1"/>
    <col min="8720" max="8720" width="13.140625" style="109" customWidth="1"/>
    <col min="8721" max="8721" width="12.140625" style="109" customWidth="1"/>
    <col min="8722" max="8723" width="13.42578125" style="109" customWidth="1"/>
    <col min="8724" max="8728" width="17.140625" style="109" customWidth="1"/>
    <col min="8729" max="8730" width="12.7109375" style="109" customWidth="1"/>
    <col min="8731" max="8731" width="17.140625" style="109" customWidth="1"/>
    <col min="8732" max="8734" width="15.85546875" style="109" customWidth="1"/>
    <col min="8735" max="8735" width="12.140625" style="109" customWidth="1"/>
    <col min="8736" max="8738" width="10.85546875" style="109" customWidth="1"/>
    <col min="8739" max="8743" width="12.140625" style="109" customWidth="1"/>
    <col min="8744" max="8751" width="10.85546875" style="109" customWidth="1"/>
    <col min="8752" max="8792" width="0" style="109" hidden="1" customWidth="1"/>
    <col min="8793" max="8795" width="10.85546875" style="109" customWidth="1"/>
    <col min="8796" max="8960" width="11.42578125" style="109"/>
    <col min="8961" max="8961" width="27.85546875" style="109" customWidth="1"/>
    <col min="8962" max="8962" width="18.42578125" style="109" customWidth="1"/>
    <col min="8963" max="8966" width="13.28515625" style="109" customWidth="1"/>
    <col min="8967" max="8967" width="15.85546875" style="109" customWidth="1"/>
    <col min="8968" max="8968" width="14.7109375" style="109" customWidth="1"/>
    <col min="8969" max="8969" width="14.28515625" style="109" customWidth="1"/>
    <col min="8970" max="8973" width="13.28515625" style="109" customWidth="1"/>
    <col min="8974" max="8974" width="13.7109375" style="109" customWidth="1"/>
    <col min="8975" max="8975" width="12.7109375" style="109" customWidth="1"/>
    <col min="8976" max="8976" width="13.140625" style="109" customWidth="1"/>
    <col min="8977" max="8977" width="12.140625" style="109" customWidth="1"/>
    <col min="8978" max="8979" width="13.42578125" style="109" customWidth="1"/>
    <col min="8980" max="8984" width="17.140625" style="109" customWidth="1"/>
    <col min="8985" max="8986" width="12.7109375" style="109" customWidth="1"/>
    <col min="8987" max="8987" width="17.140625" style="109" customWidth="1"/>
    <col min="8988" max="8990" width="15.85546875" style="109" customWidth="1"/>
    <col min="8991" max="8991" width="12.140625" style="109" customWidth="1"/>
    <col min="8992" max="8994" width="10.85546875" style="109" customWidth="1"/>
    <col min="8995" max="8999" width="12.140625" style="109" customWidth="1"/>
    <col min="9000" max="9007" width="10.85546875" style="109" customWidth="1"/>
    <col min="9008" max="9048" width="0" style="109" hidden="1" customWidth="1"/>
    <col min="9049" max="9051" width="10.85546875" style="109" customWidth="1"/>
    <col min="9052" max="9216" width="11.42578125" style="109"/>
    <col min="9217" max="9217" width="27.85546875" style="109" customWidth="1"/>
    <col min="9218" max="9218" width="18.42578125" style="109" customWidth="1"/>
    <col min="9219" max="9222" width="13.28515625" style="109" customWidth="1"/>
    <col min="9223" max="9223" width="15.85546875" style="109" customWidth="1"/>
    <col min="9224" max="9224" width="14.7109375" style="109" customWidth="1"/>
    <col min="9225" max="9225" width="14.28515625" style="109" customWidth="1"/>
    <col min="9226" max="9229" width="13.28515625" style="109" customWidth="1"/>
    <col min="9230" max="9230" width="13.7109375" style="109" customWidth="1"/>
    <col min="9231" max="9231" width="12.7109375" style="109" customWidth="1"/>
    <col min="9232" max="9232" width="13.140625" style="109" customWidth="1"/>
    <col min="9233" max="9233" width="12.140625" style="109" customWidth="1"/>
    <col min="9234" max="9235" width="13.42578125" style="109" customWidth="1"/>
    <col min="9236" max="9240" width="17.140625" style="109" customWidth="1"/>
    <col min="9241" max="9242" width="12.7109375" style="109" customWidth="1"/>
    <col min="9243" max="9243" width="17.140625" style="109" customWidth="1"/>
    <col min="9244" max="9246" width="15.85546875" style="109" customWidth="1"/>
    <col min="9247" max="9247" width="12.140625" style="109" customWidth="1"/>
    <col min="9248" max="9250" width="10.85546875" style="109" customWidth="1"/>
    <col min="9251" max="9255" width="12.140625" style="109" customWidth="1"/>
    <col min="9256" max="9263" width="10.85546875" style="109" customWidth="1"/>
    <col min="9264" max="9304" width="0" style="109" hidden="1" customWidth="1"/>
    <col min="9305" max="9307" width="10.85546875" style="109" customWidth="1"/>
    <col min="9308" max="9472" width="11.42578125" style="109"/>
    <col min="9473" max="9473" width="27.85546875" style="109" customWidth="1"/>
    <col min="9474" max="9474" width="18.42578125" style="109" customWidth="1"/>
    <col min="9475" max="9478" width="13.28515625" style="109" customWidth="1"/>
    <col min="9479" max="9479" width="15.85546875" style="109" customWidth="1"/>
    <col min="9480" max="9480" width="14.7109375" style="109" customWidth="1"/>
    <col min="9481" max="9481" width="14.28515625" style="109" customWidth="1"/>
    <col min="9482" max="9485" width="13.28515625" style="109" customWidth="1"/>
    <col min="9486" max="9486" width="13.7109375" style="109" customWidth="1"/>
    <col min="9487" max="9487" width="12.7109375" style="109" customWidth="1"/>
    <col min="9488" max="9488" width="13.140625" style="109" customWidth="1"/>
    <col min="9489" max="9489" width="12.140625" style="109" customWidth="1"/>
    <col min="9490" max="9491" width="13.42578125" style="109" customWidth="1"/>
    <col min="9492" max="9496" width="17.140625" style="109" customWidth="1"/>
    <col min="9497" max="9498" width="12.7109375" style="109" customWidth="1"/>
    <col min="9499" max="9499" width="17.140625" style="109" customWidth="1"/>
    <col min="9500" max="9502" width="15.85546875" style="109" customWidth="1"/>
    <col min="9503" max="9503" width="12.140625" style="109" customWidth="1"/>
    <col min="9504" max="9506" width="10.85546875" style="109" customWidth="1"/>
    <col min="9507" max="9511" width="12.140625" style="109" customWidth="1"/>
    <col min="9512" max="9519" width="10.85546875" style="109" customWidth="1"/>
    <col min="9520" max="9560" width="0" style="109" hidden="1" customWidth="1"/>
    <col min="9561" max="9563" width="10.85546875" style="109" customWidth="1"/>
    <col min="9564" max="9728" width="11.42578125" style="109"/>
    <col min="9729" max="9729" width="27.85546875" style="109" customWidth="1"/>
    <col min="9730" max="9730" width="18.42578125" style="109" customWidth="1"/>
    <col min="9731" max="9734" width="13.28515625" style="109" customWidth="1"/>
    <col min="9735" max="9735" width="15.85546875" style="109" customWidth="1"/>
    <col min="9736" max="9736" width="14.7109375" style="109" customWidth="1"/>
    <col min="9737" max="9737" width="14.28515625" style="109" customWidth="1"/>
    <col min="9738" max="9741" width="13.28515625" style="109" customWidth="1"/>
    <col min="9742" max="9742" width="13.7109375" style="109" customWidth="1"/>
    <col min="9743" max="9743" width="12.7109375" style="109" customWidth="1"/>
    <col min="9744" max="9744" width="13.140625" style="109" customWidth="1"/>
    <col min="9745" max="9745" width="12.140625" style="109" customWidth="1"/>
    <col min="9746" max="9747" width="13.42578125" style="109" customWidth="1"/>
    <col min="9748" max="9752" width="17.140625" style="109" customWidth="1"/>
    <col min="9753" max="9754" width="12.7109375" style="109" customWidth="1"/>
    <col min="9755" max="9755" width="17.140625" style="109" customWidth="1"/>
    <col min="9756" max="9758" width="15.85546875" style="109" customWidth="1"/>
    <col min="9759" max="9759" width="12.140625" style="109" customWidth="1"/>
    <col min="9760" max="9762" width="10.85546875" style="109" customWidth="1"/>
    <col min="9763" max="9767" width="12.140625" style="109" customWidth="1"/>
    <col min="9768" max="9775" width="10.85546875" style="109" customWidth="1"/>
    <col min="9776" max="9816" width="0" style="109" hidden="1" customWidth="1"/>
    <col min="9817" max="9819" width="10.85546875" style="109" customWidth="1"/>
    <col min="9820" max="9984" width="11.42578125" style="109"/>
    <col min="9985" max="9985" width="27.85546875" style="109" customWidth="1"/>
    <col min="9986" max="9986" width="18.42578125" style="109" customWidth="1"/>
    <col min="9987" max="9990" width="13.28515625" style="109" customWidth="1"/>
    <col min="9991" max="9991" width="15.85546875" style="109" customWidth="1"/>
    <col min="9992" max="9992" width="14.7109375" style="109" customWidth="1"/>
    <col min="9993" max="9993" width="14.28515625" style="109" customWidth="1"/>
    <col min="9994" max="9997" width="13.28515625" style="109" customWidth="1"/>
    <col min="9998" max="9998" width="13.7109375" style="109" customWidth="1"/>
    <col min="9999" max="9999" width="12.7109375" style="109" customWidth="1"/>
    <col min="10000" max="10000" width="13.140625" style="109" customWidth="1"/>
    <col min="10001" max="10001" width="12.140625" style="109" customWidth="1"/>
    <col min="10002" max="10003" width="13.42578125" style="109" customWidth="1"/>
    <col min="10004" max="10008" width="17.140625" style="109" customWidth="1"/>
    <col min="10009" max="10010" width="12.7109375" style="109" customWidth="1"/>
    <col min="10011" max="10011" width="17.140625" style="109" customWidth="1"/>
    <col min="10012" max="10014" width="15.85546875" style="109" customWidth="1"/>
    <col min="10015" max="10015" width="12.140625" style="109" customWidth="1"/>
    <col min="10016" max="10018" width="10.85546875" style="109" customWidth="1"/>
    <col min="10019" max="10023" width="12.140625" style="109" customWidth="1"/>
    <col min="10024" max="10031" width="10.85546875" style="109" customWidth="1"/>
    <col min="10032" max="10072" width="0" style="109" hidden="1" customWidth="1"/>
    <col min="10073" max="10075" width="10.85546875" style="109" customWidth="1"/>
    <col min="10076" max="10240" width="11.42578125" style="109"/>
    <col min="10241" max="10241" width="27.85546875" style="109" customWidth="1"/>
    <col min="10242" max="10242" width="18.42578125" style="109" customWidth="1"/>
    <col min="10243" max="10246" width="13.28515625" style="109" customWidth="1"/>
    <col min="10247" max="10247" width="15.85546875" style="109" customWidth="1"/>
    <col min="10248" max="10248" width="14.7109375" style="109" customWidth="1"/>
    <col min="10249" max="10249" width="14.28515625" style="109" customWidth="1"/>
    <col min="10250" max="10253" width="13.28515625" style="109" customWidth="1"/>
    <col min="10254" max="10254" width="13.7109375" style="109" customWidth="1"/>
    <col min="10255" max="10255" width="12.7109375" style="109" customWidth="1"/>
    <col min="10256" max="10256" width="13.140625" style="109" customWidth="1"/>
    <col min="10257" max="10257" width="12.140625" style="109" customWidth="1"/>
    <col min="10258" max="10259" width="13.42578125" style="109" customWidth="1"/>
    <col min="10260" max="10264" width="17.140625" style="109" customWidth="1"/>
    <col min="10265" max="10266" width="12.7109375" style="109" customWidth="1"/>
    <col min="10267" max="10267" width="17.140625" style="109" customWidth="1"/>
    <col min="10268" max="10270" width="15.85546875" style="109" customWidth="1"/>
    <col min="10271" max="10271" width="12.140625" style="109" customWidth="1"/>
    <col min="10272" max="10274" width="10.85546875" style="109" customWidth="1"/>
    <col min="10275" max="10279" width="12.140625" style="109" customWidth="1"/>
    <col min="10280" max="10287" width="10.85546875" style="109" customWidth="1"/>
    <col min="10288" max="10328" width="0" style="109" hidden="1" customWidth="1"/>
    <col min="10329" max="10331" width="10.85546875" style="109" customWidth="1"/>
    <col min="10332" max="10496" width="11.42578125" style="109"/>
    <col min="10497" max="10497" width="27.85546875" style="109" customWidth="1"/>
    <col min="10498" max="10498" width="18.42578125" style="109" customWidth="1"/>
    <col min="10499" max="10502" width="13.28515625" style="109" customWidth="1"/>
    <col min="10503" max="10503" width="15.85546875" style="109" customWidth="1"/>
    <col min="10504" max="10504" width="14.7109375" style="109" customWidth="1"/>
    <col min="10505" max="10505" width="14.28515625" style="109" customWidth="1"/>
    <col min="10506" max="10509" width="13.28515625" style="109" customWidth="1"/>
    <col min="10510" max="10510" width="13.7109375" style="109" customWidth="1"/>
    <col min="10511" max="10511" width="12.7109375" style="109" customWidth="1"/>
    <col min="10512" max="10512" width="13.140625" style="109" customWidth="1"/>
    <col min="10513" max="10513" width="12.140625" style="109" customWidth="1"/>
    <col min="10514" max="10515" width="13.42578125" style="109" customWidth="1"/>
    <col min="10516" max="10520" width="17.140625" style="109" customWidth="1"/>
    <col min="10521" max="10522" width="12.7109375" style="109" customWidth="1"/>
    <col min="10523" max="10523" width="17.140625" style="109" customWidth="1"/>
    <col min="10524" max="10526" width="15.85546875" style="109" customWidth="1"/>
    <col min="10527" max="10527" width="12.140625" style="109" customWidth="1"/>
    <col min="10528" max="10530" width="10.85546875" style="109" customWidth="1"/>
    <col min="10531" max="10535" width="12.140625" style="109" customWidth="1"/>
    <col min="10536" max="10543" width="10.85546875" style="109" customWidth="1"/>
    <col min="10544" max="10584" width="0" style="109" hidden="1" customWidth="1"/>
    <col min="10585" max="10587" width="10.85546875" style="109" customWidth="1"/>
    <col min="10588" max="10752" width="11.42578125" style="109"/>
    <col min="10753" max="10753" width="27.85546875" style="109" customWidth="1"/>
    <col min="10754" max="10754" width="18.42578125" style="109" customWidth="1"/>
    <col min="10755" max="10758" width="13.28515625" style="109" customWidth="1"/>
    <col min="10759" max="10759" width="15.85546875" style="109" customWidth="1"/>
    <col min="10760" max="10760" width="14.7109375" style="109" customWidth="1"/>
    <col min="10761" max="10761" width="14.28515625" style="109" customWidth="1"/>
    <col min="10762" max="10765" width="13.28515625" style="109" customWidth="1"/>
    <col min="10766" max="10766" width="13.7109375" style="109" customWidth="1"/>
    <col min="10767" max="10767" width="12.7109375" style="109" customWidth="1"/>
    <col min="10768" max="10768" width="13.140625" style="109" customWidth="1"/>
    <col min="10769" max="10769" width="12.140625" style="109" customWidth="1"/>
    <col min="10770" max="10771" width="13.42578125" style="109" customWidth="1"/>
    <col min="10772" max="10776" width="17.140625" style="109" customWidth="1"/>
    <col min="10777" max="10778" width="12.7109375" style="109" customWidth="1"/>
    <col min="10779" max="10779" width="17.140625" style="109" customWidth="1"/>
    <col min="10780" max="10782" width="15.85546875" style="109" customWidth="1"/>
    <col min="10783" max="10783" width="12.140625" style="109" customWidth="1"/>
    <col min="10784" max="10786" width="10.85546875" style="109" customWidth="1"/>
    <col min="10787" max="10791" width="12.140625" style="109" customWidth="1"/>
    <col min="10792" max="10799" width="10.85546875" style="109" customWidth="1"/>
    <col min="10800" max="10840" width="0" style="109" hidden="1" customWidth="1"/>
    <col min="10841" max="10843" width="10.85546875" style="109" customWidth="1"/>
    <col min="10844" max="11008" width="11.42578125" style="109"/>
    <col min="11009" max="11009" width="27.85546875" style="109" customWidth="1"/>
    <col min="11010" max="11010" width="18.42578125" style="109" customWidth="1"/>
    <col min="11011" max="11014" width="13.28515625" style="109" customWidth="1"/>
    <col min="11015" max="11015" width="15.85546875" style="109" customWidth="1"/>
    <col min="11016" max="11016" width="14.7109375" style="109" customWidth="1"/>
    <col min="11017" max="11017" width="14.28515625" style="109" customWidth="1"/>
    <col min="11018" max="11021" width="13.28515625" style="109" customWidth="1"/>
    <col min="11022" max="11022" width="13.7109375" style="109" customWidth="1"/>
    <col min="11023" max="11023" width="12.7109375" style="109" customWidth="1"/>
    <col min="11024" max="11024" width="13.140625" style="109" customWidth="1"/>
    <col min="11025" max="11025" width="12.140625" style="109" customWidth="1"/>
    <col min="11026" max="11027" width="13.42578125" style="109" customWidth="1"/>
    <col min="11028" max="11032" width="17.140625" style="109" customWidth="1"/>
    <col min="11033" max="11034" width="12.7109375" style="109" customWidth="1"/>
    <col min="11035" max="11035" width="17.140625" style="109" customWidth="1"/>
    <col min="11036" max="11038" width="15.85546875" style="109" customWidth="1"/>
    <col min="11039" max="11039" width="12.140625" style="109" customWidth="1"/>
    <col min="11040" max="11042" width="10.85546875" style="109" customWidth="1"/>
    <col min="11043" max="11047" width="12.140625" style="109" customWidth="1"/>
    <col min="11048" max="11055" width="10.85546875" style="109" customWidth="1"/>
    <col min="11056" max="11096" width="0" style="109" hidden="1" customWidth="1"/>
    <col min="11097" max="11099" width="10.85546875" style="109" customWidth="1"/>
    <col min="11100" max="11264" width="11.42578125" style="109"/>
    <col min="11265" max="11265" width="27.85546875" style="109" customWidth="1"/>
    <col min="11266" max="11266" width="18.42578125" style="109" customWidth="1"/>
    <col min="11267" max="11270" width="13.28515625" style="109" customWidth="1"/>
    <col min="11271" max="11271" width="15.85546875" style="109" customWidth="1"/>
    <col min="11272" max="11272" width="14.7109375" style="109" customWidth="1"/>
    <col min="11273" max="11273" width="14.28515625" style="109" customWidth="1"/>
    <col min="11274" max="11277" width="13.28515625" style="109" customWidth="1"/>
    <col min="11278" max="11278" width="13.7109375" style="109" customWidth="1"/>
    <col min="11279" max="11279" width="12.7109375" style="109" customWidth="1"/>
    <col min="11280" max="11280" width="13.140625" style="109" customWidth="1"/>
    <col min="11281" max="11281" width="12.140625" style="109" customWidth="1"/>
    <col min="11282" max="11283" width="13.42578125" style="109" customWidth="1"/>
    <col min="11284" max="11288" width="17.140625" style="109" customWidth="1"/>
    <col min="11289" max="11290" width="12.7109375" style="109" customWidth="1"/>
    <col min="11291" max="11291" width="17.140625" style="109" customWidth="1"/>
    <col min="11292" max="11294" width="15.85546875" style="109" customWidth="1"/>
    <col min="11295" max="11295" width="12.140625" style="109" customWidth="1"/>
    <col min="11296" max="11298" width="10.85546875" style="109" customWidth="1"/>
    <col min="11299" max="11303" width="12.140625" style="109" customWidth="1"/>
    <col min="11304" max="11311" width="10.85546875" style="109" customWidth="1"/>
    <col min="11312" max="11352" width="0" style="109" hidden="1" customWidth="1"/>
    <col min="11353" max="11355" width="10.85546875" style="109" customWidth="1"/>
    <col min="11356" max="11520" width="11.42578125" style="109"/>
    <col min="11521" max="11521" width="27.85546875" style="109" customWidth="1"/>
    <col min="11522" max="11522" width="18.42578125" style="109" customWidth="1"/>
    <col min="11523" max="11526" width="13.28515625" style="109" customWidth="1"/>
    <col min="11527" max="11527" width="15.85546875" style="109" customWidth="1"/>
    <col min="11528" max="11528" width="14.7109375" style="109" customWidth="1"/>
    <col min="11529" max="11529" width="14.28515625" style="109" customWidth="1"/>
    <col min="11530" max="11533" width="13.28515625" style="109" customWidth="1"/>
    <col min="11534" max="11534" width="13.7109375" style="109" customWidth="1"/>
    <col min="11535" max="11535" width="12.7109375" style="109" customWidth="1"/>
    <col min="11536" max="11536" width="13.140625" style="109" customWidth="1"/>
    <col min="11537" max="11537" width="12.140625" style="109" customWidth="1"/>
    <col min="11538" max="11539" width="13.42578125" style="109" customWidth="1"/>
    <col min="11540" max="11544" width="17.140625" style="109" customWidth="1"/>
    <col min="11545" max="11546" width="12.7109375" style="109" customWidth="1"/>
    <col min="11547" max="11547" width="17.140625" style="109" customWidth="1"/>
    <col min="11548" max="11550" width="15.85546875" style="109" customWidth="1"/>
    <col min="11551" max="11551" width="12.140625" style="109" customWidth="1"/>
    <col min="11552" max="11554" width="10.85546875" style="109" customWidth="1"/>
    <col min="11555" max="11559" width="12.140625" style="109" customWidth="1"/>
    <col min="11560" max="11567" width="10.85546875" style="109" customWidth="1"/>
    <col min="11568" max="11608" width="0" style="109" hidden="1" customWidth="1"/>
    <col min="11609" max="11611" width="10.85546875" style="109" customWidth="1"/>
    <col min="11612" max="11776" width="11.42578125" style="109"/>
    <col min="11777" max="11777" width="27.85546875" style="109" customWidth="1"/>
    <col min="11778" max="11778" width="18.42578125" style="109" customWidth="1"/>
    <col min="11779" max="11782" width="13.28515625" style="109" customWidth="1"/>
    <col min="11783" max="11783" width="15.85546875" style="109" customWidth="1"/>
    <col min="11784" max="11784" width="14.7109375" style="109" customWidth="1"/>
    <col min="11785" max="11785" width="14.28515625" style="109" customWidth="1"/>
    <col min="11786" max="11789" width="13.28515625" style="109" customWidth="1"/>
    <col min="11790" max="11790" width="13.7109375" style="109" customWidth="1"/>
    <col min="11791" max="11791" width="12.7109375" style="109" customWidth="1"/>
    <col min="11792" max="11792" width="13.140625" style="109" customWidth="1"/>
    <col min="11793" max="11793" width="12.140625" style="109" customWidth="1"/>
    <col min="11794" max="11795" width="13.42578125" style="109" customWidth="1"/>
    <col min="11796" max="11800" width="17.140625" style="109" customWidth="1"/>
    <col min="11801" max="11802" width="12.7109375" style="109" customWidth="1"/>
    <col min="11803" max="11803" width="17.140625" style="109" customWidth="1"/>
    <col min="11804" max="11806" width="15.85546875" style="109" customWidth="1"/>
    <col min="11807" max="11807" width="12.140625" style="109" customWidth="1"/>
    <col min="11808" max="11810" width="10.85546875" style="109" customWidth="1"/>
    <col min="11811" max="11815" width="12.140625" style="109" customWidth="1"/>
    <col min="11816" max="11823" width="10.85546875" style="109" customWidth="1"/>
    <col min="11824" max="11864" width="0" style="109" hidden="1" customWidth="1"/>
    <col min="11865" max="11867" width="10.85546875" style="109" customWidth="1"/>
    <col min="11868" max="12032" width="11.42578125" style="109"/>
    <col min="12033" max="12033" width="27.85546875" style="109" customWidth="1"/>
    <col min="12034" max="12034" width="18.42578125" style="109" customWidth="1"/>
    <col min="12035" max="12038" width="13.28515625" style="109" customWidth="1"/>
    <col min="12039" max="12039" width="15.85546875" style="109" customWidth="1"/>
    <col min="12040" max="12040" width="14.7109375" style="109" customWidth="1"/>
    <col min="12041" max="12041" width="14.28515625" style="109" customWidth="1"/>
    <col min="12042" max="12045" width="13.28515625" style="109" customWidth="1"/>
    <col min="12046" max="12046" width="13.7109375" style="109" customWidth="1"/>
    <col min="12047" max="12047" width="12.7109375" style="109" customWidth="1"/>
    <col min="12048" max="12048" width="13.140625" style="109" customWidth="1"/>
    <col min="12049" max="12049" width="12.140625" style="109" customWidth="1"/>
    <col min="12050" max="12051" width="13.42578125" style="109" customWidth="1"/>
    <col min="12052" max="12056" width="17.140625" style="109" customWidth="1"/>
    <col min="12057" max="12058" width="12.7109375" style="109" customWidth="1"/>
    <col min="12059" max="12059" width="17.140625" style="109" customWidth="1"/>
    <col min="12060" max="12062" width="15.85546875" style="109" customWidth="1"/>
    <col min="12063" max="12063" width="12.140625" style="109" customWidth="1"/>
    <col min="12064" max="12066" width="10.85546875" style="109" customWidth="1"/>
    <col min="12067" max="12071" width="12.140625" style="109" customWidth="1"/>
    <col min="12072" max="12079" width="10.85546875" style="109" customWidth="1"/>
    <col min="12080" max="12120" width="0" style="109" hidden="1" customWidth="1"/>
    <col min="12121" max="12123" width="10.85546875" style="109" customWidth="1"/>
    <col min="12124" max="12288" width="11.42578125" style="109"/>
    <col min="12289" max="12289" width="27.85546875" style="109" customWidth="1"/>
    <col min="12290" max="12290" width="18.42578125" style="109" customWidth="1"/>
    <col min="12291" max="12294" width="13.28515625" style="109" customWidth="1"/>
    <col min="12295" max="12295" width="15.85546875" style="109" customWidth="1"/>
    <col min="12296" max="12296" width="14.7109375" style="109" customWidth="1"/>
    <col min="12297" max="12297" width="14.28515625" style="109" customWidth="1"/>
    <col min="12298" max="12301" width="13.28515625" style="109" customWidth="1"/>
    <col min="12302" max="12302" width="13.7109375" style="109" customWidth="1"/>
    <col min="12303" max="12303" width="12.7109375" style="109" customWidth="1"/>
    <col min="12304" max="12304" width="13.140625" style="109" customWidth="1"/>
    <col min="12305" max="12305" width="12.140625" style="109" customWidth="1"/>
    <col min="12306" max="12307" width="13.42578125" style="109" customWidth="1"/>
    <col min="12308" max="12312" width="17.140625" style="109" customWidth="1"/>
    <col min="12313" max="12314" width="12.7109375" style="109" customWidth="1"/>
    <col min="12315" max="12315" width="17.140625" style="109" customWidth="1"/>
    <col min="12316" max="12318" width="15.85546875" style="109" customWidth="1"/>
    <col min="12319" max="12319" width="12.140625" style="109" customWidth="1"/>
    <col min="12320" max="12322" width="10.85546875" style="109" customWidth="1"/>
    <col min="12323" max="12327" width="12.140625" style="109" customWidth="1"/>
    <col min="12328" max="12335" width="10.85546875" style="109" customWidth="1"/>
    <col min="12336" max="12376" width="0" style="109" hidden="1" customWidth="1"/>
    <col min="12377" max="12379" width="10.85546875" style="109" customWidth="1"/>
    <col min="12380" max="12544" width="11.42578125" style="109"/>
    <col min="12545" max="12545" width="27.85546875" style="109" customWidth="1"/>
    <col min="12546" max="12546" width="18.42578125" style="109" customWidth="1"/>
    <col min="12547" max="12550" width="13.28515625" style="109" customWidth="1"/>
    <col min="12551" max="12551" width="15.85546875" style="109" customWidth="1"/>
    <col min="12552" max="12552" width="14.7109375" style="109" customWidth="1"/>
    <col min="12553" max="12553" width="14.28515625" style="109" customWidth="1"/>
    <col min="12554" max="12557" width="13.28515625" style="109" customWidth="1"/>
    <col min="12558" max="12558" width="13.7109375" style="109" customWidth="1"/>
    <col min="12559" max="12559" width="12.7109375" style="109" customWidth="1"/>
    <col min="12560" max="12560" width="13.140625" style="109" customWidth="1"/>
    <col min="12561" max="12561" width="12.140625" style="109" customWidth="1"/>
    <col min="12562" max="12563" width="13.42578125" style="109" customWidth="1"/>
    <col min="12564" max="12568" width="17.140625" style="109" customWidth="1"/>
    <col min="12569" max="12570" width="12.7109375" style="109" customWidth="1"/>
    <col min="12571" max="12571" width="17.140625" style="109" customWidth="1"/>
    <col min="12572" max="12574" width="15.85546875" style="109" customWidth="1"/>
    <col min="12575" max="12575" width="12.140625" style="109" customWidth="1"/>
    <col min="12576" max="12578" width="10.85546875" style="109" customWidth="1"/>
    <col min="12579" max="12583" width="12.140625" style="109" customWidth="1"/>
    <col min="12584" max="12591" width="10.85546875" style="109" customWidth="1"/>
    <col min="12592" max="12632" width="0" style="109" hidden="1" customWidth="1"/>
    <col min="12633" max="12635" width="10.85546875" style="109" customWidth="1"/>
    <col min="12636" max="12800" width="11.42578125" style="109"/>
    <col min="12801" max="12801" width="27.85546875" style="109" customWidth="1"/>
    <col min="12802" max="12802" width="18.42578125" style="109" customWidth="1"/>
    <col min="12803" max="12806" width="13.28515625" style="109" customWidth="1"/>
    <col min="12807" max="12807" width="15.85546875" style="109" customWidth="1"/>
    <col min="12808" max="12808" width="14.7109375" style="109" customWidth="1"/>
    <col min="12809" max="12809" width="14.28515625" style="109" customWidth="1"/>
    <col min="12810" max="12813" width="13.28515625" style="109" customWidth="1"/>
    <col min="12814" max="12814" width="13.7109375" style="109" customWidth="1"/>
    <col min="12815" max="12815" width="12.7109375" style="109" customWidth="1"/>
    <col min="12816" max="12816" width="13.140625" style="109" customWidth="1"/>
    <col min="12817" max="12817" width="12.140625" style="109" customWidth="1"/>
    <col min="12818" max="12819" width="13.42578125" style="109" customWidth="1"/>
    <col min="12820" max="12824" width="17.140625" style="109" customWidth="1"/>
    <col min="12825" max="12826" width="12.7109375" style="109" customWidth="1"/>
    <col min="12827" max="12827" width="17.140625" style="109" customWidth="1"/>
    <col min="12828" max="12830" width="15.85546875" style="109" customWidth="1"/>
    <col min="12831" max="12831" width="12.140625" style="109" customWidth="1"/>
    <col min="12832" max="12834" width="10.85546875" style="109" customWidth="1"/>
    <col min="12835" max="12839" width="12.140625" style="109" customWidth="1"/>
    <col min="12840" max="12847" width="10.85546875" style="109" customWidth="1"/>
    <col min="12848" max="12888" width="0" style="109" hidden="1" customWidth="1"/>
    <col min="12889" max="12891" width="10.85546875" style="109" customWidth="1"/>
    <col min="12892" max="13056" width="11.42578125" style="109"/>
    <col min="13057" max="13057" width="27.85546875" style="109" customWidth="1"/>
    <col min="13058" max="13058" width="18.42578125" style="109" customWidth="1"/>
    <col min="13059" max="13062" width="13.28515625" style="109" customWidth="1"/>
    <col min="13063" max="13063" width="15.85546875" style="109" customWidth="1"/>
    <col min="13064" max="13064" width="14.7109375" style="109" customWidth="1"/>
    <col min="13065" max="13065" width="14.28515625" style="109" customWidth="1"/>
    <col min="13066" max="13069" width="13.28515625" style="109" customWidth="1"/>
    <col min="13070" max="13070" width="13.7109375" style="109" customWidth="1"/>
    <col min="13071" max="13071" width="12.7109375" style="109" customWidth="1"/>
    <col min="13072" max="13072" width="13.140625" style="109" customWidth="1"/>
    <col min="13073" max="13073" width="12.140625" style="109" customWidth="1"/>
    <col min="13074" max="13075" width="13.42578125" style="109" customWidth="1"/>
    <col min="13076" max="13080" width="17.140625" style="109" customWidth="1"/>
    <col min="13081" max="13082" width="12.7109375" style="109" customWidth="1"/>
    <col min="13083" max="13083" width="17.140625" style="109" customWidth="1"/>
    <col min="13084" max="13086" width="15.85546875" style="109" customWidth="1"/>
    <col min="13087" max="13087" width="12.140625" style="109" customWidth="1"/>
    <col min="13088" max="13090" width="10.85546875" style="109" customWidth="1"/>
    <col min="13091" max="13095" width="12.140625" style="109" customWidth="1"/>
    <col min="13096" max="13103" width="10.85546875" style="109" customWidth="1"/>
    <col min="13104" max="13144" width="0" style="109" hidden="1" customWidth="1"/>
    <col min="13145" max="13147" width="10.85546875" style="109" customWidth="1"/>
    <col min="13148" max="13312" width="11.42578125" style="109"/>
    <col min="13313" max="13313" width="27.85546875" style="109" customWidth="1"/>
    <col min="13314" max="13314" width="18.42578125" style="109" customWidth="1"/>
    <col min="13315" max="13318" width="13.28515625" style="109" customWidth="1"/>
    <col min="13319" max="13319" width="15.85546875" style="109" customWidth="1"/>
    <col min="13320" max="13320" width="14.7109375" style="109" customWidth="1"/>
    <col min="13321" max="13321" width="14.28515625" style="109" customWidth="1"/>
    <col min="13322" max="13325" width="13.28515625" style="109" customWidth="1"/>
    <col min="13326" max="13326" width="13.7109375" style="109" customWidth="1"/>
    <col min="13327" max="13327" width="12.7109375" style="109" customWidth="1"/>
    <col min="13328" max="13328" width="13.140625" style="109" customWidth="1"/>
    <col min="13329" max="13329" width="12.140625" style="109" customWidth="1"/>
    <col min="13330" max="13331" width="13.42578125" style="109" customWidth="1"/>
    <col min="13332" max="13336" width="17.140625" style="109" customWidth="1"/>
    <col min="13337" max="13338" width="12.7109375" style="109" customWidth="1"/>
    <col min="13339" max="13339" width="17.140625" style="109" customWidth="1"/>
    <col min="13340" max="13342" width="15.85546875" style="109" customWidth="1"/>
    <col min="13343" max="13343" width="12.140625" style="109" customWidth="1"/>
    <col min="13344" max="13346" width="10.85546875" style="109" customWidth="1"/>
    <col min="13347" max="13351" width="12.140625" style="109" customWidth="1"/>
    <col min="13352" max="13359" width="10.85546875" style="109" customWidth="1"/>
    <col min="13360" max="13400" width="0" style="109" hidden="1" customWidth="1"/>
    <col min="13401" max="13403" width="10.85546875" style="109" customWidth="1"/>
    <col min="13404" max="13568" width="11.42578125" style="109"/>
    <col min="13569" max="13569" width="27.85546875" style="109" customWidth="1"/>
    <col min="13570" max="13570" width="18.42578125" style="109" customWidth="1"/>
    <col min="13571" max="13574" width="13.28515625" style="109" customWidth="1"/>
    <col min="13575" max="13575" width="15.85546875" style="109" customWidth="1"/>
    <col min="13576" max="13576" width="14.7109375" style="109" customWidth="1"/>
    <col min="13577" max="13577" width="14.28515625" style="109" customWidth="1"/>
    <col min="13578" max="13581" width="13.28515625" style="109" customWidth="1"/>
    <col min="13582" max="13582" width="13.7109375" style="109" customWidth="1"/>
    <col min="13583" max="13583" width="12.7109375" style="109" customWidth="1"/>
    <col min="13584" max="13584" width="13.140625" style="109" customWidth="1"/>
    <col min="13585" max="13585" width="12.140625" style="109" customWidth="1"/>
    <col min="13586" max="13587" width="13.42578125" style="109" customWidth="1"/>
    <col min="13588" max="13592" width="17.140625" style="109" customWidth="1"/>
    <col min="13593" max="13594" width="12.7109375" style="109" customWidth="1"/>
    <col min="13595" max="13595" width="17.140625" style="109" customWidth="1"/>
    <col min="13596" max="13598" width="15.85546875" style="109" customWidth="1"/>
    <col min="13599" max="13599" width="12.140625" style="109" customWidth="1"/>
    <col min="13600" max="13602" width="10.85546875" style="109" customWidth="1"/>
    <col min="13603" max="13607" width="12.140625" style="109" customWidth="1"/>
    <col min="13608" max="13615" width="10.85546875" style="109" customWidth="1"/>
    <col min="13616" max="13656" width="0" style="109" hidden="1" customWidth="1"/>
    <col min="13657" max="13659" width="10.85546875" style="109" customWidth="1"/>
    <col min="13660" max="13824" width="11.42578125" style="109"/>
    <col min="13825" max="13825" width="27.85546875" style="109" customWidth="1"/>
    <col min="13826" max="13826" width="18.42578125" style="109" customWidth="1"/>
    <col min="13827" max="13830" width="13.28515625" style="109" customWidth="1"/>
    <col min="13831" max="13831" width="15.85546875" style="109" customWidth="1"/>
    <col min="13832" max="13832" width="14.7109375" style="109" customWidth="1"/>
    <col min="13833" max="13833" width="14.28515625" style="109" customWidth="1"/>
    <col min="13834" max="13837" width="13.28515625" style="109" customWidth="1"/>
    <col min="13838" max="13838" width="13.7109375" style="109" customWidth="1"/>
    <col min="13839" max="13839" width="12.7109375" style="109" customWidth="1"/>
    <col min="13840" max="13840" width="13.140625" style="109" customWidth="1"/>
    <col min="13841" max="13841" width="12.140625" style="109" customWidth="1"/>
    <col min="13842" max="13843" width="13.42578125" style="109" customWidth="1"/>
    <col min="13844" max="13848" width="17.140625" style="109" customWidth="1"/>
    <col min="13849" max="13850" width="12.7109375" style="109" customWidth="1"/>
    <col min="13851" max="13851" width="17.140625" style="109" customWidth="1"/>
    <col min="13852" max="13854" width="15.85546875" style="109" customWidth="1"/>
    <col min="13855" max="13855" width="12.140625" style="109" customWidth="1"/>
    <col min="13856" max="13858" width="10.85546875" style="109" customWidth="1"/>
    <col min="13859" max="13863" width="12.140625" style="109" customWidth="1"/>
    <col min="13864" max="13871" width="10.85546875" style="109" customWidth="1"/>
    <col min="13872" max="13912" width="0" style="109" hidden="1" customWidth="1"/>
    <col min="13913" max="13915" width="10.85546875" style="109" customWidth="1"/>
    <col min="13916" max="14080" width="11.42578125" style="109"/>
    <col min="14081" max="14081" width="27.85546875" style="109" customWidth="1"/>
    <col min="14082" max="14082" width="18.42578125" style="109" customWidth="1"/>
    <col min="14083" max="14086" width="13.28515625" style="109" customWidth="1"/>
    <col min="14087" max="14087" width="15.85546875" style="109" customWidth="1"/>
    <col min="14088" max="14088" width="14.7109375" style="109" customWidth="1"/>
    <col min="14089" max="14089" width="14.28515625" style="109" customWidth="1"/>
    <col min="14090" max="14093" width="13.28515625" style="109" customWidth="1"/>
    <col min="14094" max="14094" width="13.7109375" style="109" customWidth="1"/>
    <col min="14095" max="14095" width="12.7109375" style="109" customWidth="1"/>
    <col min="14096" max="14096" width="13.140625" style="109" customWidth="1"/>
    <col min="14097" max="14097" width="12.140625" style="109" customWidth="1"/>
    <col min="14098" max="14099" width="13.42578125" style="109" customWidth="1"/>
    <col min="14100" max="14104" width="17.140625" style="109" customWidth="1"/>
    <col min="14105" max="14106" width="12.7109375" style="109" customWidth="1"/>
    <col min="14107" max="14107" width="17.140625" style="109" customWidth="1"/>
    <col min="14108" max="14110" width="15.85546875" style="109" customWidth="1"/>
    <col min="14111" max="14111" width="12.140625" style="109" customWidth="1"/>
    <col min="14112" max="14114" width="10.85546875" style="109" customWidth="1"/>
    <col min="14115" max="14119" width="12.140625" style="109" customWidth="1"/>
    <col min="14120" max="14127" width="10.85546875" style="109" customWidth="1"/>
    <col min="14128" max="14168" width="0" style="109" hidden="1" customWidth="1"/>
    <col min="14169" max="14171" width="10.85546875" style="109" customWidth="1"/>
    <col min="14172" max="14336" width="11.42578125" style="109"/>
    <col min="14337" max="14337" width="27.85546875" style="109" customWidth="1"/>
    <col min="14338" max="14338" width="18.42578125" style="109" customWidth="1"/>
    <col min="14339" max="14342" width="13.28515625" style="109" customWidth="1"/>
    <col min="14343" max="14343" width="15.85546875" style="109" customWidth="1"/>
    <col min="14344" max="14344" width="14.7109375" style="109" customWidth="1"/>
    <col min="14345" max="14345" width="14.28515625" style="109" customWidth="1"/>
    <col min="14346" max="14349" width="13.28515625" style="109" customWidth="1"/>
    <col min="14350" max="14350" width="13.7109375" style="109" customWidth="1"/>
    <col min="14351" max="14351" width="12.7109375" style="109" customWidth="1"/>
    <col min="14352" max="14352" width="13.140625" style="109" customWidth="1"/>
    <col min="14353" max="14353" width="12.140625" style="109" customWidth="1"/>
    <col min="14354" max="14355" width="13.42578125" style="109" customWidth="1"/>
    <col min="14356" max="14360" width="17.140625" style="109" customWidth="1"/>
    <col min="14361" max="14362" width="12.7109375" style="109" customWidth="1"/>
    <col min="14363" max="14363" width="17.140625" style="109" customWidth="1"/>
    <col min="14364" max="14366" width="15.85546875" style="109" customWidth="1"/>
    <col min="14367" max="14367" width="12.140625" style="109" customWidth="1"/>
    <col min="14368" max="14370" width="10.85546875" style="109" customWidth="1"/>
    <col min="14371" max="14375" width="12.140625" style="109" customWidth="1"/>
    <col min="14376" max="14383" width="10.85546875" style="109" customWidth="1"/>
    <col min="14384" max="14424" width="0" style="109" hidden="1" customWidth="1"/>
    <col min="14425" max="14427" width="10.85546875" style="109" customWidth="1"/>
    <col min="14428" max="14592" width="11.42578125" style="109"/>
    <col min="14593" max="14593" width="27.85546875" style="109" customWidth="1"/>
    <col min="14594" max="14594" width="18.42578125" style="109" customWidth="1"/>
    <col min="14595" max="14598" width="13.28515625" style="109" customWidth="1"/>
    <col min="14599" max="14599" width="15.85546875" style="109" customWidth="1"/>
    <col min="14600" max="14600" width="14.7109375" style="109" customWidth="1"/>
    <col min="14601" max="14601" width="14.28515625" style="109" customWidth="1"/>
    <col min="14602" max="14605" width="13.28515625" style="109" customWidth="1"/>
    <col min="14606" max="14606" width="13.7109375" style="109" customWidth="1"/>
    <col min="14607" max="14607" width="12.7109375" style="109" customWidth="1"/>
    <col min="14608" max="14608" width="13.140625" style="109" customWidth="1"/>
    <col min="14609" max="14609" width="12.140625" style="109" customWidth="1"/>
    <col min="14610" max="14611" width="13.42578125" style="109" customWidth="1"/>
    <col min="14612" max="14616" width="17.140625" style="109" customWidth="1"/>
    <col min="14617" max="14618" width="12.7109375" style="109" customWidth="1"/>
    <col min="14619" max="14619" width="17.140625" style="109" customWidth="1"/>
    <col min="14620" max="14622" width="15.85546875" style="109" customWidth="1"/>
    <col min="14623" max="14623" width="12.140625" style="109" customWidth="1"/>
    <col min="14624" max="14626" width="10.85546875" style="109" customWidth="1"/>
    <col min="14627" max="14631" width="12.140625" style="109" customWidth="1"/>
    <col min="14632" max="14639" width="10.85546875" style="109" customWidth="1"/>
    <col min="14640" max="14680" width="0" style="109" hidden="1" customWidth="1"/>
    <col min="14681" max="14683" width="10.85546875" style="109" customWidth="1"/>
    <col min="14684" max="14848" width="11.42578125" style="109"/>
    <col min="14849" max="14849" width="27.85546875" style="109" customWidth="1"/>
    <col min="14850" max="14850" width="18.42578125" style="109" customWidth="1"/>
    <col min="14851" max="14854" width="13.28515625" style="109" customWidth="1"/>
    <col min="14855" max="14855" width="15.85546875" style="109" customWidth="1"/>
    <col min="14856" max="14856" width="14.7109375" style="109" customWidth="1"/>
    <col min="14857" max="14857" width="14.28515625" style="109" customWidth="1"/>
    <col min="14858" max="14861" width="13.28515625" style="109" customWidth="1"/>
    <col min="14862" max="14862" width="13.7109375" style="109" customWidth="1"/>
    <col min="14863" max="14863" width="12.7109375" style="109" customWidth="1"/>
    <col min="14864" max="14864" width="13.140625" style="109" customWidth="1"/>
    <col min="14865" max="14865" width="12.140625" style="109" customWidth="1"/>
    <col min="14866" max="14867" width="13.42578125" style="109" customWidth="1"/>
    <col min="14868" max="14872" width="17.140625" style="109" customWidth="1"/>
    <col min="14873" max="14874" width="12.7109375" style="109" customWidth="1"/>
    <col min="14875" max="14875" width="17.140625" style="109" customWidth="1"/>
    <col min="14876" max="14878" width="15.85546875" style="109" customWidth="1"/>
    <col min="14879" max="14879" width="12.140625" style="109" customWidth="1"/>
    <col min="14880" max="14882" width="10.85546875" style="109" customWidth="1"/>
    <col min="14883" max="14887" width="12.140625" style="109" customWidth="1"/>
    <col min="14888" max="14895" width="10.85546875" style="109" customWidth="1"/>
    <col min="14896" max="14936" width="0" style="109" hidden="1" customWidth="1"/>
    <col min="14937" max="14939" width="10.85546875" style="109" customWidth="1"/>
    <col min="14940" max="15104" width="11.42578125" style="109"/>
    <col min="15105" max="15105" width="27.85546875" style="109" customWidth="1"/>
    <col min="15106" max="15106" width="18.42578125" style="109" customWidth="1"/>
    <col min="15107" max="15110" width="13.28515625" style="109" customWidth="1"/>
    <col min="15111" max="15111" width="15.85546875" style="109" customWidth="1"/>
    <col min="15112" max="15112" width="14.7109375" style="109" customWidth="1"/>
    <col min="15113" max="15113" width="14.28515625" style="109" customWidth="1"/>
    <col min="15114" max="15117" width="13.28515625" style="109" customWidth="1"/>
    <col min="15118" max="15118" width="13.7109375" style="109" customWidth="1"/>
    <col min="15119" max="15119" width="12.7109375" style="109" customWidth="1"/>
    <col min="15120" max="15120" width="13.140625" style="109" customWidth="1"/>
    <col min="15121" max="15121" width="12.140625" style="109" customWidth="1"/>
    <col min="15122" max="15123" width="13.42578125" style="109" customWidth="1"/>
    <col min="15124" max="15128" width="17.140625" style="109" customWidth="1"/>
    <col min="15129" max="15130" width="12.7109375" style="109" customWidth="1"/>
    <col min="15131" max="15131" width="17.140625" style="109" customWidth="1"/>
    <col min="15132" max="15134" width="15.85546875" style="109" customWidth="1"/>
    <col min="15135" max="15135" width="12.140625" style="109" customWidth="1"/>
    <col min="15136" max="15138" width="10.85546875" style="109" customWidth="1"/>
    <col min="15139" max="15143" width="12.140625" style="109" customWidth="1"/>
    <col min="15144" max="15151" width="10.85546875" style="109" customWidth="1"/>
    <col min="15152" max="15192" width="0" style="109" hidden="1" customWidth="1"/>
    <col min="15193" max="15195" width="10.85546875" style="109" customWidth="1"/>
    <col min="15196" max="15360" width="11.42578125" style="109"/>
    <col min="15361" max="15361" width="27.85546875" style="109" customWidth="1"/>
    <col min="15362" max="15362" width="18.42578125" style="109" customWidth="1"/>
    <col min="15363" max="15366" width="13.28515625" style="109" customWidth="1"/>
    <col min="15367" max="15367" width="15.85546875" style="109" customWidth="1"/>
    <col min="15368" max="15368" width="14.7109375" style="109" customWidth="1"/>
    <col min="15369" max="15369" width="14.28515625" style="109" customWidth="1"/>
    <col min="15370" max="15373" width="13.28515625" style="109" customWidth="1"/>
    <col min="15374" max="15374" width="13.7109375" style="109" customWidth="1"/>
    <col min="15375" max="15375" width="12.7109375" style="109" customWidth="1"/>
    <col min="15376" max="15376" width="13.140625" style="109" customWidth="1"/>
    <col min="15377" max="15377" width="12.140625" style="109" customWidth="1"/>
    <col min="15378" max="15379" width="13.42578125" style="109" customWidth="1"/>
    <col min="15380" max="15384" width="17.140625" style="109" customWidth="1"/>
    <col min="15385" max="15386" width="12.7109375" style="109" customWidth="1"/>
    <col min="15387" max="15387" width="17.140625" style="109" customWidth="1"/>
    <col min="15388" max="15390" width="15.85546875" style="109" customWidth="1"/>
    <col min="15391" max="15391" width="12.140625" style="109" customWidth="1"/>
    <col min="15392" max="15394" width="10.85546875" style="109" customWidth="1"/>
    <col min="15395" max="15399" width="12.140625" style="109" customWidth="1"/>
    <col min="15400" max="15407" width="10.85546875" style="109" customWidth="1"/>
    <col min="15408" max="15448" width="0" style="109" hidden="1" customWidth="1"/>
    <col min="15449" max="15451" width="10.85546875" style="109" customWidth="1"/>
    <col min="15452" max="15616" width="11.42578125" style="109"/>
    <col min="15617" max="15617" width="27.85546875" style="109" customWidth="1"/>
    <col min="15618" max="15618" width="18.42578125" style="109" customWidth="1"/>
    <col min="15619" max="15622" width="13.28515625" style="109" customWidth="1"/>
    <col min="15623" max="15623" width="15.85546875" style="109" customWidth="1"/>
    <col min="15624" max="15624" width="14.7109375" style="109" customWidth="1"/>
    <col min="15625" max="15625" width="14.28515625" style="109" customWidth="1"/>
    <col min="15626" max="15629" width="13.28515625" style="109" customWidth="1"/>
    <col min="15630" max="15630" width="13.7109375" style="109" customWidth="1"/>
    <col min="15631" max="15631" width="12.7109375" style="109" customWidth="1"/>
    <col min="15632" max="15632" width="13.140625" style="109" customWidth="1"/>
    <col min="15633" max="15633" width="12.140625" style="109" customWidth="1"/>
    <col min="15634" max="15635" width="13.42578125" style="109" customWidth="1"/>
    <col min="15636" max="15640" width="17.140625" style="109" customWidth="1"/>
    <col min="15641" max="15642" width="12.7109375" style="109" customWidth="1"/>
    <col min="15643" max="15643" width="17.140625" style="109" customWidth="1"/>
    <col min="15644" max="15646" width="15.85546875" style="109" customWidth="1"/>
    <col min="15647" max="15647" width="12.140625" style="109" customWidth="1"/>
    <col min="15648" max="15650" width="10.85546875" style="109" customWidth="1"/>
    <col min="15651" max="15655" width="12.140625" style="109" customWidth="1"/>
    <col min="15656" max="15663" width="10.85546875" style="109" customWidth="1"/>
    <col min="15664" max="15704" width="0" style="109" hidden="1" customWidth="1"/>
    <col min="15705" max="15707" width="10.85546875" style="109" customWidth="1"/>
    <col min="15708" max="15872" width="11.42578125" style="109"/>
    <col min="15873" max="15873" width="27.85546875" style="109" customWidth="1"/>
    <col min="15874" max="15874" width="18.42578125" style="109" customWidth="1"/>
    <col min="15875" max="15878" width="13.28515625" style="109" customWidth="1"/>
    <col min="15879" max="15879" width="15.85546875" style="109" customWidth="1"/>
    <col min="15880" max="15880" width="14.7109375" style="109" customWidth="1"/>
    <col min="15881" max="15881" width="14.28515625" style="109" customWidth="1"/>
    <col min="15882" max="15885" width="13.28515625" style="109" customWidth="1"/>
    <col min="15886" max="15886" width="13.7109375" style="109" customWidth="1"/>
    <col min="15887" max="15887" width="12.7109375" style="109" customWidth="1"/>
    <col min="15888" max="15888" width="13.140625" style="109" customWidth="1"/>
    <col min="15889" max="15889" width="12.140625" style="109" customWidth="1"/>
    <col min="15890" max="15891" width="13.42578125" style="109" customWidth="1"/>
    <col min="15892" max="15896" width="17.140625" style="109" customWidth="1"/>
    <col min="15897" max="15898" width="12.7109375" style="109" customWidth="1"/>
    <col min="15899" max="15899" width="17.140625" style="109" customWidth="1"/>
    <col min="15900" max="15902" width="15.85546875" style="109" customWidth="1"/>
    <col min="15903" max="15903" width="12.140625" style="109" customWidth="1"/>
    <col min="15904" max="15906" width="10.85546875" style="109" customWidth="1"/>
    <col min="15907" max="15911" width="12.140625" style="109" customWidth="1"/>
    <col min="15912" max="15919" width="10.85546875" style="109" customWidth="1"/>
    <col min="15920" max="15960" width="0" style="109" hidden="1" customWidth="1"/>
    <col min="15961" max="15963" width="10.85546875" style="109" customWidth="1"/>
    <col min="15964" max="16128" width="11.42578125" style="109"/>
    <col min="16129" max="16129" width="27.85546875" style="109" customWidth="1"/>
    <col min="16130" max="16130" width="18.42578125" style="109" customWidth="1"/>
    <col min="16131" max="16134" width="13.28515625" style="109" customWidth="1"/>
    <col min="16135" max="16135" width="15.85546875" style="109" customWidth="1"/>
    <col min="16136" max="16136" width="14.7109375" style="109" customWidth="1"/>
    <col min="16137" max="16137" width="14.28515625" style="109" customWidth="1"/>
    <col min="16138" max="16141" width="13.28515625" style="109" customWidth="1"/>
    <col min="16142" max="16142" width="13.7109375" style="109" customWidth="1"/>
    <col min="16143" max="16143" width="12.7109375" style="109" customWidth="1"/>
    <col min="16144" max="16144" width="13.140625" style="109" customWidth="1"/>
    <col min="16145" max="16145" width="12.140625" style="109" customWidth="1"/>
    <col min="16146" max="16147" width="13.42578125" style="109" customWidth="1"/>
    <col min="16148" max="16152" width="17.140625" style="109" customWidth="1"/>
    <col min="16153" max="16154" width="12.7109375" style="109" customWidth="1"/>
    <col min="16155" max="16155" width="17.140625" style="109" customWidth="1"/>
    <col min="16156" max="16158" width="15.85546875" style="109" customWidth="1"/>
    <col min="16159" max="16159" width="12.140625" style="109" customWidth="1"/>
    <col min="16160" max="16162" width="10.85546875" style="109" customWidth="1"/>
    <col min="16163" max="16167" width="12.140625" style="109" customWidth="1"/>
    <col min="16168" max="16175" width="10.85546875" style="109" customWidth="1"/>
    <col min="16176" max="16216" width="0" style="109" hidden="1" customWidth="1"/>
    <col min="16217" max="16219" width="10.85546875" style="109" customWidth="1"/>
    <col min="16220" max="16384" width="11.42578125" style="109"/>
  </cols>
  <sheetData>
    <row r="1" spans="1:55" s="4" customFormat="1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/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/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205"/>
      <c r="B8" s="207"/>
      <c r="C8" s="215"/>
      <c r="D8" s="215"/>
      <c r="E8" s="216"/>
      <c r="F8" s="217"/>
      <c r="G8" s="198"/>
      <c r="H8" s="213"/>
      <c r="I8" s="214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206"/>
      <c r="B9" s="118"/>
      <c r="C9" s="15"/>
      <c r="D9" s="16"/>
      <c r="E9" s="119"/>
      <c r="F9" s="119"/>
      <c r="G9" s="212"/>
      <c r="H9" s="119"/>
      <c r="I9" s="119"/>
      <c r="J9" s="17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8"/>
      <c r="BA9" s="18"/>
      <c r="BB9" s="18"/>
      <c r="BC9" s="18"/>
    </row>
    <row r="10" spans="1:55" s="13" customFormat="1" ht="17.25" customHeight="1" x14ac:dyDescent="0.15">
      <c r="A10" s="19"/>
      <c r="B10" s="20"/>
      <c r="C10" s="21"/>
      <c r="D10" s="22"/>
      <c r="E10" s="21"/>
      <c r="F10" s="22"/>
      <c r="G10" s="23"/>
      <c r="H10" s="24"/>
      <c r="I10" s="22"/>
      <c r="J10" s="25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8"/>
      <c r="BA10" s="26"/>
      <c r="BB10" s="27"/>
      <c r="BC10" s="18"/>
    </row>
    <row r="11" spans="1:55" s="13" customFormat="1" ht="15" customHeight="1" x14ac:dyDescent="0.15">
      <c r="A11" s="28"/>
      <c r="B11" s="29"/>
      <c r="C11" s="30"/>
      <c r="D11" s="31"/>
      <c r="E11" s="30"/>
      <c r="F11" s="31"/>
      <c r="G11" s="32"/>
      <c r="H11" s="33"/>
      <c r="I11" s="31"/>
      <c r="J11" s="25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8"/>
      <c r="BA11" s="26"/>
      <c r="BB11" s="27"/>
      <c r="BC11" s="18"/>
    </row>
    <row r="12" spans="1:55" s="13" customFormat="1" ht="15" customHeight="1" x14ac:dyDescent="0.15">
      <c r="A12" s="34"/>
      <c r="B12" s="35"/>
      <c r="C12" s="36"/>
      <c r="D12" s="37"/>
      <c r="E12" s="36"/>
      <c r="F12" s="37"/>
      <c r="G12" s="38"/>
      <c r="H12" s="39"/>
      <c r="I12" s="37"/>
      <c r="J12" s="25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8"/>
      <c r="BA12" s="26"/>
      <c r="BB12" s="27"/>
      <c r="BC12" s="18"/>
    </row>
    <row r="13" spans="1:55" s="13" customFormat="1" ht="15" customHeight="1" x14ac:dyDescent="0.15">
      <c r="A13" s="34"/>
      <c r="B13" s="35"/>
      <c r="C13" s="36"/>
      <c r="D13" s="37"/>
      <c r="E13" s="36"/>
      <c r="F13" s="38"/>
      <c r="G13" s="38"/>
      <c r="H13" s="40"/>
      <c r="I13" s="38"/>
      <c r="J13" s="25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8"/>
      <c r="BA13" s="26"/>
      <c r="BB13" s="27"/>
      <c r="BC13" s="18"/>
    </row>
    <row r="14" spans="1:55" s="13" customFormat="1" ht="23.25" customHeight="1" x14ac:dyDescent="0.15">
      <c r="A14" s="34"/>
      <c r="B14" s="35"/>
      <c r="C14" s="36"/>
      <c r="D14" s="37"/>
      <c r="E14" s="36"/>
      <c r="F14" s="38"/>
      <c r="G14" s="38"/>
      <c r="H14" s="40"/>
      <c r="I14" s="38"/>
      <c r="J14" s="25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8"/>
      <c r="BA14" s="26"/>
      <c r="BB14" s="27"/>
      <c r="BC14" s="18"/>
    </row>
    <row r="15" spans="1:55" s="13" customFormat="1" ht="24" customHeight="1" x14ac:dyDescent="0.15">
      <c r="A15" s="34"/>
      <c r="B15" s="35"/>
      <c r="C15" s="36"/>
      <c r="D15" s="37"/>
      <c r="E15" s="36"/>
      <c r="F15" s="38"/>
      <c r="G15" s="41"/>
      <c r="H15" s="40"/>
      <c r="I15" s="38"/>
      <c r="J15" s="25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8"/>
      <c r="BA15" s="26"/>
      <c r="BB15" s="27"/>
      <c r="BC15" s="18"/>
    </row>
    <row r="16" spans="1:55" s="13" customFormat="1" ht="24" customHeight="1" x14ac:dyDescent="0.15">
      <c r="A16" s="34"/>
      <c r="B16" s="35"/>
      <c r="C16" s="36"/>
      <c r="D16" s="37"/>
      <c r="E16" s="36"/>
      <c r="F16" s="38"/>
      <c r="G16" s="41"/>
      <c r="H16" s="40"/>
      <c r="I16" s="38"/>
      <c r="J16" s="25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8"/>
      <c r="BA16" s="26"/>
      <c r="BB16" s="27"/>
      <c r="BC16" s="18"/>
    </row>
    <row r="17" spans="1:81" s="13" customFormat="1" ht="24" customHeight="1" x14ac:dyDescent="0.15">
      <c r="A17" s="34"/>
      <c r="B17" s="35"/>
      <c r="C17" s="36"/>
      <c r="D17" s="37"/>
      <c r="E17" s="36"/>
      <c r="F17" s="38"/>
      <c r="G17" s="41"/>
      <c r="H17" s="40"/>
      <c r="I17" s="38"/>
      <c r="J17" s="25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8"/>
      <c r="BA17" s="26"/>
      <c r="BB17" s="27"/>
      <c r="BC17" s="18"/>
    </row>
    <row r="18" spans="1:81" s="13" customFormat="1" ht="15" customHeight="1" x14ac:dyDescent="0.15">
      <c r="A18" s="34"/>
      <c r="B18" s="35"/>
      <c r="C18" s="36"/>
      <c r="D18" s="37"/>
      <c r="E18" s="36"/>
      <c r="F18" s="38"/>
      <c r="G18" s="38"/>
      <c r="H18" s="40"/>
      <c r="I18" s="38"/>
      <c r="J18" s="25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8"/>
      <c r="BA18" s="26"/>
      <c r="BB18" s="27"/>
      <c r="BC18" s="18"/>
    </row>
    <row r="19" spans="1:81" s="13" customFormat="1" ht="15" customHeight="1" x14ac:dyDescent="0.15">
      <c r="A19" s="34"/>
      <c r="B19" s="35"/>
      <c r="C19" s="36"/>
      <c r="D19" s="37"/>
      <c r="E19" s="36"/>
      <c r="F19" s="38"/>
      <c r="G19" s="38"/>
      <c r="H19" s="40"/>
      <c r="I19" s="38"/>
      <c r="J19" s="25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8"/>
      <c r="BA19" s="26"/>
      <c r="BB19" s="27"/>
      <c r="BC19" s="18"/>
    </row>
    <row r="20" spans="1:81" s="13" customFormat="1" ht="15" customHeight="1" x14ac:dyDescent="0.15">
      <c r="A20" s="34"/>
      <c r="B20" s="35"/>
      <c r="C20" s="36"/>
      <c r="D20" s="37"/>
      <c r="E20" s="36"/>
      <c r="F20" s="38"/>
      <c r="G20" s="38"/>
      <c r="H20" s="40"/>
      <c r="I20" s="38"/>
      <c r="J20" s="25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8"/>
      <c r="BA20" s="26"/>
      <c r="BB20" s="27"/>
      <c r="BC20" s="18"/>
    </row>
    <row r="21" spans="1:81" s="13" customFormat="1" ht="24.75" customHeight="1" thickBot="1" x14ac:dyDescent="0.2">
      <c r="A21" s="42"/>
      <c r="B21" s="43"/>
      <c r="C21" s="44"/>
      <c r="D21" s="45"/>
      <c r="E21" s="44"/>
      <c r="F21" s="46"/>
      <c r="G21" s="46"/>
      <c r="H21" s="47"/>
      <c r="I21" s="46"/>
      <c r="J21" s="25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8"/>
      <c r="BA21" s="26"/>
      <c r="BB21" s="27"/>
      <c r="BC21" s="18"/>
    </row>
    <row r="22" spans="1:81" s="13" customFormat="1" ht="15" customHeight="1" thickTop="1" x14ac:dyDescent="0.15">
      <c r="A22" s="48"/>
      <c r="B22" s="29"/>
      <c r="C22" s="30"/>
      <c r="D22" s="31"/>
      <c r="E22" s="49"/>
      <c r="F22" s="50"/>
      <c r="G22" s="51"/>
      <c r="H22" s="52"/>
      <c r="I22" s="50"/>
      <c r="J22" s="25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8"/>
      <c r="BA22" s="26"/>
      <c r="BB22" s="27"/>
      <c r="BC22" s="18"/>
    </row>
    <row r="23" spans="1:81" s="13" customFormat="1" ht="15" customHeight="1" x14ac:dyDescent="0.15">
      <c r="A23" s="53"/>
      <c r="B23" s="35"/>
      <c r="C23" s="36"/>
      <c r="D23" s="37"/>
      <c r="E23" s="54"/>
      <c r="F23" s="55"/>
      <c r="G23" s="56"/>
      <c r="H23" s="57"/>
      <c r="I23" s="55"/>
      <c r="J23" s="25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8"/>
      <c r="BA23" s="26"/>
      <c r="BB23" s="27"/>
      <c r="BC23" s="18"/>
    </row>
    <row r="24" spans="1:81" s="13" customFormat="1" ht="15" customHeight="1" x14ac:dyDescent="0.15">
      <c r="A24" s="53"/>
      <c r="B24" s="35"/>
      <c r="C24" s="36"/>
      <c r="D24" s="37"/>
      <c r="E24" s="54"/>
      <c r="F24" s="55"/>
      <c r="G24" s="56"/>
      <c r="H24" s="57"/>
      <c r="I24" s="55"/>
      <c r="J24" s="25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8"/>
      <c r="BA24" s="26"/>
      <c r="BB24" s="27"/>
      <c r="BC24" s="18"/>
    </row>
    <row r="25" spans="1:81" s="13" customFormat="1" ht="15" customHeight="1" x14ac:dyDescent="0.15">
      <c r="A25" s="53"/>
      <c r="B25" s="35"/>
      <c r="C25" s="36"/>
      <c r="D25" s="37"/>
      <c r="E25" s="49"/>
      <c r="F25" s="50"/>
      <c r="G25" s="51"/>
      <c r="H25" s="52"/>
      <c r="I25" s="50"/>
      <c r="J25" s="25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8"/>
      <c r="BA25" s="26"/>
      <c r="BB25" s="27"/>
      <c r="BC25" s="18"/>
    </row>
    <row r="26" spans="1:81" s="13" customFormat="1" ht="26.25" customHeight="1" x14ac:dyDescent="0.15">
      <c r="A26" s="58"/>
      <c r="B26" s="59"/>
      <c r="C26" s="60"/>
      <c r="D26" s="61"/>
      <c r="E26" s="62"/>
      <c r="F26" s="63"/>
      <c r="G26" s="64"/>
      <c r="H26" s="65"/>
      <c r="I26" s="63"/>
      <c r="J26" s="25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8"/>
      <c r="BA26" s="26"/>
      <c r="BB26" s="27"/>
      <c r="BC26" s="18"/>
    </row>
    <row r="27" spans="1:81" s="4" customFormat="1" ht="30" customHeight="1" x14ac:dyDescent="0.2">
      <c r="A27" s="66"/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218"/>
      <c r="B28" s="219"/>
      <c r="C28" s="207"/>
      <c r="D28" s="208"/>
      <c r="E28" s="208"/>
      <c r="F28" s="208"/>
      <c r="G28" s="209"/>
      <c r="H28" s="207"/>
      <c r="I28" s="208"/>
      <c r="J28" s="208"/>
      <c r="K28" s="208"/>
      <c r="L28" s="208"/>
      <c r="M28" s="209"/>
      <c r="N28" s="207"/>
      <c r="O28" s="208"/>
      <c r="P28" s="20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220"/>
      <c r="B29" s="221"/>
      <c r="C29" s="67"/>
      <c r="D29" s="68"/>
      <c r="E29" s="69"/>
      <c r="F29" s="70"/>
      <c r="G29" s="71"/>
      <c r="H29" s="67"/>
      <c r="I29" s="68"/>
      <c r="J29" s="69"/>
      <c r="K29" s="69"/>
      <c r="L29" s="69"/>
      <c r="M29" s="70"/>
      <c r="N29" s="72"/>
      <c r="O29" s="73"/>
      <c r="P29" s="74"/>
      <c r="Q29" s="17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95"/>
      <c r="B30" s="196"/>
      <c r="C30" s="75"/>
      <c r="D30" s="76"/>
      <c r="E30" s="76"/>
      <c r="F30" s="77"/>
      <c r="G30" s="78"/>
      <c r="H30" s="75"/>
      <c r="I30" s="76"/>
      <c r="J30" s="76"/>
      <c r="K30" s="76"/>
      <c r="L30" s="76"/>
      <c r="M30" s="77"/>
      <c r="N30" s="79"/>
      <c r="O30" s="76"/>
      <c r="P30" s="77"/>
      <c r="Q30" s="80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6"/>
      <c r="BB30" s="27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87"/>
      <c r="B31" s="188"/>
      <c r="C31" s="36"/>
      <c r="D31" s="39"/>
      <c r="E31" s="39"/>
      <c r="F31" s="37"/>
      <c r="G31" s="81"/>
      <c r="H31" s="36"/>
      <c r="I31" s="39"/>
      <c r="J31" s="39"/>
      <c r="K31" s="39"/>
      <c r="L31" s="39"/>
      <c r="M31" s="37"/>
      <c r="N31" s="82"/>
      <c r="O31" s="39"/>
      <c r="P31" s="37"/>
      <c r="Q31" s="80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6"/>
      <c r="BB31" s="27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87"/>
      <c r="B32" s="188"/>
      <c r="C32" s="36"/>
      <c r="D32" s="39"/>
      <c r="E32" s="39"/>
      <c r="F32" s="37"/>
      <c r="G32" s="81"/>
      <c r="H32" s="36"/>
      <c r="I32" s="39"/>
      <c r="J32" s="39"/>
      <c r="K32" s="39"/>
      <c r="L32" s="39"/>
      <c r="M32" s="37"/>
      <c r="N32" s="82"/>
      <c r="O32" s="39"/>
      <c r="P32" s="37"/>
      <c r="Q32" s="80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6"/>
      <c r="BB32" s="27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87"/>
      <c r="B33" s="188"/>
      <c r="C33" s="36"/>
      <c r="D33" s="39"/>
      <c r="E33" s="39"/>
      <c r="F33" s="37"/>
      <c r="G33" s="81"/>
      <c r="H33" s="36"/>
      <c r="I33" s="39"/>
      <c r="J33" s="39"/>
      <c r="K33" s="39"/>
      <c r="L33" s="39"/>
      <c r="M33" s="37"/>
      <c r="N33" s="82"/>
      <c r="O33" s="39"/>
      <c r="P33" s="37"/>
      <c r="Q33" s="80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6"/>
      <c r="BB33" s="27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87"/>
      <c r="B34" s="188"/>
      <c r="C34" s="36"/>
      <c r="D34" s="39"/>
      <c r="E34" s="39"/>
      <c r="F34" s="37"/>
      <c r="G34" s="81"/>
      <c r="H34" s="36"/>
      <c r="I34" s="39"/>
      <c r="J34" s="39"/>
      <c r="K34" s="39"/>
      <c r="L34" s="39"/>
      <c r="M34" s="37"/>
      <c r="N34" s="54"/>
      <c r="O34" s="57"/>
      <c r="P34" s="55"/>
      <c r="Q34" s="80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87"/>
      <c r="B35" s="188"/>
      <c r="C35" s="36"/>
      <c r="D35" s="39"/>
      <c r="E35" s="39"/>
      <c r="F35" s="37"/>
      <c r="G35" s="81"/>
      <c r="H35" s="36"/>
      <c r="I35" s="39"/>
      <c r="J35" s="39"/>
      <c r="K35" s="39"/>
      <c r="L35" s="39"/>
      <c r="M35" s="37"/>
      <c r="N35" s="54"/>
      <c r="O35" s="57"/>
      <c r="P35" s="55"/>
      <c r="Q35" s="80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87"/>
      <c r="B36" s="188"/>
      <c r="C36" s="36"/>
      <c r="D36" s="39"/>
      <c r="E36" s="39"/>
      <c r="F36" s="37"/>
      <c r="G36" s="81"/>
      <c r="H36" s="36"/>
      <c r="I36" s="39"/>
      <c r="J36" s="39"/>
      <c r="K36" s="39"/>
      <c r="L36" s="39"/>
      <c r="M36" s="37"/>
      <c r="N36" s="36"/>
      <c r="O36" s="57"/>
      <c r="P36" s="55"/>
      <c r="Q36" s="80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87"/>
      <c r="B37" s="188"/>
      <c r="C37" s="36"/>
      <c r="D37" s="39"/>
      <c r="E37" s="39"/>
      <c r="F37" s="37"/>
      <c r="G37" s="81"/>
      <c r="H37" s="36"/>
      <c r="I37" s="39"/>
      <c r="J37" s="39"/>
      <c r="K37" s="39"/>
      <c r="L37" s="39"/>
      <c r="M37" s="37"/>
      <c r="N37" s="36"/>
      <c r="O37" s="57"/>
      <c r="P37" s="55"/>
      <c r="Q37" s="80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87"/>
      <c r="B38" s="188"/>
      <c r="C38" s="36"/>
      <c r="D38" s="39"/>
      <c r="E38" s="39"/>
      <c r="F38" s="37"/>
      <c r="G38" s="81"/>
      <c r="H38" s="36"/>
      <c r="I38" s="39"/>
      <c r="J38" s="39"/>
      <c r="K38" s="39"/>
      <c r="L38" s="39"/>
      <c r="M38" s="37"/>
      <c r="N38" s="82"/>
      <c r="O38" s="39"/>
      <c r="P38" s="37"/>
      <c r="Q38" s="80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6"/>
      <c r="BB38" s="27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89"/>
      <c r="B39" s="190"/>
      <c r="C39" s="83"/>
      <c r="D39" s="84"/>
      <c r="E39" s="84"/>
      <c r="F39" s="85"/>
      <c r="G39" s="86"/>
      <c r="H39" s="83"/>
      <c r="I39" s="84"/>
      <c r="J39" s="84"/>
      <c r="K39" s="84"/>
      <c r="L39" s="84"/>
      <c r="M39" s="85"/>
      <c r="N39" s="83"/>
      <c r="O39" s="87"/>
      <c r="P39" s="88"/>
      <c r="Q39" s="80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93"/>
      <c r="B40" s="194"/>
      <c r="C40" s="83"/>
      <c r="D40" s="84"/>
      <c r="E40" s="84"/>
      <c r="F40" s="85"/>
      <c r="G40" s="86"/>
      <c r="H40" s="62"/>
      <c r="I40" s="89"/>
      <c r="J40" s="84"/>
      <c r="K40" s="84"/>
      <c r="L40" s="84"/>
      <c r="M40" s="85"/>
      <c r="N40" s="82"/>
      <c r="O40" s="84"/>
      <c r="P40" s="85"/>
      <c r="Q40" s="80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0"/>
      <c r="BB40" s="27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91"/>
      <c r="B41" s="192"/>
      <c r="C41" s="91"/>
      <c r="D41" s="92"/>
      <c r="E41" s="92"/>
      <c r="F41" s="93"/>
      <c r="G41" s="94"/>
      <c r="H41" s="91"/>
      <c r="I41" s="92"/>
      <c r="J41" s="92"/>
      <c r="K41" s="92"/>
      <c r="L41" s="92"/>
      <c r="M41" s="93"/>
      <c r="N41" s="95"/>
      <c r="O41" s="96"/>
      <c r="P41" s="97"/>
      <c r="Q41" s="80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0"/>
      <c r="BB41" s="27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85"/>
      <c r="B42" s="186"/>
      <c r="C42" s="98"/>
      <c r="D42" s="99"/>
      <c r="E42" s="99"/>
      <c r="F42" s="100"/>
      <c r="G42" s="101"/>
      <c r="H42" s="98"/>
      <c r="I42" s="99"/>
      <c r="J42" s="99"/>
      <c r="K42" s="99"/>
      <c r="L42" s="99"/>
      <c r="M42" s="100"/>
      <c r="N42" s="95"/>
      <c r="O42" s="99"/>
      <c r="P42" s="100"/>
      <c r="Q42" s="80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0"/>
      <c r="BB42" s="27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2"/>
      <c r="B43" s="103"/>
      <c r="C43" s="66"/>
      <c r="D43" s="104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79"/>
      <c r="B44" s="180"/>
      <c r="C44" s="72"/>
      <c r="D44" s="10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81"/>
      <c r="B45" s="182"/>
      <c r="C45" s="83"/>
      <c r="D45" s="85"/>
      <c r="E45" s="1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83"/>
      <c r="B46" s="184"/>
      <c r="C46" s="60"/>
      <c r="D46" s="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6" customFormat="1" ht="10.5" x14ac:dyDescent="0.15"/>
    <row r="48" spans="1:81" s="106" customFormat="1" ht="10.5" x14ac:dyDescent="0.15"/>
    <row r="49" spans="12:14" s="106" customFormat="1" ht="10.5" x14ac:dyDescent="0.15"/>
    <row r="50" spans="12:14" s="106" customFormat="1" x14ac:dyDescent="0.2">
      <c r="N50" s="107"/>
    </row>
    <row r="51" spans="12:14" s="106" customFormat="1" x14ac:dyDescent="0.2">
      <c r="N51" s="107"/>
    </row>
    <row r="52" spans="12:14" s="106" customFormat="1" x14ac:dyDescent="0.2">
      <c r="N52" s="107"/>
    </row>
    <row r="53" spans="12:14" s="106" customFormat="1" x14ac:dyDescent="0.2">
      <c r="N53" s="107"/>
    </row>
    <row r="54" spans="12:14" s="106" customFormat="1" x14ac:dyDescent="0.2">
      <c r="L54" s="107"/>
    </row>
    <row r="55" spans="12:14" s="106" customFormat="1" x14ac:dyDescent="0.2">
      <c r="L55" s="107"/>
    </row>
    <row r="56" spans="12:14" s="106" customFormat="1" x14ac:dyDescent="0.2">
      <c r="L56" s="107"/>
    </row>
    <row r="57" spans="12:14" s="106" customFormat="1" x14ac:dyDescent="0.2">
      <c r="L57" s="107"/>
    </row>
    <row r="58" spans="12:14" s="106" customFormat="1" x14ac:dyDescent="0.2">
      <c r="L58" s="107"/>
    </row>
    <row r="59" spans="12:14" s="106" customFormat="1" x14ac:dyDescent="0.2">
      <c r="L59" s="107"/>
    </row>
    <row r="60" spans="12:14" s="106" customFormat="1" x14ac:dyDescent="0.2">
      <c r="L60" s="107"/>
    </row>
    <row r="61" spans="12:14" s="106" customFormat="1" x14ac:dyDescent="0.2">
      <c r="L61" s="107"/>
    </row>
    <row r="62" spans="12:14" s="106" customFormat="1" x14ac:dyDescent="0.2">
      <c r="L62" s="107"/>
    </row>
    <row r="63" spans="12:14" s="106" customFormat="1" x14ac:dyDescent="0.2">
      <c r="L63" s="107"/>
    </row>
    <row r="64" spans="12:14" s="106" customFormat="1" x14ac:dyDescent="0.2">
      <c r="L64" s="107"/>
    </row>
    <row r="65" spans="12:12" s="106" customFormat="1" x14ac:dyDescent="0.2">
      <c r="L65" s="107"/>
    </row>
    <row r="66" spans="12:12" s="106" customFormat="1" x14ac:dyDescent="0.2">
      <c r="L66" s="107"/>
    </row>
    <row r="67" spans="12:12" s="106" customFormat="1" x14ac:dyDescent="0.2">
      <c r="L67" s="107"/>
    </row>
    <row r="68" spans="12:12" s="106" customFormat="1" x14ac:dyDescent="0.2">
      <c r="L68" s="107"/>
    </row>
    <row r="69" spans="12:12" s="106" customFormat="1" x14ac:dyDescent="0.2">
      <c r="L69" s="107"/>
    </row>
    <row r="70" spans="12:12" s="106" customFormat="1" x14ac:dyDescent="0.2">
      <c r="L70" s="107"/>
    </row>
    <row r="71" spans="12:12" s="106" customFormat="1" x14ac:dyDescent="0.2">
      <c r="L71" s="107"/>
    </row>
    <row r="72" spans="12:12" s="106" customFormat="1" x14ac:dyDescent="0.2">
      <c r="L72" s="107"/>
    </row>
    <row r="73" spans="12:12" s="106" customFormat="1" x14ac:dyDescent="0.2">
      <c r="L73" s="107"/>
    </row>
    <row r="74" spans="12:12" s="106" customFormat="1" x14ac:dyDescent="0.2">
      <c r="L74" s="107"/>
    </row>
    <row r="75" spans="12:12" s="106" customFormat="1" x14ac:dyDescent="0.2">
      <c r="L75" s="107"/>
    </row>
    <row r="76" spans="12:12" s="106" customFormat="1" x14ac:dyDescent="0.2">
      <c r="L76" s="107"/>
    </row>
    <row r="77" spans="12:12" s="106" customFormat="1" x14ac:dyDescent="0.2">
      <c r="L77" s="107"/>
    </row>
    <row r="78" spans="12:12" s="106" customFormat="1" x14ac:dyDescent="0.2">
      <c r="L78" s="107"/>
    </row>
    <row r="79" spans="12:12" s="106" customFormat="1" x14ac:dyDescent="0.2">
      <c r="L79" s="107"/>
    </row>
    <row r="80" spans="12:12" s="106" customFormat="1" x14ac:dyDescent="0.2">
      <c r="L80" s="107"/>
    </row>
    <row r="81" spans="12:12" s="106" customFormat="1" x14ac:dyDescent="0.2">
      <c r="L81" s="107"/>
    </row>
    <row r="82" spans="12:12" s="106" customFormat="1" x14ac:dyDescent="0.2">
      <c r="L82" s="107"/>
    </row>
    <row r="83" spans="12:12" s="106" customFormat="1" x14ac:dyDescent="0.2">
      <c r="L83" s="107"/>
    </row>
    <row r="84" spans="12:12" s="106" customFormat="1" x14ac:dyDescent="0.2">
      <c r="L84" s="107"/>
    </row>
    <row r="85" spans="12:12" s="106" customFormat="1" x14ac:dyDescent="0.2">
      <c r="L85" s="107"/>
    </row>
    <row r="86" spans="12:12" s="106" customFormat="1" x14ac:dyDescent="0.2">
      <c r="L86" s="107"/>
    </row>
    <row r="87" spans="12:12" s="106" customFormat="1" x14ac:dyDescent="0.2">
      <c r="L87" s="107"/>
    </row>
    <row r="88" spans="12:12" s="106" customFormat="1" x14ac:dyDescent="0.2">
      <c r="L88" s="107"/>
    </row>
    <row r="89" spans="12:12" s="106" customFormat="1" x14ac:dyDescent="0.2">
      <c r="L89" s="107"/>
    </row>
    <row r="90" spans="12:12" s="106" customFormat="1" x14ac:dyDescent="0.2">
      <c r="L90" s="107"/>
    </row>
    <row r="91" spans="12:12" s="106" customFormat="1" x14ac:dyDescent="0.2">
      <c r="L91" s="107"/>
    </row>
    <row r="92" spans="12:12" s="106" customFormat="1" x14ac:dyDescent="0.2">
      <c r="L92" s="107"/>
    </row>
    <row r="93" spans="12:12" s="106" customFormat="1" x14ac:dyDescent="0.2">
      <c r="L93" s="107"/>
    </row>
    <row r="94" spans="12:12" s="106" customFormat="1" x14ac:dyDescent="0.2">
      <c r="L94" s="107"/>
    </row>
    <row r="95" spans="12:12" s="106" customFormat="1" x14ac:dyDescent="0.2">
      <c r="L95" s="107"/>
    </row>
    <row r="96" spans="12:12" s="106" customFormat="1" x14ac:dyDescent="0.2">
      <c r="L96" s="107"/>
    </row>
    <row r="97" spans="12:12" s="106" customFormat="1" x14ac:dyDescent="0.2">
      <c r="L97" s="107"/>
    </row>
    <row r="98" spans="12:12" s="106" customFormat="1" x14ac:dyDescent="0.2">
      <c r="L98" s="107"/>
    </row>
    <row r="99" spans="12:12" s="106" customFormat="1" x14ac:dyDescent="0.2">
      <c r="L99" s="107"/>
    </row>
    <row r="100" spans="12:12" s="106" customFormat="1" x14ac:dyDescent="0.2">
      <c r="L100" s="107"/>
    </row>
    <row r="101" spans="12:12" s="106" customFormat="1" x14ac:dyDescent="0.2">
      <c r="L101" s="107"/>
    </row>
    <row r="102" spans="12:12" s="106" customFormat="1" x14ac:dyDescent="0.2">
      <c r="L102" s="107"/>
    </row>
    <row r="103" spans="12:12" s="106" customFormat="1" x14ac:dyDescent="0.2">
      <c r="L103" s="107"/>
    </row>
    <row r="104" spans="12:12" s="106" customFormat="1" x14ac:dyDescent="0.2">
      <c r="L104" s="107"/>
    </row>
    <row r="105" spans="12:12" s="106" customFormat="1" x14ac:dyDescent="0.2">
      <c r="L105" s="107"/>
    </row>
    <row r="106" spans="12:12" s="106" customFormat="1" x14ac:dyDescent="0.2">
      <c r="L106" s="107"/>
    </row>
    <row r="107" spans="12:12" s="106" customFormat="1" x14ac:dyDescent="0.2">
      <c r="L107" s="107"/>
    </row>
    <row r="108" spans="12:12" s="106" customFormat="1" x14ac:dyDescent="0.2">
      <c r="L108" s="107"/>
    </row>
    <row r="109" spans="12:12" s="106" customFormat="1" x14ac:dyDescent="0.2">
      <c r="L109" s="107"/>
    </row>
    <row r="110" spans="12:12" s="106" customFormat="1" x14ac:dyDescent="0.2">
      <c r="L110" s="107"/>
    </row>
    <row r="111" spans="12:12" s="106" customFormat="1" x14ac:dyDescent="0.2">
      <c r="L111" s="107"/>
    </row>
    <row r="199" spans="1:54" ht="20.25" hidden="1" customHeight="1" x14ac:dyDescent="0.2"/>
    <row r="200" spans="1:54" ht="20.25" hidden="1" customHeight="1" x14ac:dyDescent="0.2">
      <c r="A200" s="110"/>
      <c r="BB200" s="111"/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106" customWidth="1"/>
    <col min="2" max="2" width="18.42578125" style="106" customWidth="1"/>
    <col min="3" max="6" width="13.28515625" style="106" customWidth="1"/>
    <col min="7" max="7" width="15.85546875" style="106" customWidth="1"/>
    <col min="8" max="8" width="14.7109375" style="106" customWidth="1"/>
    <col min="9" max="9" width="14.28515625" style="106" customWidth="1"/>
    <col min="10" max="11" width="13.28515625" style="106" customWidth="1"/>
    <col min="12" max="12" width="13.28515625" style="108" customWidth="1"/>
    <col min="13" max="13" width="13.28515625" style="109" customWidth="1"/>
    <col min="14" max="14" width="13.7109375" style="109" customWidth="1"/>
    <col min="15" max="15" width="12.7109375" style="109" customWidth="1"/>
    <col min="16" max="16" width="13.140625" style="109" customWidth="1"/>
    <col min="17" max="17" width="12.140625" style="109" customWidth="1"/>
    <col min="18" max="19" width="13.42578125" style="109" customWidth="1"/>
    <col min="20" max="24" width="17.140625" style="109" customWidth="1"/>
    <col min="25" max="26" width="12.7109375" style="109" customWidth="1"/>
    <col min="27" max="27" width="17.140625" style="109" customWidth="1"/>
    <col min="28" max="30" width="15.85546875" style="109" customWidth="1"/>
    <col min="31" max="31" width="12.140625" style="109" customWidth="1"/>
    <col min="32" max="34" width="10.85546875" style="109" customWidth="1"/>
    <col min="35" max="39" width="12.140625" style="109" customWidth="1"/>
    <col min="40" max="47" width="10.85546875" style="109" customWidth="1"/>
    <col min="48" max="88" width="10.85546875" style="109" hidden="1" customWidth="1"/>
    <col min="89" max="91" width="10.85546875" style="109" customWidth="1"/>
    <col min="92" max="256" width="11.42578125" style="109"/>
    <col min="257" max="257" width="27.85546875" style="109" customWidth="1"/>
    <col min="258" max="258" width="18.42578125" style="109" customWidth="1"/>
    <col min="259" max="262" width="13.28515625" style="109" customWidth="1"/>
    <col min="263" max="263" width="15.85546875" style="109" customWidth="1"/>
    <col min="264" max="264" width="14.7109375" style="109" customWidth="1"/>
    <col min="265" max="265" width="14.28515625" style="109" customWidth="1"/>
    <col min="266" max="269" width="13.28515625" style="109" customWidth="1"/>
    <col min="270" max="270" width="13.7109375" style="109" customWidth="1"/>
    <col min="271" max="271" width="12.7109375" style="109" customWidth="1"/>
    <col min="272" max="272" width="13.140625" style="109" customWidth="1"/>
    <col min="273" max="273" width="12.140625" style="109" customWidth="1"/>
    <col min="274" max="275" width="13.42578125" style="109" customWidth="1"/>
    <col min="276" max="280" width="17.140625" style="109" customWidth="1"/>
    <col min="281" max="282" width="12.7109375" style="109" customWidth="1"/>
    <col min="283" max="283" width="17.140625" style="109" customWidth="1"/>
    <col min="284" max="286" width="15.85546875" style="109" customWidth="1"/>
    <col min="287" max="287" width="12.140625" style="109" customWidth="1"/>
    <col min="288" max="290" width="10.85546875" style="109" customWidth="1"/>
    <col min="291" max="295" width="12.140625" style="109" customWidth="1"/>
    <col min="296" max="303" width="10.85546875" style="109" customWidth="1"/>
    <col min="304" max="344" width="0" style="109" hidden="1" customWidth="1"/>
    <col min="345" max="347" width="10.85546875" style="109" customWidth="1"/>
    <col min="348" max="512" width="11.42578125" style="109"/>
    <col min="513" max="513" width="27.85546875" style="109" customWidth="1"/>
    <col min="514" max="514" width="18.42578125" style="109" customWidth="1"/>
    <col min="515" max="518" width="13.28515625" style="109" customWidth="1"/>
    <col min="519" max="519" width="15.85546875" style="109" customWidth="1"/>
    <col min="520" max="520" width="14.7109375" style="109" customWidth="1"/>
    <col min="521" max="521" width="14.28515625" style="109" customWidth="1"/>
    <col min="522" max="525" width="13.28515625" style="109" customWidth="1"/>
    <col min="526" max="526" width="13.7109375" style="109" customWidth="1"/>
    <col min="527" max="527" width="12.7109375" style="109" customWidth="1"/>
    <col min="528" max="528" width="13.140625" style="109" customWidth="1"/>
    <col min="529" max="529" width="12.140625" style="109" customWidth="1"/>
    <col min="530" max="531" width="13.42578125" style="109" customWidth="1"/>
    <col min="532" max="536" width="17.140625" style="109" customWidth="1"/>
    <col min="537" max="538" width="12.7109375" style="109" customWidth="1"/>
    <col min="539" max="539" width="17.140625" style="109" customWidth="1"/>
    <col min="540" max="542" width="15.85546875" style="109" customWidth="1"/>
    <col min="543" max="543" width="12.140625" style="109" customWidth="1"/>
    <col min="544" max="546" width="10.85546875" style="109" customWidth="1"/>
    <col min="547" max="551" width="12.140625" style="109" customWidth="1"/>
    <col min="552" max="559" width="10.85546875" style="109" customWidth="1"/>
    <col min="560" max="600" width="0" style="109" hidden="1" customWidth="1"/>
    <col min="601" max="603" width="10.85546875" style="109" customWidth="1"/>
    <col min="604" max="768" width="11.42578125" style="109"/>
    <col min="769" max="769" width="27.85546875" style="109" customWidth="1"/>
    <col min="770" max="770" width="18.42578125" style="109" customWidth="1"/>
    <col min="771" max="774" width="13.28515625" style="109" customWidth="1"/>
    <col min="775" max="775" width="15.85546875" style="109" customWidth="1"/>
    <col min="776" max="776" width="14.7109375" style="109" customWidth="1"/>
    <col min="777" max="777" width="14.28515625" style="109" customWidth="1"/>
    <col min="778" max="781" width="13.28515625" style="109" customWidth="1"/>
    <col min="782" max="782" width="13.7109375" style="109" customWidth="1"/>
    <col min="783" max="783" width="12.7109375" style="109" customWidth="1"/>
    <col min="784" max="784" width="13.140625" style="109" customWidth="1"/>
    <col min="785" max="785" width="12.140625" style="109" customWidth="1"/>
    <col min="786" max="787" width="13.42578125" style="109" customWidth="1"/>
    <col min="788" max="792" width="17.140625" style="109" customWidth="1"/>
    <col min="793" max="794" width="12.7109375" style="109" customWidth="1"/>
    <col min="795" max="795" width="17.140625" style="109" customWidth="1"/>
    <col min="796" max="798" width="15.85546875" style="109" customWidth="1"/>
    <col min="799" max="799" width="12.140625" style="109" customWidth="1"/>
    <col min="800" max="802" width="10.85546875" style="109" customWidth="1"/>
    <col min="803" max="807" width="12.140625" style="109" customWidth="1"/>
    <col min="808" max="815" width="10.85546875" style="109" customWidth="1"/>
    <col min="816" max="856" width="0" style="109" hidden="1" customWidth="1"/>
    <col min="857" max="859" width="10.85546875" style="109" customWidth="1"/>
    <col min="860" max="1024" width="11.42578125" style="109"/>
    <col min="1025" max="1025" width="27.85546875" style="109" customWidth="1"/>
    <col min="1026" max="1026" width="18.42578125" style="109" customWidth="1"/>
    <col min="1027" max="1030" width="13.28515625" style="109" customWidth="1"/>
    <col min="1031" max="1031" width="15.85546875" style="109" customWidth="1"/>
    <col min="1032" max="1032" width="14.7109375" style="109" customWidth="1"/>
    <col min="1033" max="1033" width="14.28515625" style="109" customWidth="1"/>
    <col min="1034" max="1037" width="13.28515625" style="109" customWidth="1"/>
    <col min="1038" max="1038" width="13.7109375" style="109" customWidth="1"/>
    <col min="1039" max="1039" width="12.7109375" style="109" customWidth="1"/>
    <col min="1040" max="1040" width="13.140625" style="109" customWidth="1"/>
    <col min="1041" max="1041" width="12.140625" style="109" customWidth="1"/>
    <col min="1042" max="1043" width="13.42578125" style="109" customWidth="1"/>
    <col min="1044" max="1048" width="17.140625" style="109" customWidth="1"/>
    <col min="1049" max="1050" width="12.7109375" style="109" customWidth="1"/>
    <col min="1051" max="1051" width="17.140625" style="109" customWidth="1"/>
    <col min="1052" max="1054" width="15.85546875" style="109" customWidth="1"/>
    <col min="1055" max="1055" width="12.140625" style="109" customWidth="1"/>
    <col min="1056" max="1058" width="10.85546875" style="109" customWidth="1"/>
    <col min="1059" max="1063" width="12.140625" style="109" customWidth="1"/>
    <col min="1064" max="1071" width="10.85546875" style="109" customWidth="1"/>
    <col min="1072" max="1112" width="0" style="109" hidden="1" customWidth="1"/>
    <col min="1113" max="1115" width="10.85546875" style="109" customWidth="1"/>
    <col min="1116" max="1280" width="11.42578125" style="109"/>
    <col min="1281" max="1281" width="27.85546875" style="109" customWidth="1"/>
    <col min="1282" max="1282" width="18.42578125" style="109" customWidth="1"/>
    <col min="1283" max="1286" width="13.28515625" style="109" customWidth="1"/>
    <col min="1287" max="1287" width="15.85546875" style="109" customWidth="1"/>
    <col min="1288" max="1288" width="14.7109375" style="109" customWidth="1"/>
    <col min="1289" max="1289" width="14.28515625" style="109" customWidth="1"/>
    <col min="1290" max="1293" width="13.28515625" style="109" customWidth="1"/>
    <col min="1294" max="1294" width="13.7109375" style="109" customWidth="1"/>
    <col min="1295" max="1295" width="12.7109375" style="109" customWidth="1"/>
    <col min="1296" max="1296" width="13.140625" style="109" customWidth="1"/>
    <col min="1297" max="1297" width="12.140625" style="109" customWidth="1"/>
    <col min="1298" max="1299" width="13.42578125" style="109" customWidth="1"/>
    <col min="1300" max="1304" width="17.140625" style="109" customWidth="1"/>
    <col min="1305" max="1306" width="12.7109375" style="109" customWidth="1"/>
    <col min="1307" max="1307" width="17.140625" style="109" customWidth="1"/>
    <col min="1308" max="1310" width="15.85546875" style="109" customWidth="1"/>
    <col min="1311" max="1311" width="12.140625" style="109" customWidth="1"/>
    <col min="1312" max="1314" width="10.85546875" style="109" customWidth="1"/>
    <col min="1315" max="1319" width="12.140625" style="109" customWidth="1"/>
    <col min="1320" max="1327" width="10.85546875" style="109" customWidth="1"/>
    <col min="1328" max="1368" width="0" style="109" hidden="1" customWidth="1"/>
    <col min="1369" max="1371" width="10.85546875" style="109" customWidth="1"/>
    <col min="1372" max="1536" width="11.42578125" style="109"/>
    <col min="1537" max="1537" width="27.85546875" style="109" customWidth="1"/>
    <col min="1538" max="1538" width="18.42578125" style="109" customWidth="1"/>
    <col min="1539" max="1542" width="13.28515625" style="109" customWidth="1"/>
    <col min="1543" max="1543" width="15.85546875" style="109" customWidth="1"/>
    <col min="1544" max="1544" width="14.7109375" style="109" customWidth="1"/>
    <col min="1545" max="1545" width="14.28515625" style="109" customWidth="1"/>
    <col min="1546" max="1549" width="13.28515625" style="109" customWidth="1"/>
    <col min="1550" max="1550" width="13.7109375" style="109" customWidth="1"/>
    <col min="1551" max="1551" width="12.7109375" style="109" customWidth="1"/>
    <col min="1552" max="1552" width="13.140625" style="109" customWidth="1"/>
    <col min="1553" max="1553" width="12.140625" style="109" customWidth="1"/>
    <col min="1554" max="1555" width="13.42578125" style="109" customWidth="1"/>
    <col min="1556" max="1560" width="17.140625" style="109" customWidth="1"/>
    <col min="1561" max="1562" width="12.7109375" style="109" customWidth="1"/>
    <col min="1563" max="1563" width="17.140625" style="109" customWidth="1"/>
    <col min="1564" max="1566" width="15.85546875" style="109" customWidth="1"/>
    <col min="1567" max="1567" width="12.140625" style="109" customWidth="1"/>
    <col min="1568" max="1570" width="10.85546875" style="109" customWidth="1"/>
    <col min="1571" max="1575" width="12.140625" style="109" customWidth="1"/>
    <col min="1576" max="1583" width="10.85546875" style="109" customWidth="1"/>
    <col min="1584" max="1624" width="0" style="109" hidden="1" customWidth="1"/>
    <col min="1625" max="1627" width="10.85546875" style="109" customWidth="1"/>
    <col min="1628" max="1792" width="11.42578125" style="109"/>
    <col min="1793" max="1793" width="27.85546875" style="109" customWidth="1"/>
    <col min="1794" max="1794" width="18.42578125" style="109" customWidth="1"/>
    <col min="1795" max="1798" width="13.28515625" style="109" customWidth="1"/>
    <col min="1799" max="1799" width="15.85546875" style="109" customWidth="1"/>
    <col min="1800" max="1800" width="14.7109375" style="109" customWidth="1"/>
    <col min="1801" max="1801" width="14.28515625" style="109" customWidth="1"/>
    <col min="1802" max="1805" width="13.28515625" style="109" customWidth="1"/>
    <col min="1806" max="1806" width="13.7109375" style="109" customWidth="1"/>
    <col min="1807" max="1807" width="12.7109375" style="109" customWidth="1"/>
    <col min="1808" max="1808" width="13.140625" style="109" customWidth="1"/>
    <col min="1809" max="1809" width="12.140625" style="109" customWidth="1"/>
    <col min="1810" max="1811" width="13.42578125" style="109" customWidth="1"/>
    <col min="1812" max="1816" width="17.140625" style="109" customWidth="1"/>
    <col min="1817" max="1818" width="12.7109375" style="109" customWidth="1"/>
    <col min="1819" max="1819" width="17.140625" style="109" customWidth="1"/>
    <col min="1820" max="1822" width="15.85546875" style="109" customWidth="1"/>
    <col min="1823" max="1823" width="12.140625" style="109" customWidth="1"/>
    <col min="1824" max="1826" width="10.85546875" style="109" customWidth="1"/>
    <col min="1827" max="1831" width="12.140625" style="109" customWidth="1"/>
    <col min="1832" max="1839" width="10.85546875" style="109" customWidth="1"/>
    <col min="1840" max="1880" width="0" style="109" hidden="1" customWidth="1"/>
    <col min="1881" max="1883" width="10.85546875" style="109" customWidth="1"/>
    <col min="1884" max="2048" width="11.42578125" style="109"/>
    <col min="2049" max="2049" width="27.85546875" style="109" customWidth="1"/>
    <col min="2050" max="2050" width="18.42578125" style="109" customWidth="1"/>
    <col min="2051" max="2054" width="13.28515625" style="109" customWidth="1"/>
    <col min="2055" max="2055" width="15.85546875" style="109" customWidth="1"/>
    <col min="2056" max="2056" width="14.7109375" style="109" customWidth="1"/>
    <col min="2057" max="2057" width="14.28515625" style="109" customWidth="1"/>
    <col min="2058" max="2061" width="13.28515625" style="109" customWidth="1"/>
    <col min="2062" max="2062" width="13.7109375" style="109" customWidth="1"/>
    <col min="2063" max="2063" width="12.7109375" style="109" customWidth="1"/>
    <col min="2064" max="2064" width="13.140625" style="109" customWidth="1"/>
    <col min="2065" max="2065" width="12.140625" style="109" customWidth="1"/>
    <col min="2066" max="2067" width="13.42578125" style="109" customWidth="1"/>
    <col min="2068" max="2072" width="17.140625" style="109" customWidth="1"/>
    <col min="2073" max="2074" width="12.7109375" style="109" customWidth="1"/>
    <col min="2075" max="2075" width="17.140625" style="109" customWidth="1"/>
    <col min="2076" max="2078" width="15.85546875" style="109" customWidth="1"/>
    <col min="2079" max="2079" width="12.140625" style="109" customWidth="1"/>
    <col min="2080" max="2082" width="10.85546875" style="109" customWidth="1"/>
    <col min="2083" max="2087" width="12.140625" style="109" customWidth="1"/>
    <col min="2088" max="2095" width="10.85546875" style="109" customWidth="1"/>
    <col min="2096" max="2136" width="0" style="109" hidden="1" customWidth="1"/>
    <col min="2137" max="2139" width="10.85546875" style="109" customWidth="1"/>
    <col min="2140" max="2304" width="11.42578125" style="109"/>
    <col min="2305" max="2305" width="27.85546875" style="109" customWidth="1"/>
    <col min="2306" max="2306" width="18.42578125" style="109" customWidth="1"/>
    <col min="2307" max="2310" width="13.28515625" style="109" customWidth="1"/>
    <col min="2311" max="2311" width="15.85546875" style="109" customWidth="1"/>
    <col min="2312" max="2312" width="14.7109375" style="109" customWidth="1"/>
    <col min="2313" max="2313" width="14.28515625" style="109" customWidth="1"/>
    <col min="2314" max="2317" width="13.28515625" style="109" customWidth="1"/>
    <col min="2318" max="2318" width="13.7109375" style="109" customWidth="1"/>
    <col min="2319" max="2319" width="12.7109375" style="109" customWidth="1"/>
    <col min="2320" max="2320" width="13.140625" style="109" customWidth="1"/>
    <col min="2321" max="2321" width="12.140625" style="109" customWidth="1"/>
    <col min="2322" max="2323" width="13.42578125" style="109" customWidth="1"/>
    <col min="2324" max="2328" width="17.140625" style="109" customWidth="1"/>
    <col min="2329" max="2330" width="12.7109375" style="109" customWidth="1"/>
    <col min="2331" max="2331" width="17.140625" style="109" customWidth="1"/>
    <col min="2332" max="2334" width="15.85546875" style="109" customWidth="1"/>
    <col min="2335" max="2335" width="12.140625" style="109" customWidth="1"/>
    <col min="2336" max="2338" width="10.85546875" style="109" customWidth="1"/>
    <col min="2339" max="2343" width="12.140625" style="109" customWidth="1"/>
    <col min="2344" max="2351" width="10.85546875" style="109" customWidth="1"/>
    <col min="2352" max="2392" width="0" style="109" hidden="1" customWidth="1"/>
    <col min="2393" max="2395" width="10.85546875" style="109" customWidth="1"/>
    <col min="2396" max="2560" width="11.42578125" style="109"/>
    <col min="2561" max="2561" width="27.85546875" style="109" customWidth="1"/>
    <col min="2562" max="2562" width="18.42578125" style="109" customWidth="1"/>
    <col min="2563" max="2566" width="13.28515625" style="109" customWidth="1"/>
    <col min="2567" max="2567" width="15.85546875" style="109" customWidth="1"/>
    <col min="2568" max="2568" width="14.7109375" style="109" customWidth="1"/>
    <col min="2569" max="2569" width="14.28515625" style="109" customWidth="1"/>
    <col min="2570" max="2573" width="13.28515625" style="109" customWidth="1"/>
    <col min="2574" max="2574" width="13.7109375" style="109" customWidth="1"/>
    <col min="2575" max="2575" width="12.7109375" style="109" customWidth="1"/>
    <col min="2576" max="2576" width="13.140625" style="109" customWidth="1"/>
    <col min="2577" max="2577" width="12.140625" style="109" customWidth="1"/>
    <col min="2578" max="2579" width="13.42578125" style="109" customWidth="1"/>
    <col min="2580" max="2584" width="17.140625" style="109" customWidth="1"/>
    <col min="2585" max="2586" width="12.7109375" style="109" customWidth="1"/>
    <col min="2587" max="2587" width="17.140625" style="109" customWidth="1"/>
    <col min="2588" max="2590" width="15.85546875" style="109" customWidth="1"/>
    <col min="2591" max="2591" width="12.140625" style="109" customWidth="1"/>
    <col min="2592" max="2594" width="10.85546875" style="109" customWidth="1"/>
    <col min="2595" max="2599" width="12.140625" style="109" customWidth="1"/>
    <col min="2600" max="2607" width="10.85546875" style="109" customWidth="1"/>
    <col min="2608" max="2648" width="0" style="109" hidden="1" customWidth="1"/>
    <col min="2649" max="2651" width="10.85546875" style="109" customWidth="1"/>
    <col min="2652" max="2816" width="11.42578125" style="109"/>
    <col min="2817" max="2817" width="27.85546875" style="109" customWidth="1"/>
    <col min="2818" max="2818" width="18.42578125" style="109" customWidth="1"/>
    <col min="2819" max="2822" width="13.28515625" style="109" customWidth="1"/>
    <col min="2823" max="2823" width="15.85546875" style="109" customWidth="1"/>
    <col min="2824" max="2824" width="14.7109375" style="109" customWidth="1"/>
    <col min="2825" max="2825" width="14.28515625" style="109" customWidth="1"/>
    <col min="2826" max="2829" width="13.28515625" style="109" customWidth="1"/>
    <col min="2830" max="2830" width="13.7109375" style="109" customWidth="1"/>
    <col min="2831" max="2831" width="12.7109375" style="109" customWidth="1"/>
    <col min="2832" max="2832" width="13.140625" style="109" customWidth="1"/>
    <col min="2833" max="2833" width="12.140625" style="109" customWidth="1"/>
    <col min="2834" max="2835" width="13.42578125" style="109" customWidth="1"/>
    <col min="2836" max="2840" width="17.140625" style="109" customWidth="1"/>
    <col min="2841" max="2842" width="12.7109375" style="109" customWidth="1"/>
    <col min="2843" max="2843" width="17.140625" style="109" customWidth="1"/>
    <col min="2844" max="2846" width="15.85546875" style="109" customWidth="1"/>
    <col min="2847" max="2847" width="12.140625" style="109" customWidth="1"/>
    <col min="2848" max="2850" width="10.85546875" style="109" customWidth="1"/>
    <col min="2851" max="2855" width="12.140625" style="109" customWidth="1"/>
    <col min="2856" max="2863" width="10.85546875" style="109" customWidth="1"/>
    <col min="2864" max="2904" width="0" style="109" hidden="1" customWidth="1"/>
    <col min="2905" max="2907" width="10.85546875" style="109" customWidth="1"/>
    <col min="2908" max="3072" width="11.42578125" style="109"/>
    <col min="3073" max="3073" width="27.85546875" style="109" customWidth="1"/>
    <col min="3074" max="3074" width="18.42578125" style="109" customWidth="1"/>
    <col min="3075" max="3078" width="13.28515625" style="109" customWidth="1"/>
    <col min="3079" max="3079" width="15.85546875" style="109" customWidth="1"/>
    <col min="3080" max="3080" width="14.7109375" style="109" customWidth="1"/>
    <col min="3081" max="3081" width="14.28515625" style="109" customWidth="1"/>
    <col min="3082" max="3085" width="13.28515625" style="109" customWidth="1"/>
    <col min="3086" max="3086" width="13.7109375" style="109" customWidth="1"/>
    <col min="3087" max="3087" width="12.7109375" style="109" customWidth="1"/>
    <col min="3088" max="3088" width="13.140625" style="109" customWidth="1"/>
    <col min="3089" max="3089" width="12.140625" style="109" customWidth="1"/>
    <col min="3090" max="3091" width="13.42578125" style="109" customWidth="1"/>
    <col min="3092" max="3096" width="17.140625" style="109" customWidth="1"/>
    <col min="3097" max="3098" width="12.7109375" style="109" customWidth="1"/>
    <col min="3099" max="3099" width="17.140625" style="109" customWidth="1"/>
    <col min="3100" max="3102" width="15.85546875" style="109" customWidth="1"/>
    <col min="3103" max="3103" width="12.140625" style="109" customWidth="1"/>
    <col min="3104" max="3106" width="10.85546875" style="109" customWidth="1"/>
    <col min="3107" max="3111" width="12.140625" style="109" customWidth="1"/>
    <col min="3112" max="3119" width="10.85546875" style="109" customWidth="1"/>
    <col min="3120" max="3160" width="0" style="109" hidden="1" customWidth="1"/>
    <col min="3161" max="3163" width="10.85546875" style="109" customWidth="1"/>
    <col min="3164" max="3328" width="11.42578125" style="109"/>
    <col min="3329" max="3329" width="27.85546875" style="109" customWidth="1"/>
    <col min="3330" max="3330" width="18.42578125" style="109" customWidth="1"/>
    <col min="3331" max="3334" width="13.28515625" style="109" customWidth="1"/>
    <col min="3335" max="3335" width="15.85546875" style="109" customWidth="1"/>
    <col min="3336" max="3336" width="14.7109375" style="109" customWidth="1"/>
    <col min="3337" max="3337" width="14.28515625" style="109" customWidth="1"/>
    <col min="3338" max="3341" width="13.28515625" style="109" customWidth="1"/>
    <col min="3342" max="3342" width="13.7109375" style="109" customWidth="1"/>
    <col min="3343" max="3343" width="12.7109375" style="109" customWidth="1"/>
    <col min="3344" max="3344" width="13.140625" style="109" customWidth="1"/>
    <col min="3345" max="3345" width="12.140625" style="109" customWidth="1"/>
    <col min="3346" max="3347" width="13.42578125" style="109" customWidth="1"/>
    <col min="3348" max="3352" width="17.140625" style="109" customWidth="1"/>
    <col min="3353" max="3354" width="12.7109375" style="109" customWidth="1"/>
    <col min="3355" max="3355" width="17.140625" style="109" customWidth="1"/>
    <col min="3356" max="3358" width="15.85546875" style="109" customWidth="1"/>
    <col min="3359" max="3359" width="12.140625" style="109" customWidth="1"/>
    <col min="3360" max="3362" width="10.85546875" style="109" customWidth="1"/>
    <col min="3363" max="3367" width="12.140625" style="109" customWidth="1"/>
    <col min="3368" max="3375" width="10.85546875" style="109" customWidth="1"/>
    <col min="3376" max="3416" width="0" style="109" hidden="1" customWidth="1"/>
    <col min="3417" max="3419" width="10.85546875" style="109" customWidth="1"/>
    <col min="3420" max="3584" width="11.42578125" style="109"/>
    <col min="3585" max="3585" width="27.85546875" style="109" customWidth="1"/>
    <col min="3586" max="3586" width="18.42578125" style="109" customWidth="1"/>
    <col min="3587" max="3590" width="13.28515625" style="109" customWidth="1"/>
    <col min="3591" max="3591" width="15.85546875" style="109" customWidth="1"/>
    <col min="3592" max="3592" width="14.7109375" style="109" customWidth="1"/>
    <col min="3593" max="3593" width="14.28515625" style="109" customWidth="1"/>
    <col min="3594" max="3597" width="13.28515625" style="109" customWidth="1"/>
    <col min="3598" max="3598" width="13.7109375" style="109" customWidth="1"/>
    <col min="3599" max="3599" width="12.7109375" style="109" customWidth="1"/>
    <col min="3600" max="3600" width="13.140625" style="109" customWidth="1"/>
    <col min="3601" max="3601" width="12.140625" style="109" customWidth="1"/>
    <col min="3602" max="3603" width="13.42578125" style="109" customWidth="1"/>
    <col min="3604" max="3608" width="17.140625" style="109" customWidth="1"/>
    <col min="3609" max="3610" width="12.7109375" style="109" customWidth="1"/>
    <col min="3611" max="3611" width="17.140625" style="109" customWidth="1"/>
    <col min="3612" max="3614" width="15.85546875" style="109" customWidth="1"/>
    <col min="3615" max="3615" width="12.140625" style="109" customWidth="1"/>
    <col min="3616" max="3618" width="10.85546875" style="109" customWidth="1"/>
    <col min="3619" max="3623" width="12.140625" style="109" customWidth="1"/>
    <col min="3624" max="3631" width="10.85546875" style="109" customWidth="1"/>
    <col min="3632" max="3672" width="0" style="109" hidden="1" customWidth="1"/>
    <col min="3673" max="3675" width="10.85546875" style="109" customWidth="1"/>
    <col min="3676" max="3840" width="11.42578125" style="109"/>
    <col min="3841" max="3841" width="27.85546875" style="109" customWidth="1"/>
    <col min="3842" max="3842" width="18.42578125" style="109" customWidth="1"/>
    <col min="3843" max="3846" width="13.28515625" style="109" customWidth="1"/>
    <col min="3847" max="3847" width="15.85546875" style="109" customWidth="1"/>
    <col min="3848" max="3848" width="14.7109375" style="109" customWidth="1"/>
    <col min="3849" max="3849" width="14.28515625" style="109" customWidth="1"/>
    <col min="3850" max="3853" width="13.28515625" style="109" customWidth="1"/>
    <col min="3854" max="3854" width="13.7109375" style="109" customWidth="1"/>
    <col min="3855" max="3855" width="12.7109375" style="109" customWidth="1"/>
    <col min="3856" max="3856" width="13.140625" style="109" customWidth="1"/>
    <col min="3857" max="3857" width="12.140625" style="109" customWidth="1"/>
    <col min="3858" max="3859" width="13.42578125" style="109" customWidth="1"/>
    <col min="3860" max="3864" width="17.140625" style="109" customWidth="1"/>
    <col min="3865" max="3866" width="12.7109375" style="109" customWidth="1"/>
    <col min="3867" max="3867" width="17.140625" style="109" customWidth="1"/>
    <col min="3868" max="3870" width="15.85546875" style="109" customWidth="1"/>
    <col min="3871" max="3871" width="12.140625" style="109" customWidth="1"/>
    <col min="3872" max="3874" width="10.85546875" style="109" customWidth="1"/>
    <col min="3875" max="3879" width="12.140625" style="109" customWidth="1"/>
    <col min="3880" max="3887" width="10.85546875" style="109" customWidth="1"/>
    <col min="3888" max="3928" width="0" style="109" hidden="1" customWidth="1"/>
    <col min="3929" max="3931" width="10.85546875" style="109" customWidth="1"/>
    <col min="3932" max="4096" width="11.42578125" style="109"/>
    <col min="4097" max="4097" width="27.85546875" style="109" customWidth="1"/>
    <col min="4098" max="4098" width="18.42578125" style="109" customWidth="1"/>
    <col min="4099" max="4102" width="13.28515625" style="109" customWidth="1"/>
    <col min="4103" max="4103" width="15.85546875" style="109" customWidth="1"/>
    <col min="4104" max="4104" width="14.7109375" style="109" customWidth="1"/>
    <col min="4105" max="4105" width="14.28515625" style="109" customWidth="1"/>
    <col min="4106" max="4109" width="13.28515625" style="109" customWidth="1"/>
    <col min="4110" max="4110" width="13.7109375" style="109" customWidth="1"/>
    <col min="4111" max="4111" width="12.7109375" style="109" customWidth="1"/>
    <col min="4112" max="4112" width="13.140625" style="109" customWidth="1"/>
    <col min="4113" max="4113" width="12.140625" style="109" customWidth="1"/>
    <col min="4114" max="4115" width="13.42578125" style="109" customWidth="1"/>
    <col min="4116" max="4120" width="17.140625" style="109" customWidth="1"/>
    <col min="4121" max="4122" width="12.7109375" style="109" customWidth="1"/>
    <col min="4123" max="4123" width="17.140625" style="109" customWidth="1"/>
    <col min="4124" max="4126" width="15.85546875" style="109" customWidth="1"/>
    <col min="4127" max="4127" width="12.140625" style="109" customWidth="1"/>
    <col min="4128" max="4130" width="10.85546875" style="109" customWidth="1"/>
    <col min="4131" max="4135" width="12.140625" style="109" customWidth="1"/>
    <col min="4136" max="4143" width="10.85546875" style="109" customWidth="1"/>
    <col min="4144" max="4184" width="0" style="109" hidden="1" customWidth="1"/>
    <col min="4185" max="4187" width="10.85546875" style="109" customWidth="1"/>
    <col min="4188" max="4352" width="11.42578125" style="109"/>
    <col min="4353" max="4353" width="27.85546875" style="109" customWidth="1"/>
    <col min="4354" max="4354" width="18.42578125" style="109" customWidth="1"/>
    <col min="4355" max="4358" width="13.28515625" style="109" customWidth="1"/>
    <col min="4359" max="4359" width="15.85546875" style="109" customWidth="1"/>
    <col min="4360" max="4360" width="14.7109375" style="109" customWidth="1"/>
    <col min="4361" max="4361" width="14.28515625" style="109" customWidth="1"/>
    <col min="4362" max="4365" width="13.28515625" style="109" customWidth="1"/>
    <col min="4366" max="4366" width="13.7109375" style="109" customWidth="1"/>
    <col min="4367" max="4367" width="12.7109375" style="109" customWidth="1"/>
    <col min="4368" max="4368" width="13.140625" style="109" customWidth="1"/>
    <col min="4369" max="4369" width="12.140625" style="109" customWidth="1"/>
    <col min="4370" max="4371" width="13.42578125" style="109" customWidth="1"/>
    <col min="4372" max="4376" width="17.140625" style="109" customWidth="1"/>
    <col min="4377" max="4378" width="12.7109375" style="109" customWidth="1"/>
    <col min="4379" max="4379" width="17.140625" style="109" customWidth="1"/>
    <col min="4380" max="4382" width="15.85546875" style="109" customWidth="1"/>
    <col min="4383" max="4383" width="12.140625" style="109" customWidth="1"/>
    <col min="4384" max="4386" width="10.85546875" style="109" customWidth="1"/>
    <col min="4387" max="4391" width="12.140625" style="109" customWidth="1"/>
    <col min="4392" max="4399" width="10.85546875" style="109" customWidth="1"/>
    <col min="4400" max="4440" width="0" style="109" hidden="1" customWidth="1"/>
    <col min="4441" max="4443" width="10.85546875" style="109" customWidth="1"/>
    <col min="4444" max="4608" width="11.42578125" style="109"/>
    <col min="4609" max="4609" width="27.85546875" style="109" customWidth="1"/>
    <col min="4610" max="4610" width="18.42578125" style="109" customWidth="1"/>
    <col min="4611" max="4614" width="13.28515625" style="109" customWidth="1"/>
    <col min="4615" max="4615" width="15.85546875" style="109" customWidth="1"/>
    <col min="4616" max="4616" width="14.7109375" style="109" customWidth="1"/>
    <col min="4617" max="4617" width="14.28515625" style="109" customWidth="1"/>
    <col min="4618" max="4621" width="13.28515625" style="109" customWidth="1"/>
    <col min="4622" max="4622" width="13.7109375" style="109" customWidth="1"/>
    <col min="4623" max="4623" width="12.7109375" style="109" customWidth="1"/>
    <col min="4624" max="4624" width="13.140625" style="109" customWidth="1"/>
    <col min="4625" max="4625" width="12.140625" style="109" customWidth="1"/>
    <col min="4626" max="4627" width="13.42578125" style="109" customWidth="1"/>
    <col min="4628" max="4632" width="17.140625" style="109" customWidth="1"/>
    <col min="4633" max="4634" width="12.7109375" style="109" customWidth="1"/>
    <col min="4635" max="4635" width="17.140625" style="109" customWidth="1"/>
    <col min="4636" max="4638" width="15.85546875" style="109" customWidth="1"/>
    <col min="4639" max="4639" width="12.140625" style="109" customWidth="1"/>
    <col min="4640" max="4642" width="10.85546875" style="109" customWidth="1"/>
    <col min="4643" max="4647" width="12.140625" style="109" customWidth="1"/>
    <col min="4648" max="4655" width="10.85546875" style="109" customWidth="1"/>
    <col min="4656" max="4696" width="0" style="109" hidden="1" customWidth="1"/>
    <col min="4697" max="4699" width="10.85546875" style="109" customWidth="1"/>
    <col min="4700" max="4864" width="11.42578125" style="109"/>
    <col min="4865" max="4865" width="27.85546875" style="109" customWidth="1"/>
    <col min="4866" max="4866" width="18.42578125" style="109" customWidth="1"/>
    <col min="4867" max="4870" width="13.28515625" style="109" customWidth="1"/>
    <col min="4871" max="4871" width="15.85546875" style="109" customWidth="1"/>
    <col min="4872" max="4872" width="14.7109375" style="109" customWidth="1"/>
    <col min="4873" max="4873" width="14.28515625" style="109" customWidth="1"/>
    <col min="4874" max="4877" width="13.28515625" style="109" customWidth="1"/>
    <col min="4878" max="4878" width="13.7109375" style="109" customWidth="1"/>
    <col min="4879" max="4879" width="12.7109375" style="109" customWidth="1"/>
    <col min="4880" max="4880" width="13.140625" style="109" customWidth="1"/>
    <col min="4881" max="4881" width="12.140625" style="109" customWidth="1"/>
    <col min="4882" max="4883" width="13.42578125" style="109" customWidth="1"/>
    <col min="4884" max="4888" width="17.140625" style="109" customWidth="1"/>
    <col min="4889" max="4890" width="12.7109375" style="109" customWidth="1"/>
    <col min="4891" max="4891" width="17.140625" style="109" customWidth="1"/>
    <col min="4892" max="4894" width="15.85546875" style="109" customWidth="1"/>
    <col min="4895" max="4895" width="12.140625" style="109" customWidth="1"/>
    <col min="4896" max="4898" width="10.85546875" style="109" customWidth="1"/>
    <col min="4899" max="4903" width="12.140625" style="109" customWidth="1"/>
    <col min="4904" max="4911" width="10.85546875" style="109" customWidth="1"/>
    <col min="4912" max="4952" width="0" style="109" hidden="1" customWidth="1"/>
    <col min="4953" max="4955" width="10.85546875" style="109" customWidth="1"/>
    <col min="4956" max="5120" width="11.42578125" style="109"/>
    <col min="5121" max="5121" width="27.85546875" style="109" customWidth="1"/>
    <col min="5122" max="5122" width="18.42578125" style="109" customWidth="1"/>
    <col min="5123" max="5126" width="13.28515625" style="109" customWidth="1"/>
    <col min="5127" max="5127" width="15.85546875" style="109" customWidth="1"/>
    <col min="5128" max="5128" width="14.7109375" style="109" customWidth="1"/>
    <col min="5129" max="5129" width="14.28515625" style="109" customWidth="1"/>
    <col min="5130" max="5133" width="13.28515625" style="109" customWidth="1"/>
    <col min="5134" max="5134" width="13.7109375" style="109" customWidth="1"/>
    <col min="5135" max="5135" width="12.7109375" style="109" customWidth="1"/>
    <col min="5136" max="5136" width="13.140625" style="109" customWidth="1"/>
    <col min="5137" max="5137" width="12.140625" style="109" customWidth="1"/>
    <col min="5138" max="5139" width="13.42578125" style="109" customWidth="1"/>
    <col min="5140" max="5144" width="17.140625" style="109" customWidth="1"/>
    <col min="5145" max="5146" width="12.7109375" style="109" customWidth="1"/>
    <col min="5147" max="5147" width="17.140625" style="109" customWidth="1"/>
    <col min="5148" max="5150" width="15.85546875" style="109" customWidth="1"/>
    <col min="5151" max="5151" width="12.140625" style="109" customWidth="1"/>
    <col min="5152" max="5154" width="10.85546875" style="109" customWidth="1"/>
    <col min="5155" max="5159" width="12.140625" style="109" customWidth="1"/>
    <col min="5160" max="5167" width="10.85546875" style="109" customWidth="1"/>
    <col min="5168" max="5208" width="0" style="109" hidden="1" customWidth="1"/>
    <col min="5209" max="5211" width="10.85546875" style="109" customWidth="1"/>
    <col min="5212" max="5376" width="11.42578125" style="109"/>
    <col min="5377" max="5377" width="27.85546875" style="109" customWidth="1"/>
    <col min="5378" max="5378" width="18.42578125" style="109" customWidth="1"/>
    <col min="5379" max="5382" width="13.28515625" style="109" customWidth="1"/>
    <col min="5383" max="5383" width="15.85546875" style="109" customWidth="1"/>
    <col min="5384" max="5384" width="14.7109375" style="109" customWidth="1"/>
    <col min="5385" max="5385" width="14.28515625" style="109" customWidth="1"/>
    <col min="5386" max="5389" width="13.28515625" style="109" customWidth="1"/>
    <col min="5390" max="5390" width="13.7109375" style="109" customWidth="1"/>
    <col min="5391" max="5391" width="12.7109375" style="109" customWidth="1"/>
    <col min="5392" max="5392" width="13.140625" style="109" customWidth="1"/>
    <col min="5393" max="5393" width="12.140625" style="109" customWidth="1"/>
    <col min="5394" max="5395" width="13.42578125" style="109" customWidth="1"/>
    <col min="5396" max="5400" width="17.140625" style="109" customWidth="1"/>
    <col min="5401" max="5402" width="12.7109375" style="109" customWidth="1"/>
    <col min="5403" max="5403" width="17.140625" style="109" customWidth="1"/>
    <col min="5404" max="5406" width="15.85546875" style="109" customWidth="1"/>
    <col min="5407" max="5407" width="12.140625" style="109" customWidth="1"/>
    <col min="5408" max="5410" width="10.85546875" style="109" customWidth="1"/>
    <col min="5411" max="5415" width="12.140625" style="109" customWidth="1"/>
    <col min="5416" max="5423" width="10.85546875" style="109" customWidth="1"/>
    <col min="5424" max="5464" width="0" style="109" hidden="1" customWidth="1"/>
    <col min="5465" max="5467" width="10.85546875" style="109" customWidth="1"/>
    <col min="5468" max="5632" width="11.42578125" style="109"/>
    <col min="5633" max="5633" width="27.85546875" style="109" customWidth="1"/>
    <col min="5634" max="5634" width="18.42578125" style="109" customWidth="1"/>
    <col min="5635" max="5638" width="13.28515625" style="109" customWidth="1"/>
    <col min="5639" max="5639" width="15.85546875" style="109" customWidth="1"/>
    <col min="5640" max="5640" width="14.7109375" style="109" customWidth="1"/>
    <col min="5641" max="5641" width="14.28515625" style="109" customWidth="1"/>
    <col min="5642" max="5645" width="13.28515625" style="109" customWidth="1"/>
    <col min="5646" max="5646" width="13.7109375" style="109" customWidth="1"/>
    <col min="5647" max="5647" width="12.7109375" style="109" customWidth="1"/>
    <col min="5648" max="5648" width="13.140625" style="109" customWidth="1"/>
    <col min="5649" max="5649" width="12.140625" style="109" customWidth="1"/>
    <col min="5650" max="5651" width="13.42578125" style="109" customWidth="1"/>
    <col min="5652" max="5656" width="17.140625" style="109" customWidth="1"/>
    <col min="5657" max="5658" width="12.7109375" style="109" customWidth="1"/>
    <col min="5659" max="5659" width="17.140625" style="109" customWidth="1"/>
    <col min="5660" max="5662" width="15.85546875" style="109" customWidth="1"/>
    <col min="5663" max="5663" width="12.140625" style="109" customWidth="1"/>
    <col min="5664" max="5666" width="10.85546875" style="109" customWidth="1"/>
    <col min="5667" max="5671" width="12.140625" style="109" customWidth="1"/>
    <col min="5672" max="5679" width="10.85546875" style="109" customWidth="1"/>
    <col min="5680" max="5720" width="0" style="109" hidden="1" customWidth="1"/>
    <col min="5721" max="5723" width="10.85546875" style="109" customWidth="1"/>
    <col min="5724" max="5888" width="11.42578125" style="109"/>
    <col min="5889" max="5889" width="27.85546875" style="109" customWidth="1"/>
    <col min="5890" max="5890" width="18.42578125" style="109" customWidth="1"/>
    <col min="5891" max="5894" width="13.28515625" style="109" customWidth="1"/>
    <col min="5895" max="5895" width="15.85546875" style="109" customWidth="1"/>
    <col min="5896" max="5896" width="14.7109375" style="109" customWidth="1"/>
    <col min="5897" max="5897" width="14.28515625" style="109" customWidth="1"/>
    <col min="5898" max="5901" width="13.28515625" style="109" customWidth="1"/>
    <col min="5902" max="5902" width="13.7109375" style="109" customWidth="1"/>
    <col min="5903" max="5903" width="12.7109375" style="109" customWidth="1"/>
    <col min="5904" max="5904" width="13.140625" style="109" customWidth="1"/>
    <col min="5905" max="5905" width="12.140625" style="109" customWidth="1"/>
    <col min="5906" max="5907" width="13.42578125" style="109" customWidth="1"/>
    <col min="5908" max="5912" width="17.140625" style="109" customWidth="1"/>
    <col min="5913" max="5914" width="12.7109375" style="109" customWidth="1"/>
    <col min="5915" max="5915" width="17.140625" style="109" customWidth="1"/>
    <col min="5916" max="5918" width="15.85546875" style="109" customWidth="1"/>
    <col min="5919" max="5919" width="12.140625" style="109" customWidth="1"/>
    <col min="5920" max="5922" width="10.85546875" style="109" customWidth="1"/>
    <col min="5923" max="5927" width="12.140625" style="109" customWidth="1"/>
    <col min="5928" max="5935" width="10.85546875" style="109" customWidth="1"/>
    <col min="5936" max="5976" width="0" style="109" hidden="1" customWidth="1"/>
    <col min="5977" max="5979" width="10.85546875" style="109" customWidth="1"/>
    <col min="5980" max="6144" width="11.42578125" style="109"/>
    <col min="6145" max="6145" width="27.85546875" style="109" customWidth="1"/>
    <col min="6146" max="6146" width="18.42578125" style="109" customWidth="1"/>
    <col min="6147" max="6150" width="13.28515625" style="109" customWidth="1"/>
    <col min="6151" max="6151" width="15.85546875" style="109" customWidth="1"/>
    <col min="6152" max="6152" width="14.7109375" style="109" customWidth="1"/>
    <col min="6153" max="6153" width="14.28515625" style="109" customWidth="1"/>
    <col min="6154" max="6157" width="13.28515625" style="109" customWidth="1"/>
    <col min="6158" max="6158" width="13.7109375" style="109" customWidth="1"/>
    <col min="6159" max="6159" width="12.7109375" style="109" customWidth="1"/>
    <col min="6160" max="6160" width="13.140625" style="109" customWidth="1"/>
    <col min="6161" max="6161" width="12.140625" style="109" customWidth="1"/>
    <col min="6162" max="6163" width="13.42578125" style="109" customWidth="1"/>
    <col min="6164" max="6168" width="17.140625" style="109" customWidth="1"/>
    <col min="6169" max="6170" width="12.7109375" style="109" customWidth="1"/>
    <col min="6171" max="6171" width="17.140625" style="109" customWidth="1"/>
    <col min="6172" max="6174" width="15.85546875" style="109" customWidth="1"/>
    <col min="6175" max="6175" width="12.140625" style="109" customWidth="1"/>
    <col min="6176" max="6178" width="10.85546875" style="109" customWidth="1"/>
    <col min="6179" max="6183" width="12.140625" style="109" customWidth="1"/>
    <col min="6184" max="6191" width="10.85546875" style="109" customWidth="1"/>
    <col min="6192" max="6232" width="0" style="109" hidden="1" customWidth="1"/>
    <col min="6233" max="6235" width="10.85546875" style="109" customWidth="1"/>
    <col min="6236" max="6400" width="11.42578125" style="109"/>
    <col min="6401" max="6401" width="27.85546875" style="109" customWidth="1"/>
    <col min="6402" max="6402" width="18.42578125" style="109" customWidth="1"/>
    <col min="6403" max="6406" width="13.28515625" style="109" customWidth="1"/>
    <col min="6407" max="6407" width="15.85546875" style="109" customWidth="1"/>
    <col min="6408" max="6408" width="14.7109375" style="109" customWidth="1"/>
    <col min="6409" max="6409" width="14.28515625" style="109" customWidth="1"/>
    <col min="6410" max="6413" width="13.28515625" style="109" customWidth="1"/>
    <col min="6414" max="6414" width="13.7109375" style="109" customWidth="1"/>
    <col min="6415" max="6415" width="12.7109375" style="109" customWidth="1"/>
    <col min="6416" max="6416" width="13.140625" style="109" customWidth="1"/>
    <col min="6417" max="6417" width="12.140625" style="109" customWidth="1"/>
    <col min="6418" max="6419" width="13.42578125" style="109" customWidth="1"/>
    <col min="6420" max="6424" width="17.140625" style="109" customWidth="1"/>
    <col min="6425" max="6426" width="12.7109375" style="109" customWidth="1"/>
    <col min="6427" max="6427" width="17.140625" style="109" customWidth="1"/>
    <col min="6428" max="6430" width="15.85546875" style="109" customWidth="1"/>
    <col min="6431" max="6431" width="12.140625" style="109" customWidth="1"/>
    <col min="6432" max="6434" width="10.85546875" style="109" customWidth="1"/>
    <col min="6435" max="6439" width="12.140625" style="109" customWidth="1"/>
    <col min="6440" max="6447" width="10.85546875" style="109" customWidth="1"/>
    <col min="6448" max="6488" width="0" style="109" hidden="1" customWidth="1"/>
    <col min="6489" max="6491" width="10.85546875" style="109" customWidth="1"/>
    <col min="6492" max="6656" width="11.42578125" style="109"/>
    <col min="6657" max="6657" width="27.85546875" style="109" customWidth="1"/>
    <col min="6658" max="6658" width="18.42578125" style="109" customWidth="1"/>
    <col min="6659" max="6662" width="13.28515625" style="109" customWidth="1"/>
    <col min="6663" max="6663" width="15.85546875" style="109" customWidth="1"/>
    <col min="6664" max="6664" width="14.7109375" style="109" customWidth="1"/>
    <col min="6665" max="6665" width="14.28515625" style="109" customWidth="1"/>
    <col min="6666" max="6669" width="13.28515625" style="109" customWidth="1"/>
    <col min="6670" max="6670" width="13.7109375" style="109" customWidth="1"/>
    <col min="6671" max="6671" width="12.7109375" style="109" customWidth="1"/>
    <col min="6672" max="6672" width="13.140625" style="109" customWidth="1"/>
    <col min="6673" max="6673" width="12.140625" style="109" customWidth="1"/>
    <col min="6674" max="6675" width="13.42578125" style="109" customWidth="1"/>
    <col min="6676" max="6680" width="17.140625" style="109" customWidth="1"/>
    <col min="6681" max="6682" width="12.7109375" style="109" customWidth="1"/>
    <col min="6683" max="6683" width="17.140625" style="109" customWidth="1"/>
    <col min="6684" max="6686" width="15.85546875" style="109" customWidth="1"/>
    <col min="6687" max="6687" width="12.140625" style="109" customWidth="1"/>
    <col min="6688" max="6690" width="10.85546875" style="109" customWidth="1"/>
    <col min="6691" max="6695" width="12.140625" style="109" customWidth="1"/>
    <col min="6696" max="6703" width="10.85546875" style="109" customWidth="1"/>
    <col min="6704" max="6744" width="0" style="109" hidden="1" customWidth="1"/>
    <col min="6745" max="6747" width="10.85546875" style="109" customWidth="1"/>
    <col min="6748" max="6912" width="11.42578125" style="109"/>
    <col min="6913" max="6913" width="27.85546875" style="109" customWidth="1"/>
    <col min="6914" max="6914" width="18.42578125" style="109" customWidth="1"/>
    <col min="6915" max="6918" width="13.28515625" style="109" customWidth="1"/>
    <col min="6919" max="6919" width="15.85546875" style="109" customWidth="1"/>
    <col min="6920" max="6920" width="14.7109375" style="109" customWidth="1"/>
    <col min="6921" max="6921" width="14.28515625" style="109" customWidth="1"/>
    <col min="6922" max="6925" width="13.28515625" style="109" customWidth="1"/>
    <col min="6926" max="6926" width="13.7109375" style="109" customWidth="1"/>
    <col min="6927" max="6927" width="12.7109375" style="109" customWidth="1"/>
    <col min="6928" max="6928" width="13.140625" style="109" customWidth="1"/>
    <col min="6929" max="6929" width="12.140625" style="109" customWidth="1"/>
    <col min="6930" max="6931" width="13.42578125" style="109" customWidth="1"/>
    <col min="6932" max="6936" width="17.140625" style="109" customWidth="1"/>
    <col min="6937" max="6938" width="12.7109375" style="109" customWidth="1"/>
    <col min="6939" max="6939" width="17.140625" style="109" customWidth="1"/>
    <col min="6940" max="6942" width="15.85546875" style="109" customWidth="1"/>
    <col min="6943" max="6943" width="12.140625" style="109" customWidth="1"/>
    <col min="6944" max="6946" width="10.85546875" style="109" customWidth="1"/>
    <col min="6947" max="6951" width="12.140625" style="109" customWidth="1"/>
    <col min="6952" max="6959" width="10.85546875" style="109" customWidth="1"/>
    <col min="6960" max="7000" width="0" style="109" hidden="1" customWidth="1"/>
    <col min="7001" max="7003" width="10.85546875" style="109" customWidth="1"/>
    <col min="7004" max="7168" width="11.42578125" style="109"/>
    <col min="7169" max="7169" width="27.85546875" style="109" customWidth="1"/>
    <col min="7170" max="7170" width="18.42578125" style="109" customWidth="1"/>
    <col min="7171" max="7174" width="13.28515625" style="109" customWidth="1"/>
    <col min="7175" max="7175" width="15.85546875" style="109" customWidth="1"/>
    <col min="7176" max="7176" width="14.7109375" style="109" customWidth="1"/>
    <col min="7177" max="7177" width="14.28515625" style="109" customWidth="1"/>
    <col min="7178" max="7181" width="13.28515625" style="109" customWidth="1"/>
    <col min="7182" max="7182" width="13.7109375" style="109" customWidth="1"/>
    <col min="7183" max="7183" width="12.7109375" style="109" customWidth="1"/>
    <col min="7184" max="7184" width="13.140625" style="109" customWidth="1"/>
    <col min="7185" max="7185" width="12.140625" style="109" customWidth="1"/>
    <col min="7186" max="7187" width="13.42578125" style="109" customWidth="1"/>
    <col min="7188" max="7192" width="17.140625" style="109" customWidth="1"/>
    <col min="7193" max="7194" width="12.7109375" style="109" customWidth="1"/>
    <col min="7195" max="7195" width="17.140625" style="109" customWidth="1"/>
    <col min="7196" max="7198" width="15.85546875" style="109" customWidth="1"/>
    <col min="7199" max="7199" width="12.140625" style="109" customWidth="1"/>
    <col min="7200" max="7202" width="10.85546875" style="109" customWidth="1"/>
    <col min="7203" max="7207" width="12.140625" style="109" customWidth="1"/>
    <col min="7208" max="7215" width="10.85546875" style="109" customWidth="1"/>
    <col min="7216" max="7256" width="0" style="109" hidden="1" customWidth="1"/>
    <col min="7257" max="7259" width="10.85546875" style="109" customWidth="1"/>
    <col min="7260" max="7424" width="11.42578125" style="109"/>
    <col min="7425" max="7425" width="27.85546875" style="109" customWidth="1"/>
    <col min="7426" max="7426" width="18.42578125" style="109" customWidth="1"/>
    <col min="7427" max="7430" width="13.28515625" style="109" customWidth="1"/>
    <col min="7431" max="7431" width="15.85546875" style="109" customWidth="1"/>
    <col min="7432" max="7432" width="14.7109375" style="109" customWidth="1"/>
    <col min="7433" max="7433" width="14.28515625" style="109" customWidth="1"/>
    <col min="7434" max="7437" width="13.28515625" style="109" customWidth="1"/>
    <col min="7438" max="7438" width="13.7109375" style="109" customWidth="1"/>
    <col min="7439" max="7439" width="12.7109375" style="109" customWidth="1"/>
    <col min="7440" max="7440" width="13.140625" style="109" customWidth="1"/>
    <col min="7441" max="7441" width="12.140625" style="109" customWidth="1"/>
    <col min="7442" max="7443" width="13.42578125" style="109" customWidth="1"/>
    <col min="7444" max="7448" width="17.140625" style="109" customWidth="1"/>
    <col min="7449" max="7450" width="12.7109375" style="109" customWidth="1"/>
    <col min="7451" max="7451" width="17.140625" style="109" customWidth="1"/>
    <col min="7452" max="7454" width="15.85546875" style="109" customWidth="1"/>
    <col min="7455" max="7455" width="12.140625" style="109" customWidth="1"/>
    <col min="7456" max="7458" width="10.85546875" style="109" customWidth="1"/>
    <col min="7459" max="7463" width="12.140625" style="109" customWidth="1"/>
    <col min="7464" max="7471" width="10.85546875" style="109" customWidth="1"/>
    <col min="7472" max="7512" width="0" style="109" hidden="1" customWidth="1"/>
    <col min="7513" max="7515" width="10.85546875" style="109" customWidth="1"/>
    <col min="7516" max="7680" width="11.42578125" style="109"/>
    <col min="7681" max="7681" width="27.85546875" style="109" customWidth="1"/>
    <col min="7682" max="7682" width="18.42578125" style="109" customWidth="1"/>
    <col min="7683" max="7686" width="13.28515625" style="109" customWidth="1"/>
    <col min="7687" max="7687" width="15.85546875" style="109" customWidth="1"/>
    <col min="7688" max="7688" width="14.7109375" style="109" customWidth="1"/>
    <col min="7689" max="7689" width="14.28515625" style="109" customWidth="1"/>
    <col min="7690" max="7693" width="13.28515625" style="109" customWidth="1"/>
    <col min="7694" max="7694" width="13.7109375" style="109" customWidth="1"/>
    <col min="7695" max="7695" width="12.7109375" style="109" customWidth="1"/>
    <col min="7696" max="7696" width="13.140625" style="109" customWidth="1"/>
    <col min="7697" max="7697" width="12.140625" style="109" customWidth="1"/>
    <col min="7698" max="7699" width="13.42578125" style="109" customWidth="1"/>
    <col min="7700" max="7704" width="17.140625" style="109" customWidth="1"/>
    <col min="7705" max="7706" width="12.7109375" style="109" customWidth="1"/>
    <col min="7707" max="7707" width="17.140625" style="109" customWidth="1"/>
    <col min="7708" max="7710" width="15.85546875" style="109" customWidth="1"/>
    <col min="7711" max="7711" width="12.140625" style="109" customWidth="1"/>
    <col min="7712" max="7714" width="10.85546875" style="109" customWidth="1"/>
    <col min="7715" max="7719" width="12.140625" style="109" customWidth="1"/>
    <col min="7720" max="7727" width="10.85546875" style="109" customWidth="1"/>
    <col min="7728" max="7768" width="0" style="109" hidden="1" customWidth="1"/>
    <col min="7769" max="7771" width="10.85546875" style="109" customWidth="1"/>
    <col min="7772" max="7936" width="11.42578125" style="109"/>
    <col min="7937" max="7937" width="27.85546875" style="109" customWidth="1"/>
    <col min="7938" max="7938" width="18.42578125" style="109" customWidth="1"/>
    <col min="7939" max="7942" width="13.28515625" style="109" customWidth="1"/>
    <col min="7943" max="7943" width="15.85546875" style="109" customWidth="1"/>
    <col min="7944" max="7944" width="14.7109375" style="109" customWidth="1"/>
    <col min="7945" max="7945" width="14.28515625" style="109" customWidth="1"/>
    <col min="7946" max="7949" width="13.28515625" style="109" customWidth="1"/>
    <col min="7950" max="7950" width="13.7109375" style="109" customWidth="1"/>
    <col min="7951" max="7951" width="12.7109375" style="109" customWidth="1"/>
    <col min="7952" max="7952" width="13.140625" style="109" customWidth="1"/>
    <col min="7953" max="7953" width="12.140625" style="109" customWidth="1"/>
    <col min="7954" max="7955" width="13.42578125" style="109" customWidth="1"/>
    <col min="7956" max="7960" width="17.140625" style="109" customWidth="1"/>
    <col min="7961" max="7962" width="12.7109375" style="109" customWidth="1"/>
    <col min="7963" max="7963" width="17.140625" style="109" customWidth="1"/>
    <col min="7964" max="7966" width="15.85546875" style="109" customWidth="1"/>
    <col min="7967" max="7967" width="12.140625" style="109" customWidth="1"/>
    <col min="7968" max="7970" width="10.85546875" style="109" customWidth="1"/>
    <col min="7971" max="7975" width="12.140625" style="109" customWidth="1"/>
    <col min="7976" max="7983" width="10.85546875" style="109" customWidth="1"/>
    <col min="7984" max="8024" width="0" style="109" hidden="1" customWidth="1"/>
    <col min="8025" max="8027" width="10.85546875" style="109" customWidth="1"/>
    <col min="8028" max="8192" width="11.42578125" style="109"/>
    <col min="8193" max="8193" width="27.85546875" style="109" customWidth="1"/>
    <col min="8194" max="8194" width="18.42578125" style="109" customWidth="1"/>
    <col min="8195" max="8198" width="13.28515625" style="109" customWidth="1"/>
    <col min="8199" max="8199" width="15.85546875" style="109" customWidth="1"/>
    <col min="8200" max="8200" width="14.7109375" style="109" customWidth="1"/>
    <col min="8201" max="8201" width="14.28515625" style="109" customWidth="1"/>
    <col min="8202" max="8205" width="13.28515625" style="109" customWidth="1"/>
    <col min="8206" max="8206" width="13.7109375" style="109" customWidth="1"/>
    <col min="8207" max="8207" width="12.7109375" style="109" customWidth="1"/>
    <col min="8208" max="8208" width="13.140625" style="109" customWidth="1"/>
    <col min="8209" max="8209" width="12.140625" style="109" customWidth="1"/>
    <col min="8210" max="8211" width="13.42578125" style="109" customWidth="1"/>
    <col min="8212" max="8216" width="17.140625" style="109" customWidth="1"/>
    <col min="8217" max="8218" width="12.7109375" style="109" customWidth="1"/>
    <col min="8219" max="8219" width="17.140625" style="109" customWidth="1"/>
    <col min="8220" max="8222" width="15.85546875" style="109" customWidth="1"/>
    <col min="8223" max="8223" width="12.140625" style="109" customWidth="1"/>
    <col min="8224" max="8226" width="10.85546875" style="109" customWidth="1"/>
    <col min="8227" max="8231" width="12.140625" style="109" customWidth="1"/>
    <col min="8232" max="8239" width="10.85546875" style="109" customWidth="1"/>
    <col min="8240" max="8280" width="0" style="109" hidden="1" customWidth="1"/>
    <col min="8281" max="8283" width="10.85546875" style="109" customWidth="1"/>
    <col min="8284" max="8448" width="11.42578125" style="109"/>
    <col min="8449" max="8449" width="27.85546875" style="109" customWidth="1"/>
    <col min="8450" max="8450" width="18.42578125" style="109" customWidth="1"/>
    <col min="8451" max="8454" width="13.28515625" style="109" customWidth="1"/>
    <col min="8455" max="8455" width="15.85546875" style="109" customWidth="1"/>
    <col min="8456" max="8456" width="14.7109375" style="109" customWidth="1"/>
    <col min="8457" max="8457" width="14.28515625" style="109" customWidth="1"/>
    <col min="8458" max="8461" width="13.28515625" style="109" customWidth="1"/>
    <col min="8462" max="8462" width="13.7109375" style="109" customWidth="1"/>
    <col min="8463" max="8463" width="12.7109375" style="109" customWidth="1"/>
    <col min="8464" max="8464" width="13.140625" style="109" customWidth="1"/>
    <col min="8465" max="8465" width="12.140625" style="109" customWidth="1"/>
    <col min="8466" max="8467" width="13.42578125" style="109" customWidth="1"/>
    <col min="8468" max="8472" width="17.140625" style="109" customWidth="1"/>
    <col min="8473" max="8474" width="12.7109375" style="109" customWidth="1"/>
    <col min="8475" max="8475" width="17.140625" style="109" customWidth="1"/>
    <col min="8476" max="8478" width="15.85546875" style="109" customWidth="1"/>
    <col min="8479" max="8479" width="12.140625" style="109" customWidth="1"/>
    <col min="8480" max="8482" width="10.85546875" style="109" customWidth="1"/>
    <col min="8483" max="8487" width="12.140625" style="109" customWidth="1"/>
    <col min="8488" max="8495" width="10.85546875" style="109" customWidth="1"/>
    <col min="8496" max="8536" width="0" style="109" hidden="1" customWidth="1"/>
    <col min="8537" max="8539" width="10.85546875" style="109" customWidth="1"/>
    <col min="8540" max="8704" width="11.42578125" style="109"/>
    <col min="8705" max="8705" width="27.85546875" style="109" customWidth="1"/>
    <col min="8706" max="8706" width="18.42578125" style="109" customWidth="1"/>
    <col min="8707" max="8710" width="13.28515625" style="109" customWidth="1"/>
    <col min="8711" max="8711" width="15.85546875" style="109" customWidth="1"/>
    <col min="8712" max="8712" width="14.7109375" style="109" customWidth="1"/>
    <col min="8713" max="8713" width="14.28515625" style="109" customWidth="1"/>
    <col min="8714" max="8717" width="13.28515625" style="109" customWidth="1"/>
    <col min="8718" max="8718" width="13.7109375" style="109" customWidth="1"/>
    <col min="8719" max="8719" width="12.7109375" style="109" customWidth="1"/>
    <col min="8720" max="8720" width="13.140625" style="109" customWidth="1"/>
    <col min="8721" max="8721" width="12.140625" style="109" customWidth="1"/>
    <col min="8722" max="8723" width="13.42578125" style="109" customWidth="1"/>
    <col min="8724" max="8728" width="17.140625" style="109" customWidth="1"/>
    <col min="8729" max="8730" width="12.7109375" style="109" customWidth="1"/>
    <col min="8731" max="8731" width="17.140625" style="109" customWidth="1"/>
    <col min="8732" max="8734" width="15.85546875" style="109" customWidth="1"/>
    <col min="8735" max="8735" width="12.140625" style="109" customWidth="1"/>
    <col min="8736" max="8738" width="10.85546875" style="109" customWidth="1"/>
    <col min="8739" max="8743" width="12.140625" style="109" customWidth="1"/>
    <col min="8744" max="8751" width="10.85546875" style="109" customWidth="1"/>
    <col min="8752" max="8792" width="0" style="109" hidden="1" customWidth="1"/>
    <col min="8793" max="8795" width="10.85546875" style="109" customWidth="1"/>
    <col min="8796" max="8960" width="11.42578125" style="109"/>
    <col min="8961" max="8961" width="27.85546875" style="109" customWidth="1"/>
    <col min="8962" max="8962" width="18.42578125" style="109" customWidth="1"/>
    <col min="8963" max="8966" width="13.28515625" style="109" customWidth="1"/>
    <col min="8967" max="8967" width="15.85546875" style="109" customWidth="1"/>
    <col min="8968" max="8968" width="14.7109375" style="109" customWidth="1"/>
    <col min="8969" max="8969" width="14.28515625" style="109" customWidth="1"/>
    <col min="8970" max="8973" width="13.28515625" style="109" customWidth="1"/>
    <col min="8974" max="8974" width="13.7109375" style="109" customWidth="1"/>
    <col min="8975" max="8975" width="12.7109375" style="109" customWidth="1"/>
    <col min="8976" max="8976" width="13.140625" style="109" customWidth="1"/>
    <col min="8977" max="8977" width="12.140625" style="109" customWidth="1"/>
    <col min="8978" max="8979" width="13.42578125" style="109" customWidth="1"/>
    <col min="8980" max="8984" width="17.140625" style="109" customWidth="1"/>
    <col min="8985" max="8986" width="12.7109375" style="109" customWidth="1"/>
    <col min="8987" max="8987" width="17.140625" style="109" customWidth="1"/>
    <col min="8988" max="8990" width="15.85546875" style="109" customWidth="1"/>
    <col min="8991" max="8991" width="12.140625" style="109" customWidth="1"/>
    <col min="8992" max="8994" width="10.85546875" style="109" customWidth="1"/>
    <col min="8995" max="8999" width="12.140625" style="109" customWidth="1"/>
    <col min="9000" max="9007" width="10.85546875" style="109" customWidth="1"/>
    <col min="9008" max="9048" width="0" style="109" hidden="1" customWidth="1"/>
    <col min="9049" max="9051" width="10.85546875" style="109" customWidth="1"/>
    <col min="9052" max="9216" width="11.42578125" style="109"/>
    <col min="9217" max="9217" width="27.85546875" style="109" customWidth="1"/>
    <col min="9218" max="9218" width="18.42578125" style="109" customWidth="1"/>
    <col min="9219" max="9222" width="13.28515625" style="109" customWidth="1"/>
    <col min="9223" max="9223" width="15.85546875" style="109" customWidth="1"/>
    <col min="9224" max="9224" width="14.7109375" style="109" customWidth="1"/>
    <col min="9225" max="9225" width="14.28515625" style="109" customWidth="1"/>
    <col min="9226" max="9229" width="13.28515625" style="109" customWidth="1"/>
    <col min="9230" max="9230" width="13.7109375" style="109" customWidth="1"/>
    <col min="9231" max="9231" width="12.7109375" style="109" customWidth="1"/>
    <col min="9232" max="9232" width="13.140625" style="109" customWidth="1"/>
    <col min="9233" max="9233" width="12.140625" style="109" customWidth="1"/>
    <col min="9234" max="9235" width="13.42578125" style="109" customWidth="1"/>
    <col min="9236" max="9240" width="17.140625" style="109" customWidth="1"/>
    <col min="9241" max="9242" width="12.7109375" style="109" customWidth="1"/>
    <col min="9243" max="9243" width="17.140625" style="109" customWidth="1"/>
    <col min="9244" max="9246" width="15.85546875" style="109" customWidth="1"/>
    <col min="9247" max="9247" width="12.140625" style="109" customWidth="1"/>
    <col min="9248" max="9250" width="10.85546875" style="109" customWidth="1"/>
    <col min="9251" max="9255" width="12.140625" style="109" customWidth="1"/>
    <col min="9256" max="9263" width="10.85546875" style="109" customWidth="1"/>
    <col min="9264" max="9304" width="0" style="109" hidden="1" customWidth="1"/>
    <col min="9305" max="9307" width="10.85546875" style="109" customWidth="1"/>
    <col min="9308" max="9472" width="11.42578125" style="109"/>
    <col min="9473" max="9473" width="27.85546875" style="109" customWidth="1"/>
    <col min="9474" max="9474" width="18.42578125" style="109" customWidth="1"/>
    <col min="9475" max="9478" width="13.28515625" style="109" customWidth="1"/>
    <col min="9479" max="9479" width="15.85546875" style="109" customWidth="1"/>
    <col min="9480" max="9480" width="14.7109375" style="109" customWidth="1"/>
    <col min="9481" max="9481" width="14.28515625" style="109" customWidth="1"/>
    <col min="9482" max="9485" width="13.28515625" style="109" customWidth="1"/>
    <col min="9486" max="9486" width="13.7109375" style="109" customWidth="1"/>
    <col min="9487" max="9487" width="12.7109375" style="109" customWidth="1"/>
    <col min="9488" max="9488" width="13.140625" style="109" customWidth="1"/>
    <col min="9489" max="9489" width="12.140625" style="109" customWidth="1"/>
    <col min="9490" max="9491" width="13.42578125" style="109" customWidth="1"/>
    <col min="9492" max="9496" width="17.140625" style="109" customWidth="1"/>
    <col min="9497" max="9498" width="12.7109375" style="109" customWidth="1"/>
    <col min="9499" max="9499" width="17.140625" style="109" customWidth="1"/>
    <col min="9500" max="9502" width="15.85546875" style="109" customWidth="1"/>
    <col min="9503" max="9503" width="12.140625" style="109" customWidth="1"/>
    <col min="9504" max="9506" width="10.85546875" style="109" customWidth="1"/>
    <col min="9507" max="9511" width="12.140625" style="109" customWidth="1"/>
    <col min="9512" max="9519" width="10.85546875" style="109" customWidth="1"/>
    <col min="9520" max="9560" width="0" style="109" hidden="1" customWidth="1"/>
    <col min="9561" max="9563" width="10.85546875" style="109" customWidth="1"/>
    <col min="9564" max="9728" width="11.42578125" style="109"/>
    <col min="9729" max="9729" width="27.85546875" style="109" customWidth="1"/>
    <col min="9730" max="9730" width="18.42578125" style="109" customWidth="1"/>
    <col min="9731" max="9734" width="13.28515625" style="109" customWidth="1"/>
    <col min="9735" max="9735" width="15.85546875" style="109" customWidth="1"/>
    <col min="9736" max="9736" width="14.7109375" style="109" customWidth="1"/>
    <col min="9737" max="9737" width="14.28515625" style="109" customWidth="1"/>
    <col min="9738" max="9741" width="13.28515625" style="109" customWidth="1"/>
    <col min="9742" max="9742" width="13.7109375" style="109" customWidth="1"/>
    <col min="9743" max="9743" width="12.7109375" style="109" customWidth="1"/>
    <col min="9744" max="9744" width="13.140625" style="109" customWidth="1"/>
    <col min="9745" max="9745" width="12.140625" style="109" customWidth="1"/>
    <col min="9746" max="9747" width="13.42578125" style="109" customWidth="1"/>
    <col min="9748" max="9752" width="17.140625" style="109" customWidth="1"/>
    <col min="9753" max="9754" width="12.7109375" style="109" customWidth="1"/>
    <col min="9755" max="9755" width="17.140625" style="109" customWidth="1"/>
    <col min="9756" max="9758" width="15.85546875" style="109" customWidth="1"/>
    <col min="9759" max="9759" width="12.140625" style="109" customWidth="1"/>
    <col min="9760" max="9762" width="10.85546875" style="109" customWidth="1"/>
    <col min="9763" max="9767" width="12.140625" style="109" customWidth="1"/>
    <col min="9768" max="9775" width="10.85546875" style="109" customWidth="1"/>
    <col min="9776" max="9816" width="0" style="109" hidden="1" customWidth="1"/>
    <col min="9817" max="9819" width="10.85546875" style="109" customWidth="1"/>
    <col min="9820" max="9984" width="11.42578125" style="109"/>
    <col min="9985" max="9985" width="27.85546875" style="109" customWidth="1"/>
    <col min="9986" max="9986" width="18.42578125" style="109" customWidth="1"/>
    <col min="9987" max="9990" width="13.28515625" style="109" customWidth="1"/>
    <col min="9991" max="9991" width="15.85546875" style="109" customWidth="1"/>
    <col min="9992" max="9992" width="14.7109375" style="109" customWidth="1"/>
    <col min="9993" max="9993" width="14.28515625" style="109" customWidth="1"/>
    <col min="9994" max="9997" width="13.28515625" style="109" customWidth="1"/>
    <col min="9998" max="9998" width="13.7109375" style="109" customWidth="1"/>
    <col min="9999" max="9999" width="12.7109375" style="109" customWidth="1"/>
    <col min="10000" max="10000" width="13.140625" style="109" customWidth="1"/>
    <col min="10001" max="10001" width="12.140625" style="109" customWidth="1"/>
    <col min="10002" max="10003" width="13.42578125" style="109" customWidth="1"/>
    <col min="10004" max="10008" width="17.140625" style="109" customWidth="1"/>
    <col min="10009" max="10010" width="12.7109375" style="109" customWidth="1"/>
    <col min="10011" max="10011" width="17.140625" style="109" customWidth="1"/>
    <col min="10012" max="10014" width="15.85546875" style="109" customWidth="1"/>
    <col min="10015" max="10015" width="12.140625" style="109" customWidth="1"/>
    <col min="10016" max="10018" width="10.85546875" style="109" customWidth="1"/>
    <col min="10019" max="10023" width="12.140625" style="109" customWidth="1"/>
    <col min="10024" max="10031" width="10.85546875" style="109" customWidth="1"/>
    <col min="10032" max="10072" width="0" style="109" hidden="1" customWidth="1"/>
    <col min="10073" max="10075" width="10.85546875" style="109" customWidth="1"/>
    <col min="10076" max="10240" width="11.42578125" style="109"/>
    <col min="10241" max="10241" width="27.85546875" style="109" customWidth="1"/>
    <col min="10242" max="10242" width="18.42578125" style="109" customWidth="1"/>
    <col min="10243" max="10246" width="13.28515625" style="109" customWidth="1"/>
    <col min="10247" max="10247" width="15.85546875" style="109" customWidth="1"/>
    <col min="10248" max="10248" width="14.7109375" style="109" customWidth="1"/>
    <col min="10249" max="10249" width="14.28515625" style="109" customWidth="1"/>
    <col min="10250" max="10253" width="13.28515625" style="109" customWidth="1"/>
    <col min="10254" max="10254" width="13.7109375" style="109" customWidth="1"/>
    <col min="10255" max="10255" width="12.7109375" style="109" customWidth="1"/>
    <col min="10256" max="10256" width="13.140625" style="109" customWidth="1"/>
    <col min="10257" max="10257" width="12.140625" style="109" customWidth="1"/>
    <col min="10258" max="10259" width="13.42578125" style="109" customWidth="1"/>
    <col min="10260" max="10264" width="17.140625" style="109" customWidth="1"/>
    <col min="10265" max="10266" width="12.7109375" style="109" customWidth="1"/>
    <col min="10267" max="10267" width="17.140625" style="109" customWidth="1"/>
    <col min="10268" max="10270" width="15.85546875" style="109" customWidth="1"/>
    <col min="10271" max="10271" width="12.140625" style="109" customWidth="1"/>
    <col min="10272" max="10274" width="10.85546875" style="109" customWidth="1"/>
    <col min="10275" max="10279" width="12.140625" style="109" customWidth="1"/>
    <col min="10280" max="10287" width="10.85546875" style="109" customWidth="1"/>
    <col min="10288" max="10328" width="0" style="109" hidden="1" customWidth="1"/>
    <col min="10329" max="10331" width="10.85546875" style="109" customWidth="1"/>
    <col min="10332" max="10496" width="11.42578125" style="109"/>
    <col min="10497" max="10497" width="27.85546875" style="109" customWidth="1"/>
    <col min="10498" max="10498" width="18.42578125" style="109" customWidth="1"/>
    <col min="10499" max="10502" width="13.28515625" style="109" customWidth="1"/>
    <col min="10503" max="10503" width="15.85546875" style="109" customWidth="1"/>
    <col min="10504" max="10504" width="14.7109375" style="109" customWidth="1"/>
    <col min="10505" max="10505" width="14.28515625" style="109" customWidth="1"/>
    <col min="10506" max="10509" width="13.28515625" style="109" customWidth="1"/>
    <col min="10510" max="10510" width="13.7109375" style="109" customWidth="1"/>
    <col min="10511" max="10511" width="12.7109375" style="109" customWidth="1"/>
    <col min="10512" max="10512" width="13.140625" style="109" customWidth="1"/>
    <col min="10513" max="10513" width="12.140625" style="109" customWidth="1"/>
    <col min="10514" max="10515" width="13.42578125" style="109" customWidth="1"/>
    <col min="10516" max="10520" width="17.140625" style="109" customWidth="1"/>
    <col min="10521" max="10522" width="12.7109375" style="109" customWidth="1"/>
    <col min="10523" max="10523" width="17.140625" style="109" customWidth="1"/>
    <col min="10524" max="10526" width="15.85546875" style="109" customWidth="1"/>
    <col min="10527" max="10527" width="12.140625" style="109" customWidth="1"/>
    <col min="10528" max="10530" width="10.85546875" style="109" customWidth="1"/>
    <col min="10531" max="10535" width="12.140625" style="109" customWidth="1"/>
    <col min="10536" max="10543" width="10.85546875" style="109" customWidth="1"/>
    <col min="10544" max="10584" width="0" style="109" hidden="1" customWidth="1"/>
    <col min="10585" max="10587" width="10.85546875" style="109" customWidth="1"/>
    <col min="10588" max="10752" width="11.42578125" style="109"/>
    <col min="10753" max="10753" width="27.85546875" style="109" customWidth="1"/>
    <col min="10754" max="10754" width="18.42578125" style="109" customWidth="1"/>
    <col min="10755" max="10758" width="13.28515625" style="109" customWidth="1"/>
    <col min="10759" max="10759" width="15.85546875" style="109" customWidth="1"/>
    <col min="10760" max="10760" width="14.7109375" style="109" customWidth="1"/>
    <col min="10761" max="10761" width="14.28515625" style="109" customWidth="1"/>
    <col min="10762" max="10765" width="13.28515625" style="109" customWidth="1"/>
    <col min="10766" max="10766" width="13.7109375" style="109" customWidth="1"/>
    <col min="10767" max="10767" width="12.7109375" style="109" customWidth="1"/>
    <col min="10768" max="10768" width="13.140625" style="109" customWidth="1"/>
    <col min="10769" max="10769" width="12.140625" style="109" customWidth="1"/>
    <col min="10770" max="10771" width="13.42578125" style="109" customWidth="1"/>
    <col min="10772" max="10776" width="17.140625" style="109" customWidth="1"/>
    <col min="10777" max="10778" width="12.7109375" style="109" customWidth="1"/>
    <col min="10779" max="10779" width="17.140625" style="109" customWidth="1"/>
    <col min="10780" max="10782" width="15.85546875" style="109" customWidth="1"/>
    <col min="10783" max="10783" width="12.140625" style="109" customWidth="1"/>
    <col min="10784" max="10786" width="10.85546875" style="109" customWidth="1"/>
    <col min="10787" max="10791" width="12.140625" style="109" customWidth="1"/>
    <col min="10792" max="10799" width="10.85546875" style="109" customWidth="1"/>
    <col min="10800" max="10840" width="0" style="109" hidden="1" customWidth="1"/>
    <col min="10841" max="10843" width="10.85546875" style="109" customWidth="1"/>
    <col min="10844" max="11008" width="11.42578125" style="109"/>
    <col min="11009" max="11009" width="27.85546875" style="109" customWidth="1"/>
    <col min="11010" max="11010" width="18.42578125" style="109" customWidth="1"/>
    <col min="11011" max="11014" width="13.28515625" style="109" customWidth="1"/>
    <col min="11015" max="11015" width="15.85546875" style="109" customWidth="1"/>
    <col min="11016" max="11016" width="14.7109375" style="109" customWidth="1"/>
    <col min="11017" max="11017" width="14.28515625" style="109" customWidth="1"/>
    <col min="11018" max="11021" width="13.28515625" style="109" customWidth="1"/>
    <col min="11022" max="11022" width="13.7109375" style="109" customWidth="1"/>
    <col min="11023" max="11023" width="12.7109375" style="109" customWidth="1"/>
    <col min="11024" max="11024" width="13.140625" style="109" customWidth="1"/>
    <col min="11025" max="11025" width="12.140625" style="109" customWidth="1"/>
    <col min="11026" max="11027" width="13.42578125" style="109" customWidth="1"/>
    <col min="11028" max="11032" width="17.140625" style="109" customWidth="1"/>
    <col min="11033" max="11034" width="12.7109375" style="109" customWidth="1"/>
    <col min="11035" max="11035" width="17.140625" style="109" customWidth="1"/>
    <col min="11036" max="11038" width="15.85546875" style="109" customWidth="1"/>
    <col min="11039" max="11039" width="12.140625" style="109" customWidth="1"/>
    <col min="11040" max="11042" width="10.85546875" style="109" customWidth="1"/>
    <col min="11043" max="11047" width="12.140625" style="109" customWidth="1"/>
    <col min="11048" max="11055" width="10.85546875" style="109" customWidth="1"/>
    <col min="11056" max="11096" width="0" style="109" hidden="1" customWidth="1"/>
    <col min="11097" max="11099" width="10.85546875" style="109" customWidth="1"/>
    <col min="11100" max="11264" width="11.42578125" style="109"/>
    <col min="11265" max="11265" width="27.85546875" style="109" customWidth="1"/>
    <col min="11266" max="11266" width="18.42578125" style="109" customWidth="1"/>
    <col min="11267" max="11270" width="13.28515625" style="109" customWidth="1"/>
    <col min="11271" max="11271" width="15.85546875" style="109" customWidth="1"/>
    <col min="11272" max="11272" width="14.7109375" style="109" customWidth="1"/>
    <col min="11273" max="11273" width="14.28515625" style="109" customWidth="1"/>
    <col min="11274" max="11277" width="13.28515625" style="109" customWidth="1"/>
    <col min="11278" max="11278" width="13.7109375" style="109" customWidth="1"/>
    <col min="11279" max="11279" width="12.7109375" style="109" customWidth="1"/>
    <col min="11280" max="11280" width="13.140625" style="109" customWidth="1"/>
    <col min="11281" max="11281" width="12.140625" style="109" customWidth="1"/>
    <col min="11282" max="11283" width="13.42578125" style="109" customWidth="1"/>
    <col min="11284" max="11288" width="17.140625" style="109" customWidth="1"/>
    <col min="11289" max="11290" width="12.7109375" style="109" customWidth="1"/>
    <col min="11291" max="11291" width="17.140625" style="109" customWidth="1"/>
    <col min="11292" max="11294" width="15.85546875" style="109" customWidth="1"/>
    <col min="11295" max="11295" width="12.140625" style="109" customWidth="1"/>
    <col min="11296" max="11298" width="10.85546875" style="109" customWidth="1"/>
    <col min="11299" max="11303" width="12.140625" style="109" customWidth="1"/>
    <col min="11304" max="11311" width="10.85546875" style="109" customWidth="1"/>
    <col min="11312" max="11352" width="0" style="109" hidden="1" customWidth="1"/>
    <col min="11353" max="11355" width="10.85546875" style="109" customWidth="1"/>
    <col min="11356" max="11520" width="11.42578125" style="109"/>
    <col min="11521" max="11521" width="27.85546875" style="109" customWidth="1"/>
    <col min="11522" max="11522" width="18.42578125" style="109" customWidth="1"/>
    <col min="11523" max="11526" width="13.28515625" style="109" customWidth="1"/>
    <col min="11527" max="11527" width="15.85546875" style="109" customWidth="1"/>
    <col min="11528" max="11528" width="14.7109375" style="109" customWidth="1"/>
    <col min="11529" max="11529" width="14.28515625" style="109" customWidth="1"/>
    <col min="11530" max="11533" width="13.28515625" style="109" customWidth="1"/>
    <col min="11534" max="11534" width="13.7109375" style="109" customWidth="1"/>
    <col min="11535" max="11535" width="12.7109375" style="109" customWidth="1"/>
    <col min="11536" max="11536" width="13.140625" style="109" customWidth="1"/>
    <col min="11537" max="11537" width="12.140625" style="109" customWidth="1"/>
    <col min="11538" max="11539" width="13.42578125" style="109" customWidth="1"/>
    <col min="11540" max="11544" width="17.140625" style="109" customWidth="1"/>
    <col min="11545" max="11546" width="12.7109375" style="109" customWidth="1"/>
    <col min="11547" max="11547" width="17.140625" style="109" customWidth="1"/>
    <col min="11548" max="11550" width="15.85546875" style="109" customWidth="1"/>
    <col min="11551" max="11551" width="12.140625" style="109" customWidth="1"/>
    <col min="11552" max="11554" width="10.85546875" style="109" customWidth="1"/>
    <col min="11555" max="11559" width="12.140625" style="109" customWidth="1"/>
    <col min="11560" max="11567" width="10.85546875" style="109" customWidth="1"/>
    <col min="11568" max="11608" width="0" style="109" hidden="1" customWidth="1"/>
    <col min="11609" max="11611" width="10.85546875" style="109" customWidth="1"/>
    <col min="11612" max="11776" width="11.42578125" style="109"/>
    <col min="11777" max="11777" width="27.85546875" style="109" customWidth="1"/>
    <col min="11778" max="11778" width="18.42578125" style="109" customWidth="1"/>
    <col min="11779" max="11782" width="13.28515625" style="109" customWidth="1"/>
    <col min="11783" max="11783" width="15.85546875" style="109" customWidth="1"/>
    <col min="11784" max="11784" width="14.7109375" style="109" customWidth="1"/>
    <col min="11785" max="11785" width="14.28515625" style="109" customWidth="1"/>
    <col min="11786" max="11789" width="13.28515625" style="109" customWidth="1"/>
    <col min="11790" max="11790" width="13.7109375" style="109" customWidth="1"/>
    <col min="11791" max="11791" width="12.7109375" style="109" customWidth="1"/>
    <col min="11792" max="11792" width="13.140625" style="109" customWidth="1"/>
    <col min="11793" max="11793" width="12.140625" style="109" customWidth="1"/>
    <col min="11794" max="11795" width="13.42578125" style="109" customWidth="1"/>
    <col min="11796" max="11800" width="17.140625" style="109" customWidth="1"/>
    <col min="11801" max="11802" width="12.7109375" style="109" customWidth="1"/>
    <col min="11803" max="11803" width="17.140625" style="109" customWidth="1"/>
    <col min="11804" max="11806" width="15.85546875" style="109" customWidth="1"/>
    <col min="11807" max="11807" width="12.140625" style="109" customWidth="1"/>
    <col min="11808" max="11810" width="10.85546875" style="109" customWidth="1"/>
    <col min="11811" max="11815" width="12.140625" style="109" customWidth="1"/>
    <col min="11816" max="11823" width="10.85546875" style="109" customWidth="1"/>
    <col min="11824" max="11864" width="0" style="109" hidden="1" customWidth="1"/>
    <col min="11865" max="11867" width="10.85546875" style="109" customWidth="1"/>
    <col min="11868" max="12032" width="11.42578125" style="109"/>
    <col min="12033" max="12033" width="27.85546875" style="109" customWidth="1"/>
    <col min="12034" max="12034" width="18.42578125" style="109" customWidth="1"/>
    <col min="12035" max="12038" width="13.28515625" style="109" customWidth="1"/>
    <col min="12039" max="12039" width="15.85546875" style="109" customWidth="1"/>
    <col min="12040" max="12040" width="14.7109375" style="109" customWidth="1"/>
    <col min="12041" max="12041" width="14.28515625" style="109" customWidth="1"/>
    <col min="12042" max="12045" width="13.28515625" style="109" customWidth="1"/>
    <col min="12046" max="12046" width="13.7109375" style="109" customWidth="1"/>
    <col min="12047" max="12047" width="12.7109375" style="109" customWidth="1"/>
    <col min="12048" max="12048" width="13.140625" style="109" customWidth="1"/>
    <col min="12049" max="12049" width="12.140625" style="109" customWidth="1"/>
    <col min="12050" max="12051" width="13.42578125" style="109" customWidth="1"/>
    <col min="12052" max="12056" width="17.140625" style="109" customWidth="1"/>
    <col min="12057" max="12058" width="12.7109375" style="109" customWidth="1"/>
    <col min="12059" max="12059" width="17.140625" style="109" customWidth="1"/>
    <col min="12060" max="12062" width="15.85546875" style="109" customWidth="1"/>
    <col min="12063" max="12063" width="12.140625" style="109" customWidth="1"/>
    <col min="12064" max="12066" width="10.85546875" style="109" customWidth="1"/>
    <col min="12067" max="12071" width="12.140625" style="109" customWidth="1"/>
    <col min="12072" max="12079" width="10.85546875" style="109" customWidth="1"/>
    <col min="12080" max="12120" width="0" style="109" hidden="1" customWidth="1"/>
    <col min="12121" max="12123" width="10.85546875" style="109" customWidth="1"/>
    <col min="12124" max="12288" width="11.42578125" style="109"/>
    <col min="12289" max="12289" width="27.85546875" style="109" customWidth="1"/>
    <col min="12290" max="12290" width="18.42578125" style="109" customWidth="1"/>
    <col min="12291" max="12294" width="13.28515625" style="109" customWidth="1"/>
    <col min="12295" max="12295" width="15.85546875" style="109" customWidth="1"/>
    <col min="12296" max="12296" width="14.7109375" style="109" customWidth="1"/>
    <col min="12297" max="12297" width="14.28515625" style="109" customWidth="1"/>
    <col min="12298" max="12301" width="13.28515625" style="109" customWidth="1"/>
    <col min="12302" max="12302" width="13.7109375" style="109" customWidth="1"/>
    <col min="12303" max="12303" width="12.7109375" style="109" customWidth="1"/>
    <col min="12304" max="12304" width="13.140625" style="109" customWidth="1"/>
    <col min="12305" max="12305" width="12.140625" style="109" customWidth="1"/>
    <col min="12306" max="12307" width="13.42578125" style="109" customWidth="1"/>
    <col min="12308" max="12312" width="17.140625" style="109" customWidth="1"/>
    <col min="12313" max="12314" width="12.7109375" style="109" customWidth="1"/>
    <col min="12315" max="12315" width="17.140625" style="109" customWidth="1"/>
    <col min="12316" max="12318" width="15.85546875" style="109" customWidth="1"/>
    <col min="12319" max="12319" width="12.140625" style="109" customWidth="1"/>
    <col min="12320" max="12322" width="10.85546875" style="109" customWidth="1"/>
    <col min="12323" max="12327" width="12.140625" style="109" customWidth="1"/>
    <col min="12328" max="12335" width="10.85546875" style="109" customWidth="1"/>
    <col min="12336" max="12376" width="0" style="109" hidden="1" customWidth="1"/>
    <col min="12377" max="12379" width="10.85546875" style="109" customWidth="1"/>
    <col min="12380" max="12544" width="11.42578125" style="109"/>
    <col min="12545" max="12545" width="27.85546875" style="109" customWidth="1"/>
    <col min="12546" max="12546" width="18.42578125" style="109" customWidth="1"/>
    <col min="12547" max="12550" width="13.28515625" style="109" customWidth="1"/>
    <col min="12551" max="12551" width="15.85546875" style="109" customWidth="1"/>
    <col min="12552" max="12552" width="14.7109375" style="109" customWidth="1"/>
    <col min="12553" max="12553" width="14.28515625" style="109" customWidth="1"/>
    <col min="12554" max="12557" width="13.28515625" style="109" customWidth="1"/>
    <col min="12558" max="12558" width="13.7109375" style="109" customWidth="1"/>
    <col min="12559" max="12559" width="12.7109375" style="109" customWidth="1"/>
    <col min="12560" max="12560" width="13.140625" style="109" customWidth="1"/>
    <col min="12561" max="12561" width="12.140625" style="109" customWidth="1"/>
    <col min="12562" max="12563" width="13.42578125" style="109" customWidth="1"/>
    <col min="12564" max="12568" width="17.140625" style="109" customWidth="1"/>
    <col min="12569" max="12570" width="12.7109375" style="109" customWidth="1"/>
    <col min="12571" max="12571" width="17.140625" style="109" customWidth="1"/>
    <col min="12572" max="12574" width="15.85546875" style="109" customWidth="1"/>
    <col min="12575" max="12575" width="12.140625" style="109" customWidth="1"/>
    <col min="12576" max="12578" width="10.85546875" style="109" customWidth="1"/>
    <col min="12579" max="12583" width="12.140625" style="109" customWidth="1"/>
    <col min="12584" max="12591" width="10.85546875" style="109" customWidth="1"/>
    <col min="12592" max="12632" width="0" style="109" hidden="1" customWidth="1"/>
    <col min="12633" max="12635" width="10.85546875" style="109" customWidth="1"/>
    <col min="12636" max="12800" width="11.42578125" style="109"/>
    <col min="12801" max="12801" width="27.85546875" style="109" customWidth="1"/>
    <col min="12802" max="12802" width="18.42578125" style="109" customWidth="1"/>
    <col min="12803" max="12806" width="13.28515625" style="109" customWidth="1"/>
    <col min="12807" max="12807" width="15.85546875" style="109" customWidth="1"/>
    <col min="12808" max="12808" width="14.7109375" style="109" customWidth="1"/>
    <col min="12809" max="12809" width="14.28515625" style="109" customWidth="1"/>
    <col min="12810" max="12813" width="13.28515625" style="109" customWidth="1"/>
    <col min="12814" max="12814" width="13.7109375" style="109" customWidth="1"/>
    <col min="12815" max="12815" width="12.7109375" style="109" customWidth="1"/>
    <col min="12816" max="12816" width="13.140625" style="109" customWidth="1"/>
    <col min="12817" max="12817" width="12.140625" style="109" customWidth="1"/>
    <col min="12818" max="12819" width="13.42578125" style="109" customWidth="1"/>
    <col min="12820" max="12824" width="17.140625" style="109" customWidth="1"/>
    <col min="12825" max="12826" width="12.7109375" style="109" customWidth="1"/>
    <col min="12827" max="12827" width="17.140625" style="109" customWidth="1"/>
    <col min="12828" max="12830" width="15.85546875" style="109" customWidth="1"/>
    <col min="12831" max="12831" width="12.140625" style="109" customWidth="1"/>
    <col min="12832" max="12834" width="10.85546875" style="109" customWidth="1"/>
    <col min="12835" max="12839" width="12.140625" style="109" customWidth="1"/>
    <col min="12840" max="12847" width="10.85546875" style="109" customWidth="1"/>
    <col min="12848" max="12888" width="0" style="109" hidden="1" customWidth="1"/>
    <col min="12889" max="12891" width="10.85546875" style="109" customWidth="1"/>
    <col min="12892" max="13056" width="11.42578125" style="109"/>
    <col min="13057" max="13057" width="27.85546875" style="109" customWidth="1"/>
    <col min="13058" max="13058" width="18.42578125" style="109" customWidth="1"/>
    <col min="13059" max="13062" width="13.28515625" style="109" customWidth="1"/>
    <col min="13063" max="13063" width="15.85546875" style="109" customWidth="1"/>
    <col min="13064" max="13064" width="14.7109375" style="109" customWidth="1"/>
    <col min="13065" max="13065" width="14.28515625" style="109" customWidth="1"/>
    <col min="13066" max="13069" width="13.28515625" style="109" customWidth="1"/>
    <col min="13070" max="13070" width="13.7109375" style="109" customWidth="1"/>
    <col min="13071" max="13071" width="12.7109375" style="109" customWidth="1"/>
    <col min="13072" max="13072" width="13.140625" style="109" customWidth="1"/>
    <col min="13073" max="13073" width="12.140625" style="109" customWidth="1"/>
    <col min="13074" max="13075" width="13.42578125" style="109" customWidth="1"/>
    <col min="13076" max="13080" width="17.140625" style="109" customWidth="1"/>
    <col min="13081" max="13082" width="12.7109375" style="109" customWidth="1"/>
    <col min="13083" max="13083" width="17.140625" style="109" customWidth="1"/>
    <col min="13084" max="13086" width="15.85546875" style="109" customWidth="1"/>
    <col min="13087" max="13087" width="12.140625" style="109" customWidth="1"/>
    <col min="13088" max="13090" width="10.85546875" style="109" customWidth="1"/>
    <col min="13091" max="13095" width="12.140625" style="109" customWidth="1"/>
    <col min="13096" max="13103" width="10.85546875" style="109" customWidth="1"/>
    <col min="13104" max="13144" width="0" style="109" hidden="1" customWidth="1"/>
    <col min="13145" max="13147" width="10.85546875" style="109" customWidth="1"/>
    <col min="13148" max="13312" width="11.42578125" style="109"/>
    <col min="13313" max="13313" width="27.85546875" style="109" customWidth="1"/>
    <col min="13314" max="13314" width="18.42578125" style="109" customWidth="1"/>
    <col min="13315" max="13318" width="13.28515625" style="109" customWidth="1"/>
    <col min="13319" max="13319" width="15.85546875" style="109" customWidth="1"/>
    <col min="13320" max="13320" width="14.7109375" style="109" customWidth="1"/>
    <col min="13321" max="13321" width="14.28515625" style="109" customWidth="1"/>
    <col min="13322" max="13325" width="13.28515625" style="109" customWidth="1"/>
    <col min="13326" max="13326" width="13.7109375" style="109" customWidth="1"/>
    <col min="13327" max="13327" width="12.7109375" style="109" customWidth="1"/>
    <col min="13328" max="13328" width="13.140625" style="109" customWidth="1"/>
    <col min="13329" max="13329" width="12.140625" style="109" customWidth="1"/>
    <col min="13330" max="13331" width="13.42578125" style="109" customWidth="1"/>
    <col min="13332" max="13336" width="17.140625" style="109" customWidth="1"/>
    <col min="13337" max="13338" width="12.7109375" style="109" customWidth="1"/>
    <col min="13339" max="13339" width="17.140625" style="109" customWidth="1"/>
    <col min="13340" max="13342" width="15.85546875" style="109" customWidth="1"/>
    <col min="13343" max="13343" width="12.140625" style="109" customWidth="1"/>
    <col min="13344" max="13346" width="10.85546875" style="109" customWidth="1"/>
    <col min="13347" max="13351" width="12.140625" style="109" customWidth="1"/>
    <col min="13352" max="13359" width="10.85546875" style="109" customWidth="1"/>
    <col min="13360" max="13400" width="0" style="109" hidden="1" customWidth="1"/>
    <col min="13401" max="13403" width="10.85546875" style="109" customWidth="1"/>
    <col min="13404" max="13568" width="11.42578125" style="109"/>
    <col min="13569" max="13569" width="27.85546875" style="109" customWidth="1"/>
    <col min="13570" max="13570" width="18.42578125" style="109" customWidth="1"/>
    <col min="13571" max="13574" width="13.28515625" style="109" customWidth="1"/>
    <col min="13575" max="13575" width="15.85546875" style="109" customWidth="1"/>
    <col min="13576" max="13576" width="14.7109375" style="109" customWidth="1"/>
    <col min="13577" max="13577" width="14.28515625" style="109" customWidth="1"/>
    <col min="13578" max="13581" width="13.28515625" style="109" customWidth="1"/>
    <col min="13582" max="13582" width="13.7109375" style="109" customWidth="1"/>
    <col min="13583" max="13583" width="12.7109375" style="109" customWidth="1"/>
    <col min="13584" max="13584" width="13.140625" style="109" customWidth="1"/>
    <col min="13585" max="13585" width="12.140625" style="109" customWidth="1"/>
    <col min="13586" max="13587" width="13.42578125" style="109" customWidth="1"/>
    <col min="13588" max="13592" width="17.140625" style="109" customWidth="1"/>
    <col min="13593" max="13594" width="12.7109375" style="109" customWidth="1"/>
    <col min="13595" max="13595" width="17.140625" style="109" customWidth="1"/>
    <col min="13596" max="13598" width="15.85546875" style="109" customWidth="1"/>
    <col min="13599" max="13599" width="12.140625" style="109" customWidth="1"/>
    <col min="13600" max="13602" width="10.85546875" style="109" customWidth="1"/>
    <col min="13603" max="13607" width="12.140625" style="109" customWidth="1"/>
    <col min="13608" max="13615" width="10.85546875" style="109" customWidth="1"/>
    <col min="13616" max="13656" width="0" style="109" hidden="1" customWidth="1"/>
    <col min="13657" max="13659" width="10.85546875" style="109" customWidth="1"/>
    <col min="13660" max="13824" width="11.42578125" style="109"/>
    <col min="13825" max="13825" width="27.85546875" style="109" customWidth="1"/>
    <col min="13826" max="13826" width="18.42578125" style="109" customWidth="1"/>
    <col min="13827" max="13830" width="13.28515625" style="109" customWidth="1"/>
    <col min="13831" max="13831" width="15.85546875" style="109" customWidth="1"/>
    <col min="13832" max="13832" width="14.7109375" style="109" customWidth="1"/>
    <col min="13833" max="13833" width="14.28515625" style="109" customWidth="1"/>
    <col min="13834" max="13837" width="13.28515625" style="109" customWidth="1"/>
    <col min="13838" max="13838" width="13.7109375" style="109" customWidth="1"/>
    <col min="13839" max="13839" width="12.7109375" style="109" customWidth="1"/>
    <col min="13840" max="13840" width="13.140625" style="109" customWidth="1"/>
    <col min="13841" max="13841" width="12.140625" style="109" customWidth="1"/>
    <col min="13842" max="13843" width="13.42578125" style="109" customWidth="1"/>
    <col min="13844" max="13848" width="17.140625" style="109" customWidth="1"/>
    <col min="13849" max="13850" width="12.7109375" style="109" customWidth="1"/>
    <col min="13851" max="13851" width="17.140625" style="109" customWidth="1"/>
    <col min="13852" max="13854" width="15.85546875" style="109" customWidth="1"/>
    <col min="13855" max="13855" width="12.140625" style="109" customWidth="1"/>
    <col min="13856" max="13858" width="10.85546875" style="109" customWidth="1"/>
    <col min="13859" max="13863" width="12.140625" style="109" customWidth="1"/>
    <col min="13864" max="13871" width="10.85546875" style="109" customWidth="1"/>
    <col min="13872" max="13912" width="0" style="109" hidden="1" customWidth="1"/>
    <col min="13913" max="13915" width="10.85546875" style="109" customWidth="1"/>
    <col min="13916" max="14080" width="11.42578125" style="109"/>
    <col min="14081" max="14081" width="27.85546875" style="109" customWidth="1"/>
    <col min="14082" max="14082" width="18.42578125" style="109" customWidth="1"/>
    <col min="14083" max="14086" width="13.28515625" style="109" customWidth="1"/>
    <col min="14087" max="14087" width="15.85546875" style="109" customWidth="1"/>
    <col min="14088" max="14088" width="14.7109375" style="109" customWidth="1"/>
    <col min="14089" max="14089" width="14.28515625" style="109" customWidth="1"/>
    <col min="14090" max="14093" width="13.28515625" style="109" customWidth="1"/>
    <col min="14094" max="14094" width="13.7109375" style="109" customWidth="1"/>
    <col min="14095" max="14095" width="12.7109375" style="109" customWidth="1"/>
    <col min="14096" max="14096" width="13.140625" style="109" customWidth="1"/>
    <col min="14097" max="14097" width="12.140625" style="109" customWidth="1"/>
    <col min="14098" max="14099" width="13.42578125" style="109" customWidth="1"/>
    <col min="14100" max="14104" width="17.140625" style="109" customWidth="1"/>
    <col min="14105" max="14106" width="12.7109375" style="109" customWidth="1"/>
    <col min="14107" max="14107" width="17.140625" style="109" customWidth="1"/>
    <col min="14108" max="14110" width="15.85546875" style="109" customWidth="1"/>
    <col min="14111" max="14111" width="12.140625" style="109" customWidth="1"/>
    <col min="14112" max="14114" width="10.85546875" style="109" customWidth="1"/>
    <col min="14115" max="14119" width="12.140625" style="109" customWidth="1"/>
    <col min="14120" max="14127" width="10.85546875" style="109" customWidth="1"/>
    <col min="14128" max="14168" width="0" style="109" hidden="1" customWidth="1"/>
    <col min="14169" max="14171" width="10.85546875" style="109" customWidth="1"/>
    <col min="14172" max="14336" width="11.42578125" style="109"/>
    <col min="14337" max="14337" width="27.85546875" style="109" customWidth="1"/>
    <col min="14338" max="14338" width="18.42578125" style="109" customWidth="1"/>
    <col min="14339" max="14342" width="13.28515625" style="109" customWidth="1"/>
    <col min="14343" max="14343" width="15.85546875" style="109" customWidth="1"/>
    <col min="14344" max="14344" width="14.7109375" style="109" customWidth="1"/>
    <col min="14345" max="14345" width="14.28515625" style="109" customWidth="1"/>
    <col min="14346" max="14349" width="13.28515625" style="109" customWidth="1"/>
    <col min="14350" max="14350" width="13.7109375" style="109" customWidth="1"/>
    <col min="14351" max="14351" width="12.7109375" style="109" customWidth="1"/>
    <col min="14352" max="14352" width="13.140625" style="109" customWidth="1"/>
    <col min="14353" max="14353" width="12.140625" style="109" customWidth="1"/>
    <col min="14354" max="14355" width="13.42578125" style="109" customWidth="1"/>
    <col min="14356" max="14360" width="17.140625" style="109" customWidth="1"/>
    <col min="14361" max="14362" width="12.7109375" style="109" customWidth="1"/>
    <col min="14363" max="14363" width="17.140625" style="109" customWidth="1"/>
    <col min="14364" max="14366" width="15.85546875" style="109" customWidth="1"/>
    <col min="14367" max="14367" width="12.140625" style="109" customWidth="1"/>
    <col min="14368" max="14370" width="10.85546875" style="109" customWidth="1"/>
    <col min="14371" max="14375" width="12.140625" style="109" customWidth="1"/>
    <col min="14376" max="14383" width="10.85546875" style="109" customWidth="1"/>
    <col min="14384" max="14424" width="0" style="109" hidden="1" customWidth="1"/>
    <col min="14425" max="14427" width="10.85546875" style="109" customWidth="1"/>
    <col min="14428" max="14592" width="11.42578125" style="109"/>
    <col min="14593" max="14593" width="27.85546875" style="109" customWidth="1"/>
    <col min="14594" max="14594" width="18.42578125" style="109" customWidth="1"/>
    <col min="14595" max="14598" width="13.28515625" style="109" customWidth="1"/>
    <col min="14599" max="14599" width="15.85546875" style="109" customWidth="1"/>
    <col min="14600" max="14600" width="14.7109375" style="109" customWidth="1"/>
    <col min="14601" max="14601" width="14.28515625" style="109" customWidth="1"/>
    <col min="14602" max="14605" width="13.28515625" style="109" customWidth="1"/>
    <col min="14606" max="14606" width="13.7109375" style="109" customWidth="1"/>
    <col min="14607" max="14607" width="12.7109375" style="109" customWidth="1"/>
    <col min="14608" max="14608" width="13.140625" style="109" customWidth="1"/>
    <col min="14609" max="14609" width="12.140625" style="109" customWidth="1"/>
    <col min="14610" max="14611" width="13.42578125" style="109" customWidth="1"/>
    <col min="14612" max="14616" width="17.140625" style="109" customWidth="1"/>
    <col min="14617" max="14618" width="12.7109375" style="109" customWidth="1"/>
    <col min="14619" max="14619" width="17.140625" style="109" customWidth="1"/>
    <col min="14620" max="14622" width="15.85546875" style="109" customWidth="1"/>
    <col min="14623" max="14623" width="12.140625" style="109" customWidth="1"/>
    <col min="14624" max="14626" width="10.85546875" style="109" customWidth="1"/>
    <col min="14627" max="14631" width="12.140625" style="109" customWidth="1"/>
    <col min="14632" max="14639" width="10.85546875" style="109" customWidth="1"/>
    <col min="14640" max="14680" width="0" style="109" hidden="1" customWidth="1"/>
    <col min="14681" max="14683" width="10.85546875" style="109" customWidth="1"/>
    <col min="14684" max="14848" width="11.42578125" style="109"/>
    <col min="14849" max="14849" width="27.85546875" style="109" customWidth="1"/>
    <col min="14850" max="14850" width="18.42578125" style="109" customWidth="1"/>
    <col min="14851" max="14854" width="13.28515625" style="109" customWidth="1"/>
    <col min="14855" max="14855" width="15.85546875" style="109" customWidth="1"/>
    <col min="14856" max="14856" width="14.7109375" style="109" customWidth="1"/>
    <col min="14857" max="14857" width="14.28515625" style="109" customWidth="1"/>
    <col min="14858" max="14861" width="13.28515625" style="109" customWidth="1"/>
    <col min="14862" max="14862" width="13.7109375" style="109" customWidth="1"/>
    <col min="14863" max="14863" width="12.7109375" style="109" customWidth="1"/>
    <col min="14864" max="14864" width="13.140625" style="109" customWidth="1"/>
    <col min="14865" max="14865" width="12.140625" style="109" customWidth="1"/>
    <col min="14866" max="14867" width="13.42578125" style="109" customWidth="1"/>
    <col min="14868" max="14872" width="17.140625" style="109" customWidth="1"/>
    <col min="14873" max="14874" width="12.7109375" style="109" customWidth="1"/>
    <col min="14875" max="14875" width="17.140625" style="109" customWidth="1"/>
    <col min="14876" max="14878" width="15.85546875" style="109" customWidth="1"/>
    <col min="14879" max="14879" width="12.140625" style="109" customWidth="1"/>
    <col min="14880" max="14882" width="10.85546875" style="109" customWidth="1"/>
    <col min="14883" max="14887" width="12.140625" style="109" customWidth="1"/>
    <col min="14888" max="14895" width="10.85546875" style="109" customWidth="1"/>
    <col min="14896" max="14936" width="0" style="109" hidden="1" customWidth="1"/>
    <col min="14937" max="14939" width="10.85546875" style="109" customWidth="1"/>
    <col min="14940" max="15104" width="11.42578125" style="109"/>
    <col min="15105" max="15105" width="27.85546875" style="109" customWidth="1"/>
    <col min="15106" max="15106" width="18.42578125" style="109" customWidth="1"/>
    <col min="15107" max="15110" width="13.28515625" style="109" customWidth="1"/>
    <col min="15111" max="15111" width="15.85546875" style="109" customWidth="1"/>
    <col min="15112" max="15112" width="14.7109375" style="109" customWidth="1"/>
    <col min="15113" max="15113" width="14.28515625" style="109" customWidth="1"/>
    <col min="15114" max="15117" width="13.28515625" style="109" customWidth="1"/>
    <col min="15118" max="15118" width="13.7109375" style="109" customWidth="1"/>
    <col min="15119" max="15119" width="12.7109375" style="109" customWidth="1"/>
    <col min="15120" max="15120" width="13.140625" style="109" customWidth="1"/>
    <col min="15121" max="15121" width="12.140625" style="109" customWidth="1"/>
    <col min="15122" max="15123" width="13.42578125" style="109" customWidth="1"/>
    <col min="15124" max="15128" width="17.140625" style="109" customWidth="1"/>
    <col min="15129" max="15130" width="12.7109375" style="109" customWidth="1"/>
    <col min="15131" max="15131" width="17.140625" style="109" customWidth="1"/>
    <col min="15132" max="15134" width="15.85546875" style="109" customWidth="1"/>
    <col min="15135" max="15135" width="12.140625" style="109" customWidth="1"/>
    <col min="15136" max="15138" width="10.85546875" style="109" customWidth="1"/>
    <col min="15139" max="15143" width="12.140625" style="109" customWidth="1"/>
    <col min="15144" max="15151" width="10.85546875" style="109" customWidth="1"/>
    <col min="15152" max="15192" width="0" style="109" hidden="1" customWidth="1"/>
    <col min="15193" max="15195" width="10.85546875" style="109" customWidth="1"/>
    <col min="15196" max="15360" width="11.42578125" style="109"/>
    <col min="15361" max="15361" width="27.85546875" style="109" customWidth="1"/>
    <col min="15362" max="15362" width="18.42578125" style="109" customWidth="1"/>
    <col min="15363" max="15366" width="13.28515625" style="109" customWidth="1"/>
    <col min="15367" max="15367" width="15.85546875" style="109" customWidth="1"/>
    <col min="15368" max="15368" width="14.7109375" style="109" customWidth="1"/>
    <col min="15369" max="15369" width="14.28515625" style="109" customWidth="1"/>
    <col min="15370" max="15373" width="13.28515625" style="109" customWidth="1"/>
    <col min="15374" max="15374" width="13.7109375" style="109" customWidth="1"/>
    <col min="15375" max="15375" width="12.7109375" style="109" customWidth="1"/>
    <col min="15376" max="15376" width="13.140625" style="109" customWidth="1"/>
    <col min="15377" max="15377" width="12.140625" style="109" customWidth="1"/>
    <col min="15378" max="15379" width="13.42578125" style="109" customWidth="1"/>
    <col min="15380" max="15384" width="17.140625" style="109" customWidth="1"/>
    <col min="15385" max="15386" width="12.7109375" style="109" customWidth="1"/>
    <col min="15387" max="15387" width="17.140625" style="109" customWidth="1"/>
    <col min="15388" max="15390" width="15.85546875" style="109" customWidth="1"/>
    <col min="15391" max="15391" width="12.140625" style="109" customWidth="1"/>
    <col min="15392" max="15394" width="10.85546875" style="109" customWidth="1"/>
    <col min="15395" max="15399" width="12.140625" style="109" customWidth="1"/>
    <col min="15400" max="15407" width="10.85546875" style="109" customWidth="1"/>
    <col min="15408" max="15448" width="0" style="109" hidden="1" customWidth="1"/>
    <col min="15449" max="15451" width="10.85546875" style="109" customWidth="1"/>
    <col min="15452" max="15616" width="11.42578125" style="109"/>
    <col min="15617" max="15617" width="27.85546875" style="109" customWidth="1"/>
    <col min="15618" max="15618" width="18.42578125" style="109" customWidth="1"/>
    <col min="15619" max="15622" width="13.28515625" style="109" customWidth="1"/>
    <col min="15623" max="15623" width="15.85546875" style="109" customWidth="1"/>
    <col min="15624" max="15624" width="14.7109375" style="109" customWidth="1"/>
    <col min="15625" max="15625" width="14.28515625" style="109" customWidth="1"/>
    <col min="15626" max="15629" width="13.28515625" style="109" customWidth="1"/>
    <col min="15630" max="15630" width="13.7109375" style="109" customWidth="1"/>
    <col min="15631" max="15631" width="12.7109375" style="109" customWidth="1"/>
    <col min="15632" max="15632" width="13.140625" style="109" customWidth="1"/>
    <col min="15633" max="15633" width="12.140625" style="109" customWidth="1"/>
    <col min="15634" max="15635" width="13.42578125" style="109" customWidth="1"/>
    <col min="15636" max="15640" width="17.140625" style="109" customWidth="1"/>
    <col min="15641" max="15642" width="12.7109375" style="109" customWidth="1"/>
    <col min="15643" max="15643" width="17.140625" style="109" customWidth="1"/>
    <col min="15644" max="15646" width="15.85546875" style="109" customWidth="1"/>
    <col min="15647" max="15647" width="12.140625" style="109" customWidth="1"/>
    <col min="15648" max="15650" width="10.85546875" style="109" customWidth="1"/>
    <col min="15651" max="15655" width="12.140625" style="109" customWidth="1"/>
    <col min="15656" max="15663" width="10.85546875" style="109" customWidth="1"/>
    <col min="15664" max="15704" width="0" style="109" hidden="1" customWidth="1"/>
    <col min="15705" max="15707" width="10.85546875" style="109" customWidth="1"/>
    <col min="15708" max="15872" width="11.42578125" style="109"/>
    <col min="15873" max="15873" width="27.85546875" style="109" customWidth="1"/>
    <col min="15874" max="15874" width="18.42578125" style="109" customWidth="1"/>
    <col min="15875" max="15878" width="13.28515625" style="109" customWidth="1"/>
    <col min="15879" max="15879" width="15.85546875" style="109" customWidth="1"/>
    <col min="15880" max="15880" width="14.7109375" style="109" customWidth="1"/>
    <col min="15881" max="15881" width="14.28515625" style="109" customWidth="1"/>
    <col min="15882" max="15885" width="13.28515625" style="109" customWidth="1"/>
    <col min="15886" max="15886" width="13.7109375" style="109" customWidth="1"/>
    <col min="15887" max="15887" width="12.7109375" style="109" customWidth="1"/>
    <col min="15888" max="15888" width="13.140625" style="109" customWidth="1"/>
    <col min="15889" max="15889" width="12.140625" style="109" customWidth="1"/>
    <col min="15890" max="15891" width="13.42578125" style="109" customWidth="1"/>
    <col min="15892" max="15896" width="17.140625" style="109" customWidth="1"/>
    <col min="15897" max="15898" width="12.7109375" style="109" customWidth="1"/>
    <col min="15899" max="15899" width="17.140625" style="109" customWidth="1"/>
    <col min="15900" max="15902" width="15.85546875" style="109" customWidth="1"/>
    <col min="15903" max="15903" width="12.140625" style="109" customWidth="1"/>
    <col min="15904" max="15906" width="10.85546875" style="109" customWidth="1"/>
    <col min="15907" max="15911" width="12.140625" style="109" customWidth="1"/>
    <col min="15912" max="15919" width="10.85546875" style="109" customWidth="1"/>
    <col min="15920" max="15960" width="0" style="109" hidden="1" customWidth="1"/>
    <col min="15961" max="15963" width="10.85546875" style="109" customWidth="1"/>
    <col min="15964" max="16128" width="11.42578125" style="109"/>
    <col min="16129" max="16129" width="27.85546875" style="109" customWidth="1"/>
    <col min="16130" max="16130" width="18.42578125" style="109" customWidth="1"/>
    <col min="16131" max="16134" width="13.28515625" style="109" customWidth="1"/>
    <col min="16135" max="16135" width="15.85546875" style="109" customWidth="1"/>
    <col min="16136" max="16136" width="14.7109375" style="109" customWidth="1"/>
    <col min="16137" max="16137" width="14.28515625" style="109" customWidth="1"/>
    <col min="16138" max="16141" width="13.28515625" style="109" customWidth="1"/>
    <col min="16142" max="16142" width="13.7109375" style="109" customWidth="1"/>
    <col min="16143" max="16143" width="12.7109375" style="109" customWidth="1"/>
    <col min="16144" max="16144" width="13.140625" style="109" customWidth="1"/>
    <col min="16145" max="16145" width="12.140625" style="109" customWidth="1"/>
    <col min="16146" max="16147" width="13.42578125" style="109" customWidth="1"/>
    <col min="16148" max="16152" width="17.140625" style="109" customWidth="1"/>
    <col min="16153" max="16154" width="12.7109375" style="109" customWidth="1"/>
    <col min="16155" max="16155" width="17.140625" style="109" customWidth="1"/>
    <col min="16156" max="16158" width="15.85546875" style="109" customWidth="1"/>
    <col min="16159" max="16159" width="12.140625" style="109" customWidth="1"/>
    <col min="16160" max="16162" width="10.85546875" style="109" customWidth="1"/>
    <col min="16163" max="16167" width="12.140625" style="109" customWidth="1"/>
    <col min="16168" max="16175" width="10.85546875" style="109" customWidth="1"/>
    <col min="16176" max="16216" width="0" style="109" hidden="1" customWidth="1"/>
    <col min="16217" max="16219" width="10.85546875" style="109" customWidth="1"/>
    <col min="16220" max="16384" width="11.42578125" style="109"/>
  </cols>
  <sheetData>
    <row r="1" spans="1:55" s="4" customFormat="1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/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/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205"/>
      <c r="B8" s="207"/>
      <c r="C8" s="215"/>
      <c r="D8" s="215"/>
      <c r="E8" s="216"/>
      <c r="F8" s="217"/>
      <c r="G8" s="198"/>
      <c r="H8" s="213"/>
      <c r="I8" s="214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206"/>
      <c r="B9" s="120"/>
      <c r="C9" s="15"/>
      <c r="D9" s="16"/>
      <c r="E9" s="121"/>
      <c r="F9" s="121"/>
      <c r="G9" s="212"/>
      <c r="H9" s="121"/>
      <c r="I9" s="121"/>
      <c r="J9" s="17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8"/>
      <c r="BA9" s="18"/>
      <c r="BB9" s="18"/>
      <c r="BC9" s="18"/>
    </row>
    <row r="10" spans="1:55" s="13" customFormat="1" ht="17.25" customHeight="1" x14ac:dyDescent="0.15">
      <c r="A10" s="19"/>
      <c r="B10" s="20"/>
      <c r="C10" s="21"/>
      <c r="D10" s="22"/>
      <c r="E10" s="21"/>
      <c r="F10" s="22"/>
      <c r="G10" s="23"/>
      <c r="H10" s="24"/>
      <c r="I10" s="22"/>
      <c r="J10" s="25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8"/>
      <c r="BA10" s="26"/>
      <c r="BB10" s="27"/>
      <c r="BC10" s="18"/>
    </row>
    <row r="11" spans="1:55" s="13" customFormat="1" ht="15" customHeight="1" x14ac:dyDescent="0.15">
      <c r="A11" s="28"/>
      <c r="B11" s="29"/>
      <c r="C11" s="30"/>
      <c r="D11" s="31"/>
      <c r="E11" s="30"/>
      <c r="F11" s="31"/>
      <c r="G11" s="32"/>
      <c r="H11" s="33"/>
      <c r="I11" s="31"/>
      <c r="J11" s="25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8"/>
      <c r="BA11" s="26"/>
      <c r="BB11" s="27"/>
      <c r="BC11" s="18"/>
    </row>
    <row r="12" spans="1:55" s="13" customFormat="1" ht="15" customHeight="1" x14ac:dyDescent="0.15">
      <c r="A12" s="34"/>
      <c r="B12" s="35"/>
      <c r="C12" s="36"/>
      <c r="D12" s="37"/>
      <c r="E12" s="36"/>
      <c r="F12" s="37"/>
      <c r="G12" s="38"/>
      <c r="H12" s="39"/>
      <c r="I12" s="37"/>
      <c r="J12" s="25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8"/>
      <c r="BA12" s="26"/>
      <c r="BB12" s="27"/>
      <c r="BC12" s="18"/>
    </row>
    <row r="13" spans="1:55" s="13" customFormat="1" ht="15" customHeight="1" x14ac:dyDescent="0.15">
      <c r="A13" s="34"/>
      <c r="B13" s="35"/>
      <c r="C13" s="36"/>
      <c r="D13" s="37"/>
      <c r="E13" s="36"/>
      <c r="F13" s="38"/>
      <c r="G13" s="38"/>
      <c r="H13" s="40"/>
      <c r="I13" s="38"/>
      <c r="J13" s="25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8"/>
      <c r="BA13" s="26"/>
      <c r="BB13" s="27"/>
      <c r="BC13" s="18"/>
    </row>
    <row r="14" spans="1:55" s="13" customFormat="1" ht="23.25" customHeight="1" x14ac:dyDescent="0.15">
      <c r="A14" s="34"/>
      <c r="B14" s="35"/>
      <c r="C14" s="36"/>
      <c r="D14" s="37"/>
      <c r="E14" s="36"/>
      <c r="F14" s="38"/>
      <c r="G14" s="38"/>
      <c r="H14" s="40"/>
      <c r="I14" s="38"/>
      <c r="J14" s="25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8"/>
      <c r="BA14" s="26"/>
      <c r="BB14" s="27"/>
      <c r="BC14" s="18"/>
    </row>
    <row r="15" spans="1:55" s="13" customFormat="1" ht="24" customHeight="1" x14ac:dyDescent="0.15">
      <c r="A15" s="34"/>
      <c r="B15" s="35"/>
      <c r="C15" s="36"/>
      <c r="D15" s="37"/>
      <c r="E15" s="36"/>
      <c r="F15" s="38"/>
      <c r="G15" s="41"/>
      <c r="H15" s="40"/>
      <c r="I15" s="38"/>
      <c r="J15" s="25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8"/>
      <c r="BA15" s="26"/>
      <c r="BB15" s="27"/>
      <c r="BC15" s="18"/>
    </row>
    <row r="16" spans="1:55" s="13" customFormat="1" ht="24" customHeight="1" x14ac:dyDescent="0.15">
      <c r="A16" s="34"/>
      <c r="B16" s="35"/>
      <c r="C16" s="36"/>
      <c r="D16" s="37"/>
      <c r="E16" s="36"/>
      <c r="F16" s="38"/>
      <c r="G16" s="41"/>
      <c r="H16" s="40"/>
      <c r="I16" s="38"/>
      <c r="J16" s="25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8"/>
      <c r="BA16" s="26"/>
      <c r="BB16" s="27"/>
      <c r="BC16" s="18"/>
    </row>
    <row r="17" spans="1:81" s="13" customFormat="1" ht="24" customHeight="1" x14ac:dyDescent="0.15">
      <c r="A17" s="34"/>
      <c r="B17" s="35"/>
      <c r="C17" s="36"/>
      <c r="D17" s="37"/>
      <c r="E17" s="36"/>
      <c r="F17" s="38"/>
      <c r="G17" s="41"/>
      <c r="H17" s="40"/>
      <c r="I17" s="38"/>
      <c r="J17" s="25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8"/>
      <c r="BA17" s="26"/>
      <c r="BB17" s="27"/>
      <c r="BC17" s="18"/>
    </row>
    <row r="18" spans="1:81" s="13" customFormat="1" ht="15" customHeight="1" x14ac:dyDescent="0.15">
      <c r="A18" s="34"/>
      <c r="B18" s="35"/>
      <c r="C18" s="36"/>
      <c r="D18" s="37"/>
      <c r="E18" s="36"/>
      <c r="F18" s="38"/>
      <c r="G18" s="38"/>
      <c r="H18" s="40"/>
      <c r="I18" s="38"/>
      <c r="J18" s="25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8"/>
      <c r="BA18" s="26"/>
      <c r="BB18" s="27"/>
      <c r="BC18" s="18"/>
    </row>
    <row r="19" spans="1:81" s="13" customFormat="1" ht="15" customHeight="1" x14ac:dyDescent="0.15">
      <c r="A19" s="34"/>
      <c r="B19" s="35"/>
      <c r="C19" s="36"/>
      <c r="D19" s="37"/>
      <c r="E19" s="36"/>
      <c r="F19" s="38"/>
      <c r="G19" s="38"/>
      <c r="H19" s="40"/>
      <c r="I19" s="38"/>
      <c r="J19" s="25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8"/>
      <c r="BA19" s="26"/>
      <c r="BB19" s="27"/>
      <c r="BC19" s="18"/>
    </row>
    <row r="20" spans="1:81" s="13" customFormat="1" ht="15" customHeight="1" x14ac:dyDescent="0.15">
      <c r="A20" s="34"/>
      <c r="B20" s="35"/>
      <c r="C20" s="36"/>
      <c r="D20" s="37"/>
      <c r="E20" s="36"/>
      <c r="F20" s="38"/>
      <c r="G20" s="38"/>
      <c r="H20" s="40"/>
      <c r="I20" s="38"/>
      <c r="J20" s="25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8"/>
      <c r="BA20" s="26"/>
      <c r="BB20" s="27"/>
      <c r="BC20" s="18"/>
    </row>
    <row r="21" spans="1:81" s="13" customFormat="1" ht="24.75" customHeight="1" thickBot="1" x14ac:dyDescent="0.2">
      <c r="A21" s="42"/>
      <c r="B21" s="43"/>
      <c r="C21" s="44"/>
      <c r="D21" s="45"/>
      <c r="E21" s="44"/>
      <c r="F21" s="46"/>
      <c r="G21" s="46"/>
      <c r="H21" s="47"/>
      <c r="I21" s="46"/>
      <c r="J21" s="25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8"/>
      <c r="BA21" s="26"/>
      <c r="BB21" s="27"/>
      <c r="BC21" s="18"/>
    </row>
    <row r="22" spans="1:81" s="13" customFormat="1" ht="15" customHeight="1" thickTop="1" x14ac:dyDescent="0.15">
      <c r="A22" s="48"/>
      <c r="B22" s="29"/>
      <c r="C22" s="30"/>
      <c r="D22" s="31"/>
      <c r="E22" s="49"/>
      <c r="F22" s="50"/>
      <c r="G22" s="51"/>
      <c r="H22" s="52"/>
      <c r="I22" s="50"/>
      <c r="J22" s="25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8"/>
      <c r="BA22" s="26"/>
      <c r="BB22" s="27"/>
      <c r="BC22" s="18"/>
    </row>
    <row r="23" spans="1:81" s="13" customFormat="1" ht="15" customHeight="1" x14ac:dyDescent="0.15">
      <c r="A23" s="53"/>
      <c r="B23" s="35"/>
      <c r="C23" s="36"/>
      <c r="D23" s="37"/>
      <c r="E23" s="54"/>
      <c r="F23" s="55"/>
      <c r="G23" s="56"/>
      <c r="H23" s="57"/>
      <c r="I23" s="55"/>
      <c r="J23" s="25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8"/>
      <c r="BA23" s="26"/>
      <c r="BB23" s="27"/>
      <c r="BC23" s="18"/>
    </row>
    <row r="24" spans="1:81" s="13" customFormat="1" ht="15" customHeight="1" x14ac:dyDescent="0.15">
      <c r="A24" s="53"/>
      <c r="B24" s="35"/>
      <c r="C24" s="36"/>
      <c r="D24" s="37"/>
      <c r="E24" s="54"/>
      <c r="F24" s="55"/>
      <c r="G24" s="56"/>
      <c r="H24" s="57"/>
      <c r="I24" s="55"/>
      <c r="J24" s="25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8"/>
      <c r="BA24" s="26"/>
      <c r="BB24" s="27"/>
      <c r="BC24" s="18"/>
    </row>
    <row r="25" spans="1:81" s="13" customFormat="1" ht="15" customHeight="1" x14ac:dyDescent="0.15">
      <c r="A25" s="53"/>
      <c r="B25" s="35"/>
      <c r="C25" s="36"/>
      <c r="D25" s="37"/>
      <c r="E25" s="49"/>
      <c r="F25" s="50"/>
      <c r="G25" s="51"/>
      <c r="H25" s="52"/>
      <c r="I25" s="50"/>
      <c r="J25" s="25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8"/>
      <c r="BA25" s="26"/>
      <c r="BB25" s="27"/>
      <c r="BC25" s="18"/>
    </row>
    <row r="26" spans="1:81" s="13" customFormat="1" ht="26.25" customHeight="1" x14ac:dyDescent="0.15">
      <c r="A26" s="58"/>
      <c r="B26" s="59"/>
      <c r="C26" s="60"/>
      <c r="D26" s="61"/>
      <c r="E26" s="62"/>
      <c r="F26" s="63"/>
      <c r="G26" s="64"/>
      <c r="H26" s="65"/>
      <c r="I26" s="63"/>
      <c r="J26" s="25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8"/>
      <c r="BA26" s="26"/>
      <c r="BB26" s="27"/>
      <c r="BC26" s="18"/>
    </row>
    <row r="27" spans="1:81" s="4" customFormat="1" ht="30" customHeight="1" x14ac:dyDescent="0.2">
      <c r="A27" s="66"/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218"/>
      <c r="B28" s="219"/>
      <c r="C28" s="207"/>
      <c r="D28" s="208"/>
      <c r="E28" s="208"/>
      <c r="F28" s="208"/>
      <c r="G28" s="209"/>
      <c r="H28" s="207"/>
      <c r="I28" s="208"/>
      <c r="J28" s="208"/>
      <c r="K28" s="208"/>
      <c r="L28" s="208"/>
      <c r="M28" s="209"/>
      <c r="N28" s="207"/>
      <c r="O28" s="208"/>
      <c r="P28" s="20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220"/>
      <c r="B29" s="221"/>
      <c r="C29" s="67"/>
      <c r="D29" s="68"/>
      <c r="E29" s="69"/>
      <c r="F29" s="70"/>
      <c r="G29" s="71"/>
      <c r="H29" s="67"/>
      <c r="I29" s="68"/>
      <c r="J29" s="69"/>
      <c r="K29" s="69"/>
      <c r="L29" s="69"/>
      <c r="M29" s="70"/>
      <c r="N29" s="72"/>
      <c r="O29" s="73"/>
      <c r="P29" s="74"/>
      <c r="Q29" s="17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95"/>
      <c r="B30" s="196"/>
      <c r="C30" s="75"/>
      <c r="D30" s="76"/>
      <c r="E30" s="76"/>
      <c r="F30" s="77"/>
      <c r="G30" s="78"/>
      <c r="H30" s="75"/>
      <c r="I30" s="76"/>
      <c r="J30" s="76"/>
      <c r="K30" s="76"/>
      <c r="L30" s="76"/>
      <c r="M30" s="77"/>
      <c r="N30" s="79"/>
      <c r="O30" s="76"/>
      <c r="P30" s="77"/>
      <c r="Q30" s="80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6"/>
      <c r="BB30" s="27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87"/>
      <c r="B31" s="188"/>
      <c r="C31" s="36"/>
      <c r="D31" s="39"/>
      <c r="E31" s="39"/>
      <c r="F31" s="37"/>
      <c r="G31" s="81"/>
      <c r="H31" s="36"/>
      <c r="I31" s="39"/>
      <c r="J31" s="39"/>
      <c r="K31" s="39"/>
      <c r="L31" s="39"/>
      <c r="M31" s="37"/>
      <c r="N31" s="82"/>
      <c r="O31" s="39"/>
      <c r="P31" s="37"/>
      <c r="Q31" s="80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6"/>
      <c r="BB31" s="27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87"/>
      <c r="B32" s="188"/>
      <c r="C32" s="36"/>
      <c r="D32" s="39"/>
      <c r="E32" s="39"/>
      <c r="F32" s="37"/>
      <c r="G32" s="81"/>
      <c r="H32" s="36"/>
      <c r="I32" s="39"/>
      <c r="J32" s="39"/>
      <c r="K32" s="39"/>
      <c r="L32" s="39"/>
      <c r="M32" s="37"/>
      <c r="N32" s="82"/>
      <c r="O32" s="39"/>
      <c r="P32" s="37"/>
      <c r="Q32" s="80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6"/>
      <c r="BB32" s="27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87"/>
      <c r="B33" s="188"/>
      <c r="C33" s="36"/>
      <c r="D33" s="39"/>
      <c r="E33" s="39"/>
      <c r="F33" s="37"/>
      <c r="G33" s="81"/>
      <c r="H33" s="36"/>
      <c r="I33" s="39"/>
      <c r="J33" s="39"/>
      <c r="K33" s="39"/>
      <c r="L33" s="39"/>
      <c r="M33" s="37"/>
      <c r="N33" s="82"/>
      <c r="O33" s="39"/>
      <c r="P33" s="37"/>
      <c r="Q33" s="80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6"/>
      <c r="BB33" s="27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87"/>
      <c r="B34" s="188"/>
      <c r="C34" s="36"/>
      <c r="D34" s="39"/>
      <c r="E34" s="39"/>
      <c r="F34" s="37"/>
      <c r="G34" s="81"/>
      <c r="H34" s="36"/>
      <c r="I34" s="39"/>
      <c r="J34" s="39"/>
      <c r="K34" s="39"/>
      <c r="L34" s="39"/>
      <c r="M34" s="37"/>
      <c r="N34" s="54"/>
      <c r="O34" s="57"/>
      <c r="P34" s="55"/>
      <c r="Q34" s="80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87"/>
      <c r="B35" s="188"/>
      <c r="C35" s="36"/>
      <c r="D35" s="39"/>
      <c r="E35" s="39"/>
      <c r="F35" s="37"/>
      <c r="G35" s="81"/>
      <c r="H35" s="36"/>
      <c r="I35" s="39"/>
      <c r="J35" s="39"/>
      <c r="K35" s="39"/>
      <c r="L35" s="39"/>
      <c r="M35" s="37"/>
      <c r="N35" s="54"/>
      <c r="O35" s="57"/>
      <c r="P35" s="55"/>
      <c r="Q35" s="80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87"/>
      <c r="B36" s="188"/>
      <c r="C36" s="36"/>
      <c r="D36" s="39"/>
      <c r="E36" s="39"/>
      <c r="F36" s="37"/>
      <c r="G36" s="81"/>
      <c r="H36" s="36"/>
      <c r="I36" s="39"/>
      <c r="J36" s="39"/>
      <c r="K36" s="39"/>
      <c r="L36" s="39"/>
      <c r="M36" s="37"/>
      <c r="N36" s="36"/>
      <c r="O36" s="57"/>
      <c r="P36" s="55"/>
      <c r="Q36" s="80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87"/>
      <c r="B37" s="188"/>
      <c r="C37" s="36"/>
      <c r="D37" s="39"/>
      <c r="E37" s="39"/>
      <c r="F37" s="37"/>
      <c r="G37" s="81"/>
      <c r="H37" s="36"/>
      <c r="I37" s="39"/>
      <c r="J37" s="39"/>
      <c r="K37" s="39"/>
      <c r="L37" s="39"/>
      <c r="M37" s="37"/>
      <c r="N37" s="36"/>
      <c r="O37" s="57"/>
      <c r="P37" s="55"/>
      <c r="Q37" s="80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87"/>
      <c r="B38" s="188"/>
      <c r="C38" s="36"/>
      <c r="D38" s="39"/>
      <c r="E38" s="39"/>
      <c r="F38" s="37"/>
      <c r="G38" s="81"/>
      <c r="H38" s="36"/>
      <c r="I38" s="39"/>
      <c r="J38" s="39"/>
      <c r="K38" s="39"/>
      <c r="L38" s="39"/>
      <c r="M38" s="37"/>
      <c r="N38" s="82"/>
      <c r="O38" s="39"/>
      <c r="P38" s="37"/>
      <c r="Q38" s="80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6"/>
      <c r="BB38" s="27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89"/>
      <c r="B39" s="190"/>
      <c r="C39" s="83"/>
      <c r="D39" s="84"/>
      <c r="E39" s="84"/>
      <c r="F39" s="85"/>
      <c r="G39" s="86"/>
      <c r="H39" s="83"/>
      <c r="I39" s="84"/>
      <c r="J39" s="84"/>
      <c r="K39" s="84"/>
      <c r="L39" s="84"/>
      <c r="M39" s="85"/>
      <c r="N39" s="83"/>
      <c r="O39" s="87"/>
      <c r="P39" s="88"/>
      <c r="Q39" s="80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93"/>
      <c r="B40" s="194"/>
      <c r="C40" s="83"/>
      <c r="D40" s="84"/>
      <c r="E40" s="84"/>
      <c r="F40" s="85"/>
      <c r="G40" s="86"/>
      <c r="H40" s="62"/>
      <c r="I40" s="89"/>
      <c r="J40" s="84"/>
      <c r="K40" s="84"/>
      <c r="L40" s="84"/>
      <c r="M40" s="85"/>
      <c r="N40" s="82"/>
      <c r="O40" s="84"/>
      <c r="P40" s="85"/>
      <c r="Q40" s="80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0"/>
      <c r="BB40" s="27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91"/>
      <c r="B41" s="192"/>
      <c r="C41" s="91"/>
      <c r="D41" s="92"/>
      <c r="E41" s="92"/>
      <c r="F41" s="93"/>
      <c r="G41" s="94"/>
      <c r="H41" s="91"/>
      <c r="I41" s="92"/>
      <c r="J41" s="92"/>
      <c r="K41" s="92"/>
      <c r="L41" s="92"/>
      <c r="M41" s="93"/>
      <c r="N41" s="95"/>
      <c r="O41" s="96"/>
      <c r="P41" s="97"/>
      <c r="Q41" s="80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0"/>
      <c r="BB41" s="27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85"/>
      <c r="B42" s="186"/>
      <c r="C42" s="98"/>
      <c r="D42" s="99"/>
      <c r="E42" s="99"/>
      <c r="F42" s="100"/>
      <c r="G42" s="101"/>
      <c r="H42" s="98"/>
      <c r="I42" s="99"/>
      <c r="J42" s="99"/>
      <c r="K42" s="99"/>
      <c r="L42" s="99"/>
      <c r="M42" s="100"/>
      <c r="N42" s="95"/>
      <c r="O42" s="99"/>
      <c r="P42" s="100"/>
      <c r="Q42" s="80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0"/>
      <c r="BB42" s="27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2"/>
      <c r="B43" s="103"/>
      <c r="C43" s="66"/>
      <c r="D43" s="104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79"/>
      <c r="B44" s="180"/>
      <c r="C44" s="72"/>
      <c r="D44" s="10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81"/>
      <c r="B45" s="182"/>
      <c r="C45" s="83"/>
      <c r="D45" s="85"/>
      <c r="E45" s="1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83"/>
      <c r="B46" s="184"/>
      <c r="C46" s="60"/>
      <c r="D46" s="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6" customFormat="1" ht="10.5" x14ac:dyDescent="0.15"/>
    <row r="48" spans="1:81" s="106" customFormat="1" ht="10.5" x14ac:dyDescent="0.15"/>
    <row r="49" spans="12:14" s="106" customFormat="1" ht="10.5" x14ac:dyDescent="0.15"/>
    <row r="50" spans="12:14" s="106" customFormat="1" x14ac:dyDescent="0.2">
      <c r="N50" s="107"/>
    </row>
    <row r="51" spans="12:14" s="106" customFormat="1" x14ac:dyDescent="0.2">
      <c r="N51" s="107"/>
    </row>
    <row r="52" spans="12:14" s="106" customFormat="1" x14ac:dyDescent="0.2">
      <c r="N52" s="107"/>
    </row>
    <row r="53" spans="12:14" s="106" customFormat="1" x14ac:dyDescent="0.2">
      <c r="N53" s="107"/>
    </row>
    <row r="54" spans="12:14" s="106" customFormat="1" x14ac:dyDescent="0.2">
      <c r="L54" s="107"/>
    </row>
    <row r="55" spans="12:14" s="106" customFormat="1" x14ac:dyDescent="0.2">
      <c r="L55" s="107"/>
    </row>
    <row r="56" spans="12:14" s="106" customFormat="1" x14ac:dyDescent="0.2">
      <c r="L56" s="107"/>
    </row>
    <row r="57" spans="12:14" s="106" customFormat="1" x14ac:dyDescent="0.2">
      <c r="L57" s="107"/>
    </row>
    <row r="58" spans="12:14" s="106" customFormat="1" x14ac:dyDescent="0.2">
      <c r="L58" s="107"/>
    </row>
    <row r="59" spans="12:14" s="106" customFormat="1" x14ac:dyDescent="0.2">
      <c r="L59" s="107"/>
    </row>
    <row r="60" spans="12:14" s="106" customFormat="1" x14ac:dyDescent="0.2">
      <c r="L60" s="107"/>
    </row>
    <row r="61" spans="12:14" s="106" customFormat="1" x14ac:dyDescent="0.2">
      <c r="L61" s="107"/>
    </row>
    <row r="62" spans="12:14" s="106" customFormat="1" x14ac:dyDescent="0.2">
      <c r="L62" s="107"/>
    </row>
    <row r="63" spans="12:14" s="106" customFormat="1" x14ac:dyDescent="0.2">
      <c r="L63" s="107"/>
    </row>
    <row r="64" spans="12:14" s="106" customFormat="1" x14ac:dyDescent="0.2">
      <c r="L64" s="107"/>
    </row>
    <row r="65" spans="12:12" s="106" customFormat="1" x14ac:dyDescent="0.2">
      <c r="L65" s="107"/>
    </row>
    <row r="66" spans="12:12" s="106" customFormat="1" x14ac:dyDescent="0.2">
      <c r="L66" s="107"/>
    </row>
    <row r="67" spans="12:12" s="106" customFormat="1" x14ac:dyDescent="0.2">
      <c r="L67" s="107"/>
    </row>
    <row r="68" spans="12:12" s="106" customFormat="1" x14ac:dyDescent="0.2">
      <c r="L68" s="107"/>
    </row>
    <row r="69" spans="12:12" s="106" customFormat="1" x14ac:dyDescent="0.2">
      <c r="L69" s="107"/>
    </row>
    <row r="70" spans="12:12" s="106" customFormat="1" x14ac:dyDescent="0.2">
      <c r="L70" s="107"/>
    </row>
    <row r="71" spans="12:12" s="106" customFormat="1" x14ac:dyDescent="0.2">
      <c r="L71" s="107"/>
    </row>
    <row r="72" spans="12:12" s="106" customFormat="1" x14ac:dyDescent="0.2">
      <c r="L72" s="107"/>
    </row>
    <row r="73" spans="12:12" s="106" customFormat="1" x14ac:dyDescent="0.2">
      <c r="L73" s="107"/>
    </row>
    <row r="74" spans="12:12" s="106" customFormat="1" x14ac:dyDescent="0.2">
      <c r="L74" s="107"/>
    </row>
    <row r="75" spans="12:12" s="106" customFormat="1" x14ac:dyDescent="0.2">
      <c r="L75" s="107"/>
    </row>
    <row r="76" spans="12:12" s="106" customFormat="1" x14ac:dyDescent="0.2">
      <c r="L76" s="107"/>
    </row>
    <row r="77" spans="12:12" s="106" customFormat="1" x14ac:dyDescent="0.2">
      <c r="L77" s="107"/>
    </row>
    <row r="78" spans="12:12" s="106" customFormat="1" x14ac:dyDescent="0.2">
      <c r="L78" s="107"/>
    </row>
    <row r="79" spans="12:12" s="106" customFormat="1" x14ac:dyDescent="0.2">
      <c r="L79" s="107"/>
    </row>
    <row r="80" spans="12:12" s="106" customFormat="1" x14ac:dyDescent="0.2">
      <c r="L80" s="107"/>
    </row>
    <row r="81" spans="12:12" s="106" customFormat="1" x14ac:dyDescent="0.2">
      <c r="L81" s="107"/>
    </row>
    <row r="82" spans="12:12" s="106" customFormat="1" x14ac:dyDescent="0.2">
      <c r="L82" s="107"/>
    </row>
    <row r="83" spans="12:12" s="106" customFormat="1" x14ac:dyDescent="0.2">
      <c r="L83" s="107"/>
    </row>
    <row r="84" spans="12:12" s="106" customFormat="1" x14ac:dyDescent="0.2">
      <c r="L84" s="107"/>
    </row>
    <row r="85" spans="12:12" s="106" customFormat="1" x14ac:dyDescent="0.2">
      <c r="L85" s="107"/>
    </row>
    <row r="86" spans="12:12" s="106" customFormat="1" x14ac:dyDescent="0.2">
      <c r="L86" s="107"/>
    </row>
    <row r="87" spans="12:12" s="106" customFormat="1" x14ac:dyDescent="0.2">
      <c r="L87" s="107"/>
    </row>
    <row r="88" spans="12:12" s="106" customFormat="1" x14ac:dyDescent="0.2">
      <c r="L88" s="107"/>
    </row>
    <row r="89" spans="12:12" s="106" customFormat="1" x14ac:dyDescent="0.2">
      <c r="L89" s="107"/>
    </row>
    <row r="90" spans="12:12" s="106" customFormat="1" x14ac:dyDescent="0.2">
      <c r="L90" s="107"/>
    </row>
    <row r="91" spans="12:12" s="106" customFormat="1" x14ac:dyDescent="0.2">
      <c r="L91" s="107"/>
    </row>
    <row r="92" spans="12:12" s="106" customFormat="1" x14ac:dyDescent="0.2">
      <c r="L92" s="107"/>
    </row>
    <row r="93" spans="12:12" s="106" customFormat="1" x14ac:dyDescent="0.2">
      <c r="L93" s="107"/>
    </row>
    <row r="94" spans="12:12" s="106" customFormat="1" x14ac:dyDescent="0.2">
      <c r="L94" s="107"/>
    </row>
    <row r="95" spans="12:12" s="106" customFormat="1" x14ac:dyDescent="0.2">
      <c r="L95" s="107"/>
    </row>
    <row r="96" spans="12:12" s="106" customFormat="1" x14ac:dyDescent="0.2">
      <c r="L96" s="107"/>
    </row>
    <row r="97" spans="12:12" s="106" customFormat="1" x14ac:dyDescent="0.2">
      <c r="L97" s="107"/>
    </row>
    <row r="98" spans="12:12" s="106" customFormat="1" x14ac:dyDescent="0.2">
      <c r="L98" s="107"/>
    </row>
    <row r="99" spans="12:12" s="106" customFormat="1" x14ac:dyDescent="0.2">
      <c r="L99" s="107"/>
    </row>
    <row r="100" spans="12:12" s="106" customFormat="1" x14ac:dyDescent="0.2">
      <c r="L100" s="107"/>
    </row>
    <row r="101" spans="12:12" s="106" customFormat="1" x14ac:dyDescent="0.2">
      <c r="L101" s="107"/>
    </row>
    <row r="102" spans="12:12" s="106" customFormat="1" x14ac:dyDescent="0.2">
      <c r="L102" s="107"/>
    </row>
    <row r="103" spans="12:12" s="106" customFormat="1" x14ac:dyDescent="0.2">
      <c r="L103" s="107"/>
    </row>
    <row r="104" spans="12:12" s="106" customFormat="1" x14ac:dyDescent="0.2">
      <c r="L104" s="107"/>
    </row>
    <row r="105" spans="12:12" s="106" customFormat="1" x14ac:dyDescent="0.2">
      <c r="L105" s="107"/>
    </row>
    <row r="106" spans="12:12" s="106" customFormat="1" x14ac:dyDescent="0.2">
      <c r="L106" s="107"/>
    </row>
    <row r="107" spans="12:12" s="106" customFormat="1" x14ac:dyDescent="0.2">
      <c r="L107" s="107"/>
    </row>
    <row r="108" spans="12:12" s="106" customFormat="1" x14ac:dyDescent="0.2">
      <c r="L108" s="107"/>
    </row>
    <row r="109" spans="12:12" s="106" customFormat="1" x14ac:dyDescent="0.2">
      <c r="L109" s="107"/>
    </row>
    <row r="110" spans="12:12" s="106" customFormat="1" x14ac:dyDescent="0.2">
      <c r="L110" s="107"/>
    </row>
    <row r="111" spans="12:12" s="106" customFormat="1" x14ac:dyDescent="0.2">
      <c r="L111" s="107"/>
    </row>
    <row r="199" spans="1:54" ht="20.25" hidden="1" customHeight="1" x14ac:dyDescent="0.2"/>
    <row r="200" spans="1:54" ht="20.25" hidden="1" customHeight="1" x14ac:dyDescent="0.2">
      <c r="A200" s="110"/>
      <c r="BB200" s="111"/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E16" sqref="E16"/>
    </sheetView>
  </sheetViews>
  <sheetFormatPr baseColWidth="10" defaultRowHeight="15" x14ac:dyDescent="0.2"/>
  <cols>
    <col min="1" max="1" width="27.85546875" style="106" customWidth="1"/>
    <col min="2" max="2" width="18.42578125" style="106" customWidth="1"/>
    <col min="3" max="6" width="13.28515625" style="106" customWidth="1"/>
    <col min="7" max="7" width="15.85546875" style="106" customWidth="1"/>
    <col min="8" max="8" width="14.7109375" style="106" customWidth="1"/>
    <col min="9" max="9" width="14.28515625" style="106" customWidth="1"/>
    <col min="10" max="11" width="13.28515625" style="106" customWidth="1"/>
    <col min="12" max="12" width="13.28515625" style="108" customWidth="1"/>
    <col min="13" max="13" width="13.28515625" style="109" customWidth="1"/>
    <col min="14" max="14" width="13.7109375" style="109" customWidth="1"/>
    <col min="15" max="15" width="12.7109375" style="109" customWidth="1"/>
    <col min="16" max="16" width="13.140625" style="109" customWidth="1"/>
    <col min="17" max="17" width="12.140625" style="109" customWidth="1"/>
    <col min="18" max="19" width="13.42578125" style="109" customWidth="1"/>
    <col min="20" max="24" width="17.140625" style="109" customWidth="1"/>
    <col min="25" max="26" width="12.7109375" style="109" customWidth="1"/>
    <col min="27" max="27" width="17.140625" style="109" customWidth="1"/>
    <col min="28" max="30" width="15.85546875" style="109" customWidth="1"/>
    <col min="31" max="31" width="12.140625" style="109" customWidth="1"/>
    <col min="32" max="34" width="10.85546875" style="109" customWidth="1"/>
    <col min="35" max="39" width="12.140625" style="109" customWidth="1"/>
    <col min="40" max="47" width="10.85546875" style="109" customWidth="1"/>
    <col min="48" max="88" width="10.85546875" style="109" hidden="1" customWidth="1"/>
    <col min="89" max="91" width="10.85546875" style="109" customWidth="1"/>
    <col min="92" max="256" width="11.42578125" style="109"/>
    <col min="257" max="257" width="27.85546875" style="109" customWidth="1"/>
    <col min="258" max="258" width="18.42578125" style="109" customWidth="1"/>
    <col min="259" max="262" width="13.28515625" style="109" customWidth="1"/>
    <col min="263" max="263" width="15.85546875" style="109" customWidth="1"/>
    <col min="264" max="264" width="14.7109375" style="109" customWidth="1"/>
    <col min="265" max="265" width="14.28515625" style="109" customWidth="1"/>
    <col min="266" max="269" width="13.28515625" style="109" customWidth="1"/>
    <col min="270" max="270" width="13.7109375" style="109" customWidth="1"/>
    <col min="271" max="271" width="12.7109375" style="109" customWidth="1"/>
    <col min="272" max="272" width="13.140625" style="109" customWidth="1"/>
    <col min="273" max="273" width="12.140625" style="109" customWidth="1"/>
    <col min="274" max="275" width="13.42578125" style="109" customWidth="1"/>
    <col min="276" max="280" width="17.140625" style="109" customWidth="1"/>
    <col min="281" max="282" width="12.7109375" style="109" customWidth="1"/>
    <col min="283" max="283" width="17.140625" style="109" customWidth="1"/>
    <col min="284" max="286" width="15.85546875" style="109" customWidth="1"/>
    <col min="287" max="287" width="12.140625" style="109" customWidth="1"/>
    <col min="288" max="290" width="10.85546875" style="109" customWidth="1"/>
    <col min="291" max="295" width="12.140625" style="109" customWidth="1"/>
    <col min="296" max="303" width="10.85546875" style="109" customWidth="1"/>
    <col min="304" max="344" width="0" style="109" hidden="1" customWidth="1"/>
    <col min="345" max="347" width="10.85546875" style="109" customWidth="1"/>
    <col min="348" max="512" width="11.42578125" style="109"/>
    <col min="513" max="513" width="27.85546875" style="109" customWidth="1"/>
    <col min="514" max="514" width="18.42578125" style="109" customWidth="1"/>
    <col min="515" max="518" width="13.28515625" style="109" customWidth="1"/>
    <col min="519" max="519" width="15.85546875" style="109" customWidth="1"/>
    <col min="520" max="520" width="14.7109375" style="109" customWidth="1"/>
    <col min="521" max="521" width="14.28515625" style="109" customWidth="1"/>
    <col min="522" max="525" width="13.28515625" style="109" customWidth="1"/>
    <col min="526" max="526" width="13.7109375" style="109" customWidth="1"/>
    <col min="527" max="527" width="12.7109375" style="109" customWidth="1"/>
    <col min="528" max="528" width="13.140625" style="109" customWidth="1"/>
    <col min="529" max="529" width="12.140625" style="109" customWidth="1"/>
    <col min="530" max="531" width="13.42578125" style="109" customWidth="1"/>
    <col min="532" max="536" width="17.140625" style="109" customWidth="1"/>
    <col min="537" max="538" width="12.7109375" style="109" customWidth="1"/>
    <col min="539" max="539" width="17.140625" style="109" customWidth="1"/>
    <col min="540" max="542" width="15.85546875" style="109" customWidth="1"/>
    <col min="543" max="543" width="12.140625" style="109" customWidth="1"/>
    <col min="544" max="546" width="10.85546875" style="109" customWidth="1"/>
    <col min="547" max="551" width="12.140625" style="109" customWidth="1"/>
    <col min="552" max="559" width="10.85546875" style="109" customWidth="1"/>
    <col min="560" max="600" width="0" style="109" hidden="1" customWidth="1"/>
    <col min="601" max="603" width="10.85546875" style="109" customWidth="1"/>
    <col min="604" max="768" width="11.42578125" style="109"/>
    <col min="769" max="769" width="27.85546875" style="109" customWidth="1"/>
    <col min="770" max="770" width="18.42578125" style="109" customWidth="1"/>
    <col min="771" max="774" width="13.28515625" style="109" customWidth="1"/>
    <col min="775" max="775" width="15.85546875" style="109" customWidth="1"/>
    <col min="776" max="776" width="14.7109375" style="109" customWidth="1"/>
    <col min="777" max="777" width="14.28515625" style="109" customWidth="1"/>
    <col min="778" max="781" width="13.28515625" style="109" customWidth="1"/>
    <col min="782" max="782" width="13.7109375" style="109" customWidth="1"/>
    <col min="783" max="783" width="12.7109375" style="109" customWidth="1"/>
    <col min="784" max="784" width="13.140625" style="109" customWidth="1"/>
    <col min="785" max="785" width="12.140625" style="109" customWidth="1"/>
    <col min="786" max="787" width="13.42578125" style="109" customWidth="1"/>
    <col min="788" max="792" width="17.140625" style="109" customWidth="1"/>
    <col min="793" max="794" width="12.7109375" style="109" customWidth="1"/>
    <col min="795" max="795" width="17.140625" style="109" customWidth="1"/>
    <col min="796" max="798" width="15.85546875" style="109" customWidth="1"/>
    <col min="799" max="799" width="12.140625" style="109" customWidth="1"/>
    <col min="800" max="802" width="10.85546875" style="109" customWidth="1"/>
    <col min="803" max="807" width="12.140625" style="109" customWidth="1"/>
    <col min="808" max="815" width="10.85546875" style="109" customWidth="1"/>
    <col min="816" max="856" width="0" style="109" hidden="1" customWidth="1"/>
    <col min="857" max="859" width="10.85546875" style="109" customWidth="1"/>
    <col min="860" max="1024" width="11.42578125" style="109"/>
    <col min="1025" max="1025" width="27.85546875" style="109" customWidth="1"/>
    <col min="1026" max="1026" width="18.42578125" style="109" customWidth="1"/>
    <col min="1027" max="1030" width="13.28515625" style="109" customWidth="1"/>
    <col min="1031" max="1031" width="15.85546875" style="109" customWidth="1"/>
    <col min="1032" max="1032" width="14.7109375" style="109" customWidth="1"/>
    <col min="1033" max="1033" width="14.28515625" style="109" customWidth="1"/>
    <col min="1034" max="1037" width="13.28515625" style="109" customWidth="1"/>
    <col min="1038" max="1038" width="13.7109375" style="109" customWidth="1"/>
    <col min="1039" max="1039" width="12.7109375" style="109" customWidth="1"/>
    <col min="1040" max="1040" width="13.140625" style="109" customWidth="1"/>
    <col min="1041" max="1041" width="12.140625" style="109" customWidth="1"/>
    <col min="1042" max="1043" width="13.42578125" style="109" customWidth="1"/>
    <col min="1044" max="1048" width="17.140625" style="109" customWidth="1"/>
    <col min="1049" max="1050" width="12.7109375" style="109" customWidth="1"/>
    <col min="1051" max="1051" width="17.140625" style="109" customWidth="1"/>
    <col min="1052" max="1054" width="15.85546875" style="109" customWidth="1"/>
    <col min="1055" max="1055" width="12.140625" style="109" customWidth="1"/>
    <col min="1056" max="1058" width="10.85546875" style="109" customWidth="1"/>
    <col min="1059" max="1063" width="12.140625" style="109" customWidth="1"/>
    <col min="1064" max="1071" width="10.85546875" style="109" customWidth="1"/>
    <col min="1072" max="1112" width="0" style="109" hidden="1" customWidth="1"/>
    <col min="1113" max="1115" width="10.85546875" style="109" customWidth="1"/>
    <col min="1116" max="1280" width="11.42578125" style="109"/>
    <col min="1281" max="1281" width="27.85546875" style="109" customWidth="1"/>
    <col min="1282" max="1282" width="18.42578125" style="109" customWidth="1"/>
    <col min="1283" max="1286" width="13.28515625" style="109" customWidth="1"/>
    <col min="1287" max="1287" width="15.85546875" style="109" customWidth="1"/>
    <col min="1288" max="1288" width="14.7109375" style="109" customWidth="1"/>
    <col min="1289" max="1289" width="14.28515625" style="109" customWidth="1"/>
    <col min="1290" max="1293" width="13.28515625" style="109" customWidth="1"/>
    <col min="1294" max="1294" width="13.7109375" style="109" customWidth="1"/>
    <col min="1295" max="1295" width="12.7109375" style="109" customWidth="1"/>
    <col min="1296" max="1296" width="13.140625" style="109" customWidth="1"/>
    <col min="1297" max="1297" width="12.140625" style="109" customWidth="1"/>
    <col min="1298" max="1299" width="13.42578125" style="109" customWidth="1"/>
    <col min="1300" max="1304" width="17.140625" style="109" customWidth="1"/>
    <col min="1305" max="1306" width="12.7109375" style="109" customWidth="1"/>
    <col min="1307" max="1307" width="17.140625" style="109" customWidth="1"/>
    <col min="1308" max="1310" width="15.85546875" style="109" customWidth="1"/>
    <col min="1311" max="1311" width="12.140625" style="109" customWidth="1"/>
    <col min="1312" max="1314" width="10.85546875" style="109" customWidth="1"/>
    <col min="1315" max="1319" width="12.140625" style="109" customWidth="1"/>
    <col min="1320" max="1327" width="10.85546875" style="109" customWidth="1"/>
    <col min="1328" max="1368" width="0" style="109" hidden="1" customWidth="1"/>
    <col min="1369" max="1371" width="10.85546875" style="109" customWidth="1"/>
    <col min="1372" max="1536" width="11.42578125" style="109"/>
    <col min="1537" max="1537" width="27.85546875" style="109" customWidth="1"/>
    <col min="1538" max="1538" width="18.42578125" style="109" customWidth="1"/>
    <col min="1539" max="1542" width="13.28515625" style="109" customWidth="1"/>
    <col min="1543" max="1543" width="15.85546875" style="109" customWidth="1"/>
    <col min="1544" max="1544" width="14.7109375" style="109" customWidth="1"/>
    <col min="1545" max="1545" width="14.28515625" style="109" customWidth="1"/>
    <col min="1546" max="1549" width="13.28515625" style="109" customWidth="1"/>
    <col min="1550" max="1550" width="13.7109375" style="109" customWidth="1"/>
    <col min="1551" max="1551" width="12.7109375" style="109" customWidth="1"/>
    <col min="1552" max="1552" width="13.140625" style="109" customWidth="1"/>
    <col min="1553" max="1553" width="12.140625" style="109" customWidth="1"/>
    <col min="1554" max="1555" width="13.42578125" style="109" customWidth="1"/>
    <col min="1556" max="1560" width="17.140625" style="109" customWidth="1"/>
    <col min="1561" max="1562" width="12.7109375" style="109" customWidth="1"/>
    <col min="1563" max="1563" width="17.140625" style="109" customWidth="1"/>
    <col min="1564" max="1566" width="15.85546875" style="109" customWidth="1"/>
    <col min="1567" max="1567" width="12.140625" style="109" customWidth="1"/>
    <col min="1568" max="1570" width="10.85546875" style="109" customWidth="1"/>
    <col min="1571" max="1575" width="12.140625" style="109" customWidth="1"/>
    <col min="1576" max="1583" width="10.85546875" style="109" customWidth="1"/>
    <col min="1584" max="1624" width="0" style="109" hidden="1" customWidth="1"/>
    <col min="1625" max="1627" width="10.85546875" style="109" customWidth="1"/>
    <col min="1628" max="1792" width="11.42578125" style="109"/>
    <col min="1793" max="1793" width="27.85546875" style="109" customWidth="1"/>
    <col min="1794" max="1794" width="18.42578125" style="109" customWidth="1"/>
    <col min="1795" max="1798" width="13.28515625" style="109" customWidth="1"/>
    <col min="1799" max="1799" width="15.85546875" style="109" customWidth="1"/>
    <col min="1800" max="1800" width="14.7109375" style="109" customWidth="1"/>
    <col min="1801" max="1801" width="14.28515625" style="109" customWidth="1"/>
    <col min="1802" max="1805" width="13.28515625" style="109" customWidth="1"/>
    <col min="1806" max="1806" width="13.7109375" style="109" customWidth="1"/>
    <col min="1807" max="1807" width="12.7109375" style="109" customWidth="1"/>
    <col min="1808" max="1808" width="13.140625" style="109" customWidth="1"/>
    <col min="1809" max="1809" width="12.140625" style="109" customWidth="1"/>
    <col min="1810" max="1811" width="13.42578125" style="109" customWidth="1"/>
    <col min="1812" max="1816" width="17.140625" style="109" customWidth="1"/>
    <col min="1817" max="1818" width="12.7109375" style="109" customWidth="1"/>
    <col min="1819" max="1819" width="17.140625" style="109" customWidth="1"/>
    <col min="1820" max="1822" width="15.85546875" style="109" customWidth="1"/>
    <col min="1823" max="1823" width="12.140625" style="109" customWidth="1"/>
    <col min="1824" max="1826" width="10.85546875" style="109" customWidth="1"/>
    <col min="1827" max="1831" width="12.140625" style="109" customWidth="1"/>
    <col min="1832" max="1839" width="10.85546875" style="109" customWidth="1"/>
    <col min="1840" max="1880" width="0" style="109" hidden="1" customWidth="1"/>
    <col min="1881" max="1883" width="10.85546875" style="109" customWidth="1"/>
    <col min="1884" max="2048" width="11.42578125" style="109"/>
    <col min="2049" max="2049" width="27.85546875" style="109" customWidth="1"/>
    <col min="2050" max="2050" width="18.42578125" style="109" customWidth="1"/>
    <col min="2051" max="2054" width="13.28515625" style="109" customWidth="1"/>
    <col min="2055" max="2055" width="15.85546875" style="109" customWidth="1"/>
    <col min="2056" max="2056" width="14.7109375" style="109" customWidth="1"/>
    <col min="2057" max="2057" width="14.28515625" style="109" customWidth="1"/>
    <col min="2058" max="2061" width="13.28515625" style="109" customWidth="1"/>
    <col min="2062" max="2062" width="13.7109375" style="109" customWidth="1"/>
    <col min="2063" max="2063" width="12.7109375" style="109" customWidth="1"/>
    <col min="2064" max="2064" width="13.140625" style="109" customWidth="1"/>
    <col min="2065" max="2065" width="12.140625" style="109" customWidth="1"/>
    <col min="2066" max="2067" width="13.42578125" style="109" customWidth="1"/>
    <col min="2068" max="2072" width="17.140625" style="109" customWidth="1"/>
    <col min="2073" max="2074" width="12.7109375" style="109" customWidth="1"/>
    <col min="2075" max="2075" width="17.140625" style="109" customWidth="1"/>
    <col min="2076" max="2078" width="15.85546875" style="109" customWidth="1"/>
    <col min="2079" max="2079" width="12.140625" style="109" customWidth="1"/>
    <col min="2080" max="2082" width="10.85546875" style="109" customWidth="1"/>
    <col min="2083" max="2087" width="12.140625" style="109" customWidth="1"/>
    <col min="2088" max="2095" width="10.85546875" style="109" customWidth="1"/>
    <col min="2096" max="2136" width="0" style="109" hidden="1" customWidth="1"/>
    <col min="2137" max="2139" width="10.85546875" style="109" customWidth="1"/>
    <col min="2140" max="2304" width="11.42578125" style="109"/>
    <col min="2305" max="2305" width="27.85546875" style="109" customWidth="1"/>
    <col min="2306" max="2306" width="18.42578125" style="109" customWidth="1"/>
    <col min="2307" max="2310" width="13.28515625" style="109" customWidth="1"/>
    <col min="2311" max="2311" width="15.85546875" style="109" customWidth="1"/>
    <col min="2312" max="2312" width="14.7109375" style="109" customWidth="1"/>
    <col min="2313" max="2313" width="14.28515625" style="109" customWidth="1"/>
    <col min="2314" max="2317" width="13.28515625" style="109" customWidth="1"/>
    <col min="2318" max="2318" width="13.7109375" style="109" customWidth="1"/>
    <col min="2319" max="2319" width="12.7109375" style="109" customWidth="1"/>
    <col min="2320" max="2320" width="13.140625" style="109" customWidth="1"/>
    <col min="2321" max="2321" width="12.140625" style="109" customWidth="1"/>
    <col min="2322" max="2323" width="13.42578125" style="109" customWidth="1"/>
    <col min="2324" max="2328" width="17.140625" style="109" customWidth="1"/>
    <col min="2329" max="2330" width="12.7109375" style="109" customWidth="1"/>
    <col min="2331" max="2331" width="17.140625" style="109" customWidth="1"/>
    <col min="2332" max="2334" width="15.85546875" style="109" customWidth="1"/>
    <col min="2335" max="2335" width="12.140625" style="109" customWidth="1"/>
    <col min="2336" max="2338" width="10.85546875" style="109" customWidth="1"/>
    <col min="2339" max="2343" width="12.140625" style="109" customWidth="1"/>
    <col min="2344" max="2351" width="10.85546875" style="109" customWidth="1"/>
    <col min="2352" max="2392" width="0" style="109" hidden="1" customWidth="1"/>
    <col min="2393" max="2395" width="10.85546875" style="109" customWidth="1"/>
    <col min="2396" max="2560" width="11.42578125" style="109"/>
    <col min="2561" max="2561" width="27.85546875" style="109" customWidth="1"/>
    <col min="2562" max="2562" width="18.42578125" style="109" customWidth="1"/>
    <col min="2563" max="2566" width="13.28515625" style="109" customWidth="1"/>
    <col min="2567" max="2567" width="15.85546875" style="109" customWidth="1"/>
    <col min="2568" max="2568" width="14.7109375" style="109" customWidth="1"/>
    <col min="2569" max="2569" width="14.28515625" style="109" customWidth="1"/>
    <col min="2570" max="2573" width="13.28515625" style="109" customWidth="1"/>
    <col min="2574" max="2574" width="13.7109375" style="109" customWidth="1"/>
    <col min="2575" max="2575" width="12.7109375" style="109" customWidth="1"/>
    <col min="2576" max="2576" width="13.140625" style="109" customWidth="1"/>
    <col min="2577" max="2577" width="12.140625" style="109" customWidth="1"/>
    <col min="2578" max="2579" width="13.42578125" style="109" customWidth="1"/>
    <col min="2580" max="2584" width="17.140625" style="109" customWidth="1"/>
    <col min="2585" max="2586" width="12.7109375" style="109" customWidth="1"/>
    <col min="2587" max="2587" width="17.140625" style="109" customWidth="1"/>
    <col min="2588" max="2590" width="15.85546875" style="109" customWidth="1"/>
    <col min="2591" max="2591" width="12.140625" style="109" customWidth="1"/>
    <col min="2592" max="2594" width="10.85546875" style="109" customWidth="1"/>
    <col min="2595" max="2599" width="12.140625" style="109" customWidth="1"/>
    <col min="2600" max="2607" width="10.85546875" style="109" customWidth="1"/>
    <col min="2608" max="2648" width="0" style="109" hidden="1" customWidth="1"/>
    <col min="2649" max="2651" width="10.85546875" style="109" customWidth="1"/>
    <col min="2652" max="2816" width="11.42578125" style="109"/>
    <col min="2817" max="2817" width="27.85546875" style="109" customWidth="1"/>
    <col min="2818" max="2818" width="18.42578125" style="109" customWidth="1"/>
    <col min="2819" max="2822" width="13.28515625" style="109" customWidth="1"/>
    <col min="2823" max="2823" width="15.85546875" style="109" customWidth="1"/>
    <col min="2824" max="2824" width="14.7109375" style="109" customWidth="1"/>
    <col min="2825" max="2825" width="14.28515625" style="109" customWidth="1"/>
    <col min="2826" max="2829" width="13.28515625" style="109" customWidth="1"/>
    <col min="2830" max="2830" width="13.7109375" style="109" customWidth="1"/>
    <col min="2831" max="2831" width="12.7109375" style="109" customWidth="1"/>
    <col min="2832" max="2832" width="13.140625" style="109" customWidth="1"/>
    <col min="2833" max="2833" width="12.140625" style="109" customWidth="1"/>
    <col min="2834" max="2835" width="13.42578125" style="109" customWidth="1"/>
    <col min="2836" max="2840" width="17.140625" style="109" customWidth="1"/>
    <col min="2841" max="2842" width="12.7109375" style="109" customWidth="1"/>
    <col min="2843" max="2843" width="17.140625" style="109" customWidth="1"/>
    <col min="2844" max="2846" width="15.85546875" style="109" customWidth="1"/>
    <col min="2847" max="2847" width="12.140625" style="109" customWidth="1"/>
    <col min="2848" max="2850" width="10.85546875" style="109" customWidth="1"/>
    <col min="2851" max="2855" width="12.140625" style="109" customWidth="1"/>
    <col min="2856" max="2863" width="10.85546875" style="109" customWidth="1"/>
    <col min="2864" max="2904" width="0" style="109" hidden="1" customWidth="1"/>
    <col min="2905" max="2907" width="10.85546875" style="109" customWidth="1"/>
    <col min="2908" max="3072" width="11.42578125" style="109"/>
    <col min="3073" max="3073" width="27.85546875" style="109" customWidth="1"/>
    <col min="3074" max="3074" width="18.42578125" style="109" customWidth="1"/>
    <col min="3075" max="3078" width="13.28515625" style="109" customWidth="1"/>
    <col min="3079" max="3079" width="15.85546875" style="109" customWidth="1"/>
    <col min="3080" max="3080" width="14.7109375" style="109" customWidth="1"/>
    <col min="3081" max="3081" width="14.28515625" style="109" customWidth="1"/>
    <col min="3082" max="3085" width="13.28515625" style="109" customWidth="1"/>
    <col min="3086" max="3086" width="13.7109375" style="109" customWidth="1"/>
    <col min="3087" max="3087" width="12.7109375" style="109" customWidth="1"/>
    <col min="3088" max="3088" width="13.140625" style="109" customWidth="1"/>
    <col min="3089" max="3089" width="12.140625" style="109" customWidth="1"/>
    <col min="3090" max="3091" width="13.42578125" style="109" customWidth="1"/>
    <col min="3092" max="3096" width="17.140625" style="109" customWidth="1"/>
    <col min="3097" max="3098" width="12.7109375" style="109" customWidth="1"/>
    <col min="3099" max="3099" width="17.140625" style="109" customWidth="1"/>
    <col min="3100" max="3102" width="15.85546875" style="109" customWidth="1"/>
    <col min="3103" max="3103" width="12.140625" style="109" customWidth="1"/>
    <col min="3104" max="3106" width="10.85546875" style="109" customWidth="1"/>
    <col min="3107" max="3111" width="12.140625" style="109" customWidth="1"/>
    <col min="3112" max="3119" width="10.85546875" style="109" customWidth="1"/>
    <col min="3120" max="3160" width="0" style="109" hidden="1" customWidth="1"/>
    <col min="3161" max="3163" width="10.85546875" style="109" customWidth="1"/>
    <col min="3164" max="3328" width="11.42578125" style="109"/>
    <col min="3329" max="3329" width="27.85546875" style="109" customWidth="1"/>
    <col min="3330" max="3330" width="18.42578125" style="109" customWidth="1"/>
    <col min="3331" max="3334" width="13.28515625" style="109" customWidth="1"/>
    <col min="3335" max="3335" width="15.85546875" style="109" customWidth="1"/>
    <col min="3336" max="3336" width="14.7109375" style="109" customWidth="1"/>
    <col min="3337" max="3337" width="14.28515625" style="109" customWidth="1"/>
    <col min="3338" max="3341" width="13.28515625" style="109" customWidth="1"/>
    <col min="3342" max="3342" width="13.7109375" style="109" customWidth="1"/>
    <col min="3343" max="3343" width="12.7109375" style="109" customWidth="1"/>
    <col min="3344" max="3344" width="13.140625" style="109" customWidth="1"/>
    <col min="3345" max="3345" width="12.140625" style="109" customWidth="1"/>
    <col min="3346" max="3347" width="13.42578125" style="109" customWidth="1"/>
    <col min="3348" max="3352" width="17.140625" style="109" customWidth="1"/>
    <col min="3353" max="3354" width="12.7109375" style="109" customWidth="1"/>
    <col min="3355" max="3355" width="17.140625" style="109" customWidth="1"/>
    <col min="3356" max="3358" width="15.85546875" style="109" customWidth="1"/>
    <col min="3359" max="3359" width="12.140625" style="109" customWidth="1"/>
    <col min="3360" max="3362" width="10.85546875" style="109" customWidth="1"/>
    <col min="3363" max="3367" width="12.140625" style="109" customWidth="1"/>
    <col min="3368" max="3375" width="10.85546875" style="109" customWidth="1"/>
    <col min="3376" max="3416" width="0" style="109" hidden="1" customWidth="1"/>
    <col min="3417" max="3419" width="10.85546875" style="109" customWidth="1"/>
    <col min="3420" max="3584" width="11.42578125" style="109"/>
    <col min="3585" max="3585" width="27.85546875" style="109" customWidth="1"/>
    <col min="3586" max="3586" width="18.42578125" style="109" customWidth="1"/>
    <col min="3587" max="3590" width="13.28515625" style="109" customWidth="1"/>
    <col min="3591" max="3591" width="15.85546875" style="109" customWidth="1"/>
    <col min="3592" max="3592" width="14.7109375" style="109" customWidth="1"/>
    <col min="3593" max="3593" width="14.28515625" style="109" customWidth="1"/>
    <col min="3594" max="3597" width="13.28515625" style="109" customWidth="1"/>
    <col min="3598" max="3598" width="13.7109375" style="109" customWidth="1"/>
    <col min="3599" max="3599" width="12.7109375" style="109" customWidth="1"/>
    <col min="3600" max="3600" width="13.140625" style="109" customWidth="1"/>
    <col min="3601" max="3601" width="12.140625" style="109" customWidth="1"/>
    <col min="3602" max="3603" width="13.42578125" style="109" customWidth="1"/>
    <col min="3604" max="3608" width="17.140625" style="109" customWidth="1"/>
    <col min="3609" max="3610" width="12.7109375" style="109" customWidth="1"/>
    <col min="3611" max="3611" width="17.140625" style="109" customWidth="1"/>
    <col min="3612" max="3614" width="15.85546875" style="109" customWidth="1"/>
    <col min="3615" max="3615" width="12.140625" style="109" customWidth="1"/>
    <col min="3616" max="3618" width="10.85546875" style="109" customWidth="1"/>
    <col min="3619" max="3623" width="12.140625" style="109" customWidth="1"/>
    <col min="3624" max="3631" width="10.85546875" style="109" customWidth="1"/>
    <col min="3632" max="3672" width="0" style="109" hidden="1" customWidth="1"/>
    <col min="3673" max="3675" width="10.85546875" style="109" customWidth="1"/>
    <col min="3676" max="3840" width="11.42578125" style="109"/>
    <col min="3841" max="3841" width="27.85546875" style="109" customWidth="1"/>
    <col min="3842" max="3842" width="18.42578125" style="109" customWidth="1"/>
    <col min="3843" max="3846" width="13.28515625" style="109" customWidth="1"/>
    <col min="3847" max="3847" width="15.85546875" style="109" customWidth="1"/>
    <col min="3848" max="3848" width="14.7109375" style="109" customWidth="1"/>
    <col min="3849" max="3849" width="14.28515625" style="109" customWidth="1"/>
    <col min="3850" max="3853" width="13.28515625" style="109" customWidth="1"/>
    <col min="3854" max="3854" width="13.7109375" style="109" customWidth="1"/>
    <col min="3855" max="3855" width="12.7109375" style="109" customWidth="1"/>
    <col min="3856" max="3856" width="13.140625" style="109" customWidth="1"/>
    <col min="3857" max="3857" width="12.140625" style="109" customWidth="1"/>
    <col min="3858" max="3859" width="13.42578125" style="109" customWidth="1"/>
    <col min="3860" max="3864" width="17.140625" style="109" customWidth="1"/>
    <col min="3865" max="3866" width="12.7109375" style="109" customWidth="1"/>
    <col min="3867" max="3867" width="17.140625" style="109" customWidth="1"/>
    <col min="3868" max="3870" width="15.85546875" style="109" customWidth="1"/>
    <col min="3871" max="3871" width="12.140625" style="109" customWidth="1"/>
    <col min="3872" max="3874" width="10.85546875" style="109" customWidth="1"/>
    <col min="3875" max="3879" width="12.140625" style="109" customWidth="1"/>
    <col min="3880" max="3887" width="10.85546875" style="109" customWidth="1"/>
    <col min="3888" max="3928" width="0" style="109" hidden="1" customWidth="1"/>
    <col min="3929" max="3931" width="10.85546875" style="109" customWidth="1"/>
    <col min="3932" max="4096" width="11.42578125" style="109"/>
    <col min="4097" max="4097" width="27.85546875" style="109" customWidth="1"/>
    <col min="4098" max="4098" width="18.42578125" style="109" customWidth="1"/>
    <col min="4099" max="4102" width="13.28515625" style="109" customWidth="1"/>
    <col min="4103" max="4103" width="15.85546875" style="109" customWidth="1"/>
    <col min="4104" max="4104" width="14.7109375" style="109" customWidth="1"/>
    <col min="4105" max="4105" width="14.28515625" style="109" customWidth="1"/>
    <col min="4106" max="4109" width="13.28515625" style="109" customWidth="1"/>
    <col min="4110" max="4110" width="13.7109375" style="109" customWidth="1"/>
    <col min="4111" max="4111" width="12.7109375" style="109" customWidth="1"/>
    <col min="4112" max="4112" width="13.140625" style="109" customWidth="1"/>
    <col min="4113" max="4113" width="12.140625" style="109" customWidth="1"/>
    <col min="4114" max="4115" width="13.42578125" style="109" customWidth="1"/>
    <col min="4116" max="4120" width="17.140625" style="109" customWidth="1"/>
    <col min="4121" max="4122" width="12.7109375" style="109" customWidth="1"/>
    <col min="4123" max="4123" width="17.140625" style="109" customWidth="1"/>
    <col min="4124" max="4126" width="15.85546875" style="109" customWidth="1"/>
    <col min="4127" max="4127" width="12.140625" style="109" customWidth="1"/>
    <col min="4128" max="4130" width="10.85546875" style="109" customWidth="1"/>
    <col min="4131" max="4135" width="12.140625" style="109" customWidth="1"/>
    <col min="4136" max="4143" width="10.85546875" style="109" customWidth="1"/>
    <col min="4144" max="4184" width="0" style="109" hidden="1" customWidth="1"/>
    <col min="4185" max="4187" width="10.85546875" style="109" customWidth="1"/>
    <col min="4188" max="4352" width="11.42578125" style="109"/>
    <col min="4353" max="4353" width="27.85546875" style="109" customWidth="1"/>
    <col min="4354" max="4354" width="18.42578125" style="109" customWidth="1"/>
    <col min="4355" max="4358" width="13.28515625" style="109" customWidth="1"/>
    <col min="4359" max="4359" width="15.85546875" style="109" customWidth="1"/>
    <col min="4360" max="4360" width="14.7109375" style="109" customWidth="1"/>
    <col min="4361" max="4361" width="14.28515625" style="109" customWidth="1"/>
    <col min="4362" max="4365" width="13.28515625" style="109" customWidth="1"/>
    <col min="4366" max="4366" width="13.7109375" style="109" customWidth="1"/>
    <col min="4367" max="4367" width="12.7109375" style="109" customWidth="1"/>
    <col min="4368" max="4368" width="13.140625" style="109" customWidth="1"/>
    <col min="4369" max="4369" width="12.140625" style="109" customWidth="1"/>
    <col min="4370" max="4371" width="13.42578125" style="109" customWidth="1"/>
    <col min="4372" max="4376" width="17.140625" style="109" customWidth="1"/>
    <col min="4377" max="4378" width="12.7109375" style="109" customWidth="1"/>
    <col min="4379" max="4379" width="17.140625" style="109" customWidth="1"/>
    <col min="4380" max="4382" width="15.85546875" style="109" customWidth="1"/>
    <col min="4383" max="4383" width="12.140625" style="109" customWidth="1"/>
    <col min="4384" max="4386" width="10.85546875" style="109" customWidth="1"/>
    <col min="4387" max="4391" width="12.140625" style="109" customWidth="1"/>
    <col min="4392" max="4399" width="10.85546875" style="109" customWidth="1"/>
    <col min="4400" max="4440" width="0" style="109" hidden="1" customWidth="1"/>
    <col min="4441" max="4443" width="10.85546875" style="109" customWidth="1"/>
    <col min="4444" max="4608" width="11.42578125" style="109"/>
    <col min="4609" max="4609" width="27.85546875" style="109" customWidth="1"/>
    <col min="4610" max="4610" width="18.42578125" style="109" customWidth="1"/>
    <col min="4611" max="4614" width="13.28515625" style="109" customWidth="1"/>
    <col min="4615" max="4615" width="15.85546875" style="109" customWidth="1"/>
    <col min="4616" max="4616" width="14.7109375" style="109" customWidth="1"/>
    <col min="4617" max="4617" width="14.28515625" style="109" customWidth="1"/>
    <col min="4618" max="4621" width="13.28515625" style="109" customWidth="1"/>
    <col min="4622" max="4622" width="13.7109375" style="109" customWidth="1"/>
    <col min="4623" max="4623" width="12.7109375" style="109" customWidth="1"/>
    <col min="4624" max="4624" width="13.140625" style="109" customWidth="1"/>
    <col min="4625" max="4625" width="12.140625" style="109" customWidth="1"/>
    <col min="4626" max="4627" width="13.42578125" style="109" customWidth="1"/>
    <col min="4628" max="4632" width="17.140625" style="109" customWidth="1"/>
    <col min="4633" max="4634" width="12.7109375" style="109" customWidth="1"/>
    <col min="4635" max="4635" width="17.140625" style="109" customWidth="1"/>
    <col min="4636" max="4638" width="15.85546875" style="109" customWidth="1"/>
    <col min="4639" max="4639" width="12.140625" style="109" customWidth="1"/>
    <col min="4640" max="4642" width="10.85546875" style="109" customWidth="1"/>
    <col min="4643" max="4647" width="12.140625" style="109" customWidth="1"/>
    <col min="4648" max="4655" width="10.85546875" style="109" customWidth="1"/>
    <col min="4656" max="4696" width="0" style="109" hidden="1" customWidth="1"/>
    <col min="4697" max="4699" width="10.85546875" style="109" customWidth="1"/>
    <col min="4700" max="4864" width="11.42578125" style="109"/>
    <col min="4865" max="4865" width="27.85546875" style="109" customWidth="1"/>
    <col min="4866" max="4866" width="18.42578125" style="109" customWidth="1"/>
    <col min="4867" max="4870" width="13.28515625" style="109" customWidth="1"/>
    <col min="4871" max="4871" width="15.85546875" style="109" customWidth="1"/>
    <col min="4872" max="4872" width="14.7109375" style="109" customWidth="1"/>
    <col min="4873" max="4873" width="14.28515625" style="109" customWidth="1"/>
    <col min="4874" max="4877" width="13.28515625" style="109" customWidth="1"/>
    <col min="4878" max="4878" width="13.7109375" style="109" customWidth="1"/>
    <col min="4879" max="4879" width="12.7109375" style="109" customWidth="1"/>
    <col min="4880" max="4880" width="13.140625" style="109" customWidth="1"/>
    <col min="4881" max="4881" width="12.140625" style="109" customWidth="1"/>
    <col min="4882" max="4883" width="13.42578125" style="109" customWidth="1"/>
    <col min="4884" max="4888" width="17.140625" style="109" customWidth="1"/>
    <col min="4889" max="4890" width="12.7109375" style="109" customWidth="1"/>
    <col min="4891" max="4891" width="17.140625" style="109" customWidth="1"/>
    <col min="4892" max="4894" width="15.85546875" style="109" customWidth="1"/>
    <col min="4895" max="4895" width="12.140625" style="109" customWidth="1"/>
    <col min="4896" max="4898" width="10.85546875" style="109" customWidth="1"/>
    <col min="4899" max="4903" width="12.140625" style="109" customWidth="1"/>
    <col min="4904" max="4911" width="10.85546875" style="109" customWidth="1"/>
    <col min="4912" max="4952" width="0" style="109" hidden="1" customWidth="1"/>
    <col min="4953" max="4955" width="10.85546875" style="109" customWidth="1"/>
    <col min="4956" max="5120" width="11.42578125" style="109"/>
    <col min="5121" max="5121" width="27.85546875" style="109" customWidth="1"/>
    <col min="5122" max="5122" width="18.42578125" style="109" customWidth="1"/>
    <col min="5123" max="5126" width="13.28515625" style="109" customWidth="1"/>
    <col min="5127" max="5127" width="15.85546875" style="109" customWidth="1"/>
    <col min="5128" max="5128" width="14.7109375" style="109" customWidth="1"/>
    <col min="5129" max="5129" width="14.28515625" style="109" customWidth="1"/>
    <col min="5130" max="5133" width="13.28515625" style="109" customWidth="1"/>
    <col min="5134" max="5134" width="13.7109375" style="109" customWidth="1"/>
    <col min="5135" max="5135" width="12.7109375" style="109" customWidth="1"/>
    <col min="5136" max="5136" width="13.140625" style="109" customWidth="1"/>
    <col min="5137" max="5137" width="12.140625" style="109" customWidth="1"/>
    <col min="5138" max="5139" width="13.42578125" style="109" customWidth="1"/>
    <col min="5140" max="5144" width="17.140625" style="109" customWidth="1"/>
    <col min="5145" max="5146" width="12.7109375" style="109" customWidth="1"/>
    <col min="5147" max="5147" width="17.140625" style="109" customWidth="1"/>
    <col min="5148" max="5150" width="15.85546875" style="109" customWidth="1"/>
    <col min="5151" max="5151" width="12.140625" style="109" customWidth="1"/>
    <col min="5152" max="5154" width="10.85546875" style="109" customWidth="1"/>
    <col min="5155" max="5159" width="12.140625" style="109" customWidth="1"/>
    <col min="5160" max="5167" width="10.85546875" style="109" customWidth="1"/>
    <col min="5168" max="5208" width="0" style="109" hidden="1" customWidth="1"/>
    <col min="5209" max="5211" width="10.85546875" style="109" customWidth="1"/>
    <col min="5212" max="5376" width="11.42578125" style="109"/>
    <col min="5377" max="5377" width="27.85546875" style="109" customWidth="1"/>
    <col min="5378" max="5378" width="18.42578125" style="109" customWidth="1"/>
    <col min="5379" max="5382" width="13.28515625" style="109" customWidth="1"/>
    <col min="5383" max="5383" width="15.85546875" style="109" customWidth="1"/>
    <col min="5384" max="5384" width="14.7109375" style="109" customWidth="1"/>
    <col min="5385" max="5385" width="14.28515625" style="109" customWidth="1"/>
    <col min="5386" max="5389" width="13.28515625" style="109" customWidth="1"/>
    <col min="5390" max="5390" width="13.7109375" style="109" customWidth="1"/>
    <col min="5391" max="5391" width="12.7109375" style="109" customWidth="1"/>
    <col min="5392" max="5392" width="13.140625" style="109" customWidth="1"/>
    <col min="5393" max="5393" width="12.140625" style="109" customWidth="1"/>
    <col min="5394" max="5395" width="13.42578125" style="109" customWidth="1"/>
    <col min="5396" max="5400" width="17.140625" style="109" customWidth="1"/>
    <col min="5401" max="5402" width="12.7109375" style="109" customWidth="1"/>
    <col min="5403" max="5403" width="17.140625" style="109" customWidth="1"/>
    <col min="5404" max="5406" width="15.85546875" style="109" customWidth="1"/>
    <col min="5407" max="5407" width="12.140625" style="109" customWidth="1"/>
    <col min="5408" max="5410" width="10.85546875" style="109" customWidth="1"/>
    <col min="5411" max="5415" width="12.140625" style="109" customWidth="1"/>
    <col min="5416" max="5423" width="10.85546875" style="109" customWidth="1"/>
    <col min="5424" max="5464" width="0" style="109" hidden="1" customWidth="1"/>
    <col min="5465" max="5467" width="10.85546875" style="109" customWidth="1"/>
    <col min="5468" max="5632" width="11.42578125" style="109"/>
    <col min="5633" max="5633" width="27.85546875" style="109" customWidth="1"/>
    <col min="5634" max="5634" width="18.42578125" style="109" customWidth="1"/>
    <col min="5635" max="5638" width="13.28515625" style="109" customWidth="1"/>
    <col min="5639" max="5639" width="15.85546875" style="109" customWidth="1"/>
    <col min="5640" max="5640" width="14.7109375" style="109" customWidth="1"/>
    <col min="5641" max="5641" width="14.28515625" style="109" customWidth="1"/>
    <col min="5642" max="5645" width="13.28515625" style="109" customWidth="1"/>
    <col min="5646" max="5646" width="13.7109375" style="109" customWidth="1"/>
    <col min="5647" max="5647" width="12.7109375" style="109" customWidth="1"/>
    <col min="5648" max="5648" width="13.140625" style="109" customWidth="1"/>
    <col min="5649" max="5649" width="12.140625" style="109" customWidth="1"/>
    <col min="5650" max="5651" width="13.42578125" style="109" customWidth="1"/>
    <col min="5652" max="5656" width="17.140625" style="109" customWidth="1"/>
    <col min="5657" max="5658" width="12.7109375" style="109" customWidth="1"/>
    <col min="5659" max="5659" width="17.140625" style="109" customWidth="1"/>
    <col min="5660" max="5662" width="15.85546875" style="109" customWidth="1"/>
    <col min="5663" max="5663" width="12.140625" style="109" customWidth="1"/>
    <col min="5664" max="5666" width="10.85546875" style="109" customWidth="1"/>
    <col min="5667" max="5671" width="12.140625" style="109" customWidth="1"/>
    <col min="5672" max="5679" width="10.85546875" style="109" customWidth="1"/>
    <col min="5680" max="5720" width="0" style="109" hidden="1" customWidth="1"/>
    <col min="5721" max="5723" width="10.85546875" style="109" customWidth="1"/>
    <col min="5724" max="5888" width="11.42578125" style="109"/>
    <col min="5889" max="5889" width="27.85546875" style="109" customWidth="1"/>
    <col min="5890" max="5890" width="18.42578125" style="109" customWidth="1"/>
    <col min="5891" max="5894" width="13.28515625" style="109" customWidth="1"/>
    <col min="5895" max="5895" width="15.85546875" style="109" customWidth="1"/>
    <col min="5896" max="5896" width="14.7109375" style="109" customWidth="1"/>
    <col min="5897" max="5897" width="14.28515625" style="109" customWidth="1"/>
    <col min="5898" max="5901" width="13.28515625" style="109" customWidth="1"/>
    <col min="5902" max="5902" width="13.7109375" style="109" customWidth="1"/>
    <col min="5903" max="5903" width="12.7109375" style="109" customWidth="1"/>
    <col min="5904" max="5904" width="13.140625" style="109" customWidth="1"/>
    <col min="5905" max="5905" width="12.140625" style="109" customWidth="1"/>
    <col min="5906" max="5907" width="13.42578125" style="109" customWidth="1"/>
    <col min="5908" max="5912" width="17.140625" style="109" customWidth="1"/>
    <col min="5913" max="5914" width="12.7109375" style="109" customWidth="1"/>
    <col min="5915" max="5915" width="17.140625" style="109" customWidth="1"/>
    <col min="5916" max="5918" width="15.85546875" style="109" customWidth="1"/>
    <col min="5919" max="5919" width="12.140625" style="109" customWidth="1"/>
    <col min="5920" max="5922" width="10.85546875" style="109" customWidth="1"/>
    <col min="5923" max="5927" width="12.140625" style="109" customWidth="1"/>
    <col min="5928" max="5935" width="10.85546875" style="109" customWidth="1"/>
    <col min="5936" max="5976" width="0" style="109" hidden="1" customWidth="1"/>
    <col min="5977" max="5979" width="10.85546875" style="109" customWidth="1"/>
    <col min="5980" max="6144" width="11.42578125" style="109"/>
    <col min="6145" max="6145" width="27.85546875" style="109" customWidth="1"/>
    <col min="6146" max="6146" width="18.42578125" style="109" customWidth="1"/>
    <col min="6147" max="6150" width="13.28515625" style="109" customWidth="1"/>
    <col min="6151" max="6151" width="15.85546875" style="109" customWidth="1"/>
    <col min="6152" max="6152" width="14.7109375" style="109" customWidth="1"/>
    <col min="6153" max="6153" width="14.28515625" style="109" customWidth="1"/>
    <col min="6154" max="6157" width="13.28515625" style="109" customWidth="1"/>
    <col min="6158" max="6158" width="13.7109375" style="109" customWidth="1"/>
    <col min="6159" max="6159" width="12.7109375" style="109" customWidth="1"/>
    <col min="6160" max="6160" width="13.140625" style="109" customWidth="1"/>
    <col min="6161" max="6161" width="12.140625" style="109" customWidth="1"/>
    <col min="6162" max="6163" width="13.42578125" style="109" customWidth="1"/>
    <col min="6164" max="6168" width="17.140625" style="109" customWidth="1"/>
    <col min="6169" max="6170" width="12.7109375" style="109" customWidth="1"/>
    <col min="6171" max="6171" width="17.140625" style="109" customWidth="1"/>
    <col min="6172" max="6174" width="15.85546875" style="109" customWidth="1"/>
    <col min="6175" max="6175" width="12.140625" style="109" customWidth="1"/>
    <col min="6176" max="6178" width="10.85546875" style="109" customWidth="1"/>
    <col min="6179" max="6183" width="12.140625" style="109" customWidth="1"/>
    <col min="6184" max="6191" width="10.85546875" style="109" customWidth="1"/>
    <col min="6192" max="6232" width="0" style="109" hidden="1" customWidth="1"/>
    <col min="6233" max="6235" width="10.85546875" style="109" customWidth="1"/>
    <col min="6236" max="6400" width="11.42578125" style="109"/>
    <col min="6401" max="6401" width="27.85546875" style="109" customWidth="1"/>
    <col min="6402" max="6402" width="18.42578125" style="109" customWidth="1"/>
    <col min="6403" max="6406" width="13.28515625" style="109" customWidth="1"/>
    <col min="6407" max="6407" width="15.85546875" style="109" customWidth="1"/>
    <col min="6408" max="6408" width="14.7109375" style="109" customWidth="1"/>
    <col min="6409" max="6409" width="14.28515625" style="109" customWidth="1"/>
    <col min="6410" max="6413" width="13.28515625" style="109" customWidth="1"/>
    <col min="6414" max="6414" width="13.7109375" style="109" customWidth="1"/>
    <col min="6415" max="6415" width="12.7109375" style="109" customWidth="1"/>
    <col min="6416" max="6416" width="13.140625" style="109" customWidth="1"/>
    <col min="6417" max="6417" width="12.140625" style="109" customWidth="1"/>
    <col min="6418" max="6419" width="13.42578125" style="109" customWidth="1"/>
    <col min="6420" max="6424" width="17.140625" style="109" customWidth="1"/>
    <col min="6425" max="6426" width="12.7109375" style="109" customWidth="1"/>
    <col min="6427" max="6427" width="17.140625" style="109" customWidth="1"/>
    <col min="6428" max="6430" width="15.85546875" style="109" customWidth="1"/>
    <col min="6431" max="6431" width="12.140625" style="109" customWidth="1"/>
    <col min="6432" max="6434" width="10.85546875" style="109" customWidth="1"/>
    <col min="6435" max="6439" width="12.140625" style="109" customWidth="1"/>
    <col min="6440" max="6447" width="10.85546875" style="109" customWidth="1"/>
    <col min="6448" max="6488" width="0" style="109" hidden="1" customWidth="1"/>
    <col min="6489" max="6491" width="10.85546875" style="109" customWidth="1"/>
    <col min="6492" max="6656" width="11.42578125" style="109"/>
    <col min="6657" max="6657" width="27.85546875" style="109" customWidth="1"/>
    <col min="6658" max="6658" width="18.42578125" style="109" customWidth="1"/>
    <col min="6659" max="6662" width="13.28515625" style="109" customWidth="1"/>
    <col min="6663" max="6663" width="15.85546875" style="109" customWidth="1"/>
    <col min="6664" max="6664" width="14.7109375" style="109" customWidth="1"/>
    <col min="6665" max="6665" width="14.28515625" style="109" customWidth="1"/>
    <col min="6666" max="6669" width="13.28515625" style="109" customWidth="1"/>
    <col min="6670" max="6670" width="13.7109375" style="109" customWidth="1"/>
    <col min="6671" max="6671" width="12.7109375" style="109" customWidth="1"/>
    <col min="6672" max="6672" width="13.140625" style="109" customWidth="1"/>
    <col min="6673" max="6673" width="12.140625" style="109" customWidth="1"/>
    <col min="6674" max="6675" width="13.42578125" style="109" customWidth="1"/>
    <col min="6676" max="6680" width="17.140625" style="109" customWidth="1"/>
    <col min="6681" max="6682" width="12.7109375" style="109" customWidth="1"/>
    <col min="6683" max="6683" width="17.140625" style="109" customWidth="1"/>
    <col min="6684" max="6686" width="15.85546875" style="109" customWidth="1"/>
    <col min="6687" max="6687" width="12.140625" style="109" customWidth="1"/>
    <col min="6688" max="6690" width="10.85546875" style="109" customWidth="1"/>
    <col min="6691" max="6695" width="12.140625" style="109" customWidth="1"/>
    <col min="6696" max="6703" width="10.85546875" style="109" customWidth="1"/>
    <col min="6704" max="6744" width="0" style="109" hidden="1" customWidth="1"/>
    <col min="6745" max="6747" width="10.85546875" style="109" customWidth="1"/>
    <col min="6748" max="6912" width="11.42578125" style="109"/>
    <col min="6913" max="6913" width="27.85546875" style="109" customWidth="1"/>
    <col min="6914" max="6914" width="18.42578125" style="109" customWidth="1"/>
    <col min="6915" max="6918" width="13.28515625" style="109" customWidth="1"/>
    <col min="6919" max="6919" width="15.85546875" style="109" customWidth="1"/>
    <col min="6920" max="6920" width="14.7109375" style="109" customWidth="1"/>
    <col min="6921" max="6921" width="14.28515625" style="109" customWidth="1"/>
    <col min="6922" max="6925" width="13.28515625" style="109" customWidth="1"/>
    <col min="6926" max="6926" width="13.7109375" style="109" customWidth="1"/>
    <col min="6927" max="6927" width="12.7109375" style="109" customWidth="1"/>
    <col min="6928" max="6928" width="13.140625" style="109" customWidth="1"/>
    <col min="6929" max="6929" width="12.140625" style="109" customWidth="1"/>
    <col min="6930" max="6931" width="13.42578125" style="109" customWidth="1"/>
    <col min="6932" max="6936" width="17.140625" style="109" customWidth="1"/>
    <col min="6937" max="6938" width="12.7109375" style="109" customWidth="1"/>
    <col min="6939" max="6939" width="17.140625" style="109" customWidth="1"/>
    <col min="6940" max="6942" width="15.85546875" style="109" customWidth="1"/>
    <col min="6943" max="6943" width="12.140625" style="109" customWidth="1"/>
    <col min="6944" max="6946" width="10.85546875" style="109" customWidth="1"/>
    <col min="6947" max="6951" width="12.140625" style="109" customWidth="1"/>
    <col min="6952" max="6959" width="10.85546875" style="109" customWidth="1"/>
    <col min="6960" max="7000" width="0" style="109" hidden="1" customWidth="1"/>
    <col min="7001" max="7003" width="10.85546875" style="109" customWidth="1"/>
    <col min="7004" max="7168" width="11.42578125" style="109"/>
    <col min="7169" max="7169" width="27.85546875" style="109" customWidth="1"/>
    <col min="7170" max="7170" width="18.42578125" style="109" customWidth="1"/>
    <col min="7171" max="7174" width="13.28515625" style="109" customWidth="1"/>
    <col min="7175" max="7175" width="15.85546875" style="109" customWidth="1"/>
    <col min="7176" max="7176" width="14.7109375" style="109" customWidth="1"/>
    <col min="7177" max="7177" width="14.28515625" style="109" customWidth="1"/>
    <col min="7178" max="7181" width="13.28515625" style="109" customWidth="1"/>
    <col min="7182" max="7182" width="13.7109375" style="109" customWidth="1"/>
    <col min="7183" max="7183" width="12.7109375" style="109" customWidth="1"/>
    <col min="7184" max="7184" width="13.140625" style="109" customWidth="1"/>
    <col min="7185" max="7185" width="12.140625" style="109" customWidth="1"/>
    <col min="7186" max="7187" width="13.42578125" style="109" customWidth="1"/>
    <col min="7188" max="7192" width="17.140625" style="109" customWidth="1"/>
    <col min="7193" max="7194" width="12.7109375" style="109" customWidth="1"/>
    <col min="7195" max="7195" width="17.140625" style="109" customWidth="1"/>
    <col min="7196" max="7198" width="15.85546875" style="109" customWidth="1"/>
    <col min="7199" max="7199" width="12.140625" style="109" customWidth="1"/>
    <col min="7200" max="7202" width="10.85546875" style="109" customWidth="1"/>
    <col min="7203" max="7207" width="12.140625" style="109" customWidth="1"/>
    <col min="7208" max="7215" width="10.85546875" style="109" customWidth="1"/>
    <col min="7216" max="7256" width="0" style="109" hidden="1" customWidth="1"/>
    <col min="7257" max="7259" width="10.85546875" style="109" customWidth="1"/>
    <col min="7260" max="7424" width="11.42578125" style="109"/>
    <col min="7425" max="7425" width="27.85546875" style="109" customWidth="1"/>
    <col min="7426" max="7426" width="18.42578125" style="109" customWidth="1"/>
    <col min="7427" max="7430" width="13.28515625" style="109" customWidth="1"/>
    <col min="7431" max="7431" width="15.85546875" style="109" customWidth="1"/>
    <col min="7432" max="7432" width="14.7109375" style="109" customWidth="1"/>
    <col min="7433" max="7433" width="14.28515625" style="109" customWidth="1"/>
    <col min="7434" max="7437" width="13.28515625" style="109" customWidth="1"/>
    <col min="7438" max="7438" width="13.7109375" style="109" customWidth="1"/>
    <col min="7439" max="7439" width="12.7109375" style="109" customWidth="1"/>
    <col min="7440" max="7440" width="13.140625" style="109" customWidth="1"/>
    <col min="7441" max="7441" width="12.140625" style="109" customWidth="1"/>
    <col min="7442" max="7443" width="13.42578125" style="109" customWidth="1"/>
    <col min="7444" max="7448" width="17.140625" style="109" customWidth="1"/>
    <col min="7449" max="7450" width="12.7109375" style="109" customWidth="1"/>
    <col min="7451" max="7451" width="17.140625" style="109" customWidth="1"/>
    <col min="7452" max="7454" width="15.85546875" style="109" customWidth="1"/>
    <col min="7455" max="7455" width="12.140625" style="109" customWidth="1"/>
    <col min="7456" max="7458" width="10.85546875" style="109" customWidth="1"/>
    <col min="7459" max="7463" width="12.140625" style="109" customWidth="1"/>
    <col min="7464" max="7471" width="10.85546875" style="109" customWidth="1"/>
    <col min="7472" max="7512" width="0" style="109" hidden="1" customWidth="1"/>
    <col min="7513" max="7515" width="10.85546875" style="109" customWidth="1"/>
    <col min="7516" max="7680" width="11.42578125" style="109"/>
    <col min="7681" max="7681" width="27.85546875" style="109" customWidth="1"/>
    <col min="7682" max="7682" width="18.42578125" style="109" customWidth="1"/>
    <col min="7683" max="7686" width="13.28515625" style="109" customWidth="1"/>
    <col min="7687" max="7687" width="15.85546875" style="109" customWidth="1"/>
    <col min="7688" max="7688" width="14.7109375" style="109" customWidth="1"/>
    <col min="7689" max="7689" width="14.28515625" style="109" customWidth="1"/>
    <col min="7690" max="7693" width="13.28515625" style="109" customWidth="1"/>
    <col min="7694" max="7694" width="13.7109375" style="109" customWidth="1"/>
    <col min="7695" max="7695" width="12.7109375" style="109" customWidth="1"/>
    <col min="7696" max="7696" width="13.140625" style="109" customWidth="1"/>
    <col min="7697" max="7697" width="12.140625" style="109" customWidth="1"/>
    <col min="7698" max="7699" width="13.42578125" style="109" customWidth="1"/>
    <col min="7700" max="7704" width="17.140625" style="109" customWidth="1"/>
    <col min="7705" max="7706" width="12.7109375" style="109" customWidth="1"/>
    <col min="7707" max="7707" width="17.140625" style="109" customWidth="1"/>
    <col min="7708" max="7710" width="15.85546875" style="109" customWidth="1"/>
    <col min="7711" max="7711" width="12.140625" style="109" customWidth="1"/>
    <col min="7712" max="7714" width="10.85546875" style="109" customWidth="1"/>
    <col min="7715" max="7719" width="12.140625" style="109" customWidth="1"/>
    <col min="7720" max="7727" width="10.85546875" style="109" customWidth="1"/>
    <col min="7728" max="7768" width="0" style="109" hidden="1" customWidth="1"/>
    <col min="7769" max="7771" width="10.85546875" style="109" customWidth="1"/>
    <col min="7772" max="7936" width="11.42578125" style="109"/>
    <col min="7937" max="7937" width="27.85546875" style="109" customWidth="1"/>
    <col min="7938" max="7938" width="18.42578125" style="109" customWidth="1"/>
    <col min="7939" max="7942" width="13.28515625" style="109" customWidth="1"/>
    <col min="7943" max="7943" width="15.85546875" style="109" customWidth="1"/>
    <col min="7944" max="7944" width="14.7109375" style="109" customWidth="1"/>
    <col min="7945" max="7945" width="14.28515625" style="109" customWidth="1"/>
    <col min="7946" max="7949" width="13.28515625" style="109" customWidth="1"/>
    <col min="7950" max="7950" width="13.7109375" style="109" customWidth="1"/>
    <col min="7951" max="7951" width="12.7109375" style="109" customWidth="1"/>
    <col min="7952" max="7952" width="13.140625" style="109" customWidth="1"/>
    <col min="7953" max="7953" width="12.140625" style="109" customWidth="1"/>
    <col min="7954" max="7955" width="13.42578125" style="109" customWidth="1"/>
    <col min="7956" max="7960" width="17.140625" style="109" customWidth="1"/>
    <col min="7961" max="7962" width="12.7109375" style="109" customWidth="1"/>
    <col min="7963" max="7963" width="17.140625" style="109" customWidth="1"/>
    <col min="7964" max="7966" width="15.85546875" style="109" customWidth="1"/>
    <col min="7967" max="7967" width="12.140625" style="109" customWidth="1"/>
    <col min="7968" max="7970" width="10.85546875" style="109" customWidth="1"/>
    <col min="7971" max="7975" width="12.140625" style="109" customWidth="1"/>
    <col min="7976" max="7983" width="10.85546875" style="109" customWidth="1"/>
    <col min="7984" max="8024" width="0" style="109" hidden="1" customWidth="1"/>
    <col min="8025" max="8027" width="10.85546875" style="109" customWidth="1"/>
    <col min="8028" max="8192" width="11.42578125" style="109"/>
    <col min="8193" max="8193" width="27.85546875" style="109" customWidth="1"/>
    <col min="8194" max="8194" width="18.42578125" style="109" customWidth="1"/>
    <col min="8195" max="8198" width="13.28515625" style="109" customWidth="1"/>
    <col min="8199" max="8199" width="15.85546875" style="109" customWidth="1"/>
    <col min="8200" max="8200" width="14.7109375" style="109" customWidth="1"/>
    <col min="8201" max="8201" width="14.28515625" style="109" customWidth="1"/>
    <col min="8202" max="8205" width="13.28515625" style="109" customWidth="1"/>
    <col min="8206" max="8206" width="13.7109375" style="109" customWidth="1"/>
    <col min="8207" max="8207" width="12.7109375" style="109" customWidth="1"/>
    <col min="8208" max="8208" width="13.140625" style="109" customWidth="1"/>
    <col min="8209" max="8209" width="12.140625" style="109" customWidth="1"/>
    <col min="8210" max="8211" width="13.42578125" style="109" customWidth="1"/>
    <col min="8212" max="8216" width="17.140625" style="109" customWidth="1"/>
    <col min="8217" max="8218" width="12.7109375" style="109" customWidth="1"/>
    <col min="8219" max="8219" width="17.140625" style="109" customWidth="1"/>
    <col min="8220" max="8222" width="15.85546875" style="109" customWidth="1"/>
    <col min="8223" max="8223" width="12.140625" style="109" customWidth="1"/>
    <col min="8224" max="8226" width="10.85546875" style="109" customWidth="1"/>
    <col min="8227" max="8231" width="12.140625" style="109" customWidth="1"/>
    <col min="8232" max="8239" width="10.85546875" style="109" customWidth="1"/>
    <col min="8240" max="8280" width="0" style="109" hidden="1" customWidth="1"/>
    <col min="8281" max="8283" width="10.85546875" style="109" customWidth="1"/>
    <col min="8284" max="8448" width="11.42578125" style="109"/>
    <col min="8449" max="8449" width="27.85546875" style="109" customWidth="1"/>
    <col min="8450" max="8450" width="18.42578125" style="109" customWidth="1"/>
    <col min="8451" max="8454" width="13.28515625" style="109" customWidth="1"/>
    <col min="8455" max="8455" width="15.85546875" style="109" customWidth="1"/>
    <col min="8456" max="8456" width="14.7109375" style="109" customWidth="1"/>
    <col min="8457" max="8457" width="14.28515625" style="109" customWidth="1"/>
    <col min="8458" max="8461" width="13.28515625" style="109" customWidth="1"/>
    <col min="8462" max="8462" width="13.7109375" style="109" customWidth="1"/>
    <col min="8463" max="8463" width="12.7109375" style="109" customWidth="1"/>
    <col min="8464" max="8464" width="13.140625" style="109" customWidth="1"/>
    <col min="8465" max="8465" width="12.140625" style="109" customWidth="1"/>
    <col min="8466" max="8467" width="13.42578125" style="109" customWidth="1"/>
    <col min="8468" max="8472" width="17.140625" style="109" customWidth="1"/>
    <col min="8473" max="8474" width="12.7109375" style="109" customWidth="1"/>
    <col min="8475" max="8475" width="17.140625" style="109" customWidth="1"/>
    <col min="8476" max="8478" width="15.85546875" style="109" customWidth="1"/>
    <col min="8479" max="8479" width="12.140625" style="109" customWidth="1"/>
    <col min="8480" max="8482" width="10.85546875" style="109" customWidth="1"/>
    <col min="8483" max="8487" width="12.140625" style="109" customWidth="1"/>
    <col min="8488" max="8495" width="10.85546875" style="109" customWidth="1"/>
    <col min="8496" max="8536" width="0" style="109" hidden="1" customWidth="1"/>
    <col min="8537" max="8539" width="10.85546875" style="109" customWidth="1"/>
    <col min="8540" max="8704" width="11.42578125" style="109"/>
    <col min="8705" max="8705" width="27.85546875" style="109" customWidth="1"/>
    <col min="8706" max="8706" width="18.42578125" style="109" customWidth="1"/>
    <col min="8707" max="8710" width="13.28515625" style="109" customWidth="1"/>
    <col min="8711" max="8711" width="15.85546875" style="109" customWidth="1"/>
    <col min="8712" max="8712" width="14.7109375" style="109" customWidth="1"/>
    <col min="8713" max="8713" width="14.28515625" style="109" customWidth="1"/>
    <col min="8714" max="8717" width="13.28515625" style="109" customWidth="1"/>
    <col min="8718" max="8718" width="13.7109375" style="109" customWidth="1"/>
    <col min="8719" max="8719" width="12.7109375" style="109" customWidth="1"/>
    <col min="8720" max="8720" width="13.140625" style="109" customWidth="1"/>
    <col min="8721" max="8721" width="12.140625" style="109" customWidth="1"/>
    <col min="8722" max="8723" width="13.42578125" style="109" customWidth="1"/>
    <col min="8724" max="8728" width="17.140625" style="109" customWidth="1"/>
    <col min="8729" max="8730" width="12.7109375" style="109" customWidth="1"/>
    <col min="8731" max="8731" width="17.140625" style="109" customWidth="1"/>
    <col min="8732" max="8734" width="15.85546875" style="109" customWidth="1"/>
    <col min="8735" max="8735" width="12.140625" style="109" customWidth="1"/>
    <col min="8736" max="8738" width="10.85546875" style="109" customWidth="1"/>
    <col min="8739" max="8743" width="12.140625" style="109" customWidth="1"/>
    <col min="8744" max="8751" width="10.85546875" style="109" customWidth="1"/>
    <col min="8752" max="8792" width="0" style="109" hidden="1" customWidth="1"/>
    <col min="8793" max="8795" width="10.85546875" style="109" customWidth="1"/>
    <col min="8796" max="8960" width="11.42578125" style="109"/>
    <col min="8961" max="8961" width="27.85546875" style="109" customWidth="1"/>
    <col min="8962" max="8962" width="18.42578125" style="109" customWidth="1"/>
    <col min="8963" max="8966" width="13.28515625" style="109" customWidth="1"/>
    <col min="8967" max="8967" width="15.85546875" style="109" customWidth="1"/>
    <col min="8968" max="8968" width="14.7109375" style="109" customWidth="1"/>
    <col min="8969" max="8969" width="14.28515625" style="109" customWidth="1"/>
    <col min="8970" max="8973" width="13.28515625" style="109" customWidth="1"/>
    <col min="8974" max="8974" width="13.7109375" style="109" customWidth="1"/>
    <col min="8975" max="8975" width="12.7109375" style="109" customWidth="1"/>
    <col min="8976" max="8976" width="13.140625" style="109" customWidth="1"/>
    <col min="8977" max="8977" width="12.140625" style="109" customWidth="1"/>
    <col min="8978" max="8979" width="13.42578125" style="109" customWidth="1"/>
    <col min="8980" max="8984" width="17.140625" style="109" customWidth="1"/>
    <col min="8985" max="8986" width="12.7109375" style="109" customWidth="1"/>
    <col min="8987" max="8987" width="17.140625" style="109" customWidth="1"/>
    <col min="8988" max="8990" width="15.85546875" style="109" customWidth="1"/>
    <col min="8991" max="8991" width="12.140625" style="109" customWidth="1"/>
    <col min="8992" max="8994" width="10.85546875" style="109" customWidth="1"/>
    <col min="8995" max="8999" width="12.140625" style="109" customWidth="1"/>
    <col min="9000" max="9007" width="10.85546875" style="109" customWidth="1"/>
    <col min="9008" max="9048" width="0" style="109" hidden="1" customWidth="1"/>
    <col min="9049" max="9051" width="10.85546875" style="109" customWidth="1"/>
    <col min="9052" max="9216" width="11.42578125" style="109"/>
    <col min="9217" max="9217" width="27.85546875" style="109" customWidth="1"/>
    <col min="9218" max="9218" width="18.42578125" style="109" customWidth="1"/>
    <col min="9219" max="9222" width="13.28515625" style="109" customWidth="1"/>
    <col min="9223" max="9223" width="15.85546875" style="109" customWidth="1"/>
    <col min="9224" max="9224" width="14.7109375" style="109" customWidth="1"/>
    <col min="9225" max="9225" width="14.28515625" style="109" customWidth="1"/>
    <col min="9226" max="9229" width="13.28515625" style="109" customWidth="1"/>
    <col min="9230" max="9230" width="13.7109375" style="109" customWidth="1"/>
    <col min="9231" max="9231" width="12.7109375" style="109" customWidth="1"/>
    <col min="9232" max="9232" width="13.140625" style="109" customWidth="1"/>
    <col min="9233" max="9233" width="12.140625" style="109" customWidth="1"/>
    <col min="9234" max="9235" width="13.42578125" style="109" customWidth="1"/>
    <col min="9236" max="9240" width="17.140625" style="109" customWidth="1"/>
    <col min="9241" max="9242" width="12.7109375" style="109" customWidth="1"/>
    <col min="9243" max="9243" width="17.140625" style="109" customWidth="1"/>
    <col min="9244" max="9246" width="15.85546875" style="109" customWidth="1"/>
    <col min="9247" max="9247" width="12.140625" style="109" customWidth="1"/>
    <col min="9248" max="9250" width="10.85546875" style="109" customWidth="1"/>
    <col min="9251" max="9255" width="12.140625" style="109" customWidth="1"/>
    <col min="9256" max="9263" width="10.85546875" style="109" customWidth="1"/>
    <col min="9264" max="9304" width="0" style="109" hidden="1" customWidth="1"/>
    <col min="9305" max="9307" width="10.85546875" style="109" customWidth="1"/>
    <col min="9308" max="9472" width="11.42578125" style="109"/>
    <col min="9473" max="9473" width="27.85546875" style="109" customWidth="1"/>
    <col min="9474" max="9474" width="18.42578125" style="109" customWidth="1"/>
    <col min="9475" max="9478" width="13.28515625" style="109" customWidth="1"/>
    <col min="9479" max="9479" width="15.85546875" style="109" customWidth="1"/>
    <col min="9480" max="9480" width="14.7109375" style="109" customWidth="1"/>
    <col min="9481" max="9481" width="14.28515625" style="109" customWidth="1"/>
    <col min="9482" max="9485" width="13.28515625" style="109" customWidth="1"/>
    <col min="9486" max="9486" width="13.7109375" style="109" customWidth="1"/>
    <col min="9487" max="9487" width="12.7109375" style="109" customWidth="1"/>
    <col min="9488" max="9488" width="13.140625" style="109" customWidth="1"/>
    <col min="9489" max="9489" width="12.140625" style="109" customWidth="1"/>
    <col min="9490" max="9491" width="13.42578125" style="109" customWidth="1"/>
    <col min="9492" max="9496" width="17.140625" style="109" customWidth="1"/>
    <col min="9497" max="9498" width="12.7109375" style="109" customWidth="1"/>
    <col min="9499" max="9499" width="17.140625" style="109" customWidth="1"/>
    <col min="9500" max="9502" width="15.85546875" style="109" customWidth="1"/>
    <col min="9503" max="9503" width="12.140625" style="109" customWidth="1"/>
    <col min="9504" max="9506" width="10.85546875" style="109" customWidth="1"/>
    <col min="9507" max="9511" width="12.140625" style="109" customWidth="1"/>
    <col min="9512" max="9519" width="10.85546875" style="109" customWidth="1"/>
    <col min="9520" max="9560" width="0" style="109" hidden="1" customWidth="1"/>
    <col min="9561" max="9563" width="10.85546875" style="109" customWidth="1"/>
    <col min="9564" max="9728" width="11.42578125" style="109"/>
    <col min="9729" max="9729" width="27.85546875" style="109" customWidth="1"/>
    <col min="9730" max="9730" width="18.42578125" style="109" customWidth="1"/>
    <col min="9731" max="9734" width="13.28515625" style="109" customWidth="1"/>
    <col min="9735" max="9735" width="15.85546875" style="109" customWidth="1"/>
    <col min="9736" max="9736" width="14.7109375" style="109" customWidth="1"/>
    <col min="9737" max="9737" width="14.28515625" style="109" customWidth="1"/>
    <col min="9738" max="9741" width="13.28515625" style="109" customWidth="1"/>
    <col min="9742" max="9742" width="13.7109375" style="109" customWidth="1"/>
    <col min="9743" max="9743" width="12.7109375" style="109" customWidth="1"/>
    <col min="9744" max="9744" width="13.140625" style="109" customWidth="1"/>
    <col min="9745" max="9745" width="12.140625" style="109" customWidth="1"/>
    <col min="9746" max="9747" width="13.42578125" style="109" customWidth="1"/>
    <col min="9748" max="9752" width="17.140625" style="109" customWidth="1"/>
    <col min="9753" max="9754" width="12.7109375" style="109" customWidth="1"/>
    <col min="9755" max="9755" width="17.140625" style="109" customWidth="1"/>
    <col min="9756" max="9758" width="15.85546875" style="109" customWidth="1"/>
    <col min="9759" max="9759" width="12.140625" style="109" customWidth="1"/>
    <col min="9760" max="9762" width="10.85546875" style="109" customWidth="1"/>
    <col min="9763" max="9767" width="12.140625" style="109" customWidth="1"/>
    <col min="9768" max="9775" width="10.85546875" style="109" customWidth="1"/>
    <col min="9776" max="9816" width="0" style="109" hidden="1" customWidth="1"/>
    <col min="9817" max="9819" width="10.85546875" style="109" customWidth="1"/>
    <col min="9820" max="9984" width="11.42578125" style="109"/>
    <col min="9985" max="9985" width="27.85546875" style="109" customWidth="1"/>
    <col min="9986" max="9986" width="18.42578125" style="109" customWidth="1"/>
    <col min="9987" max="9990" width="13.28515625" style="109" customWidth="1"/>
    <col min="9991" max="9991" width="15.85546875" style="109" customWidth="1"/>
    <col min="9992" max="9992" width="14.7109375" style="109" customWidth="1"/>
    <col min="9993" max="9993" width="14.28515625" style="109" customWidth="1"/>
    <col min="9994" max="9997" width="13.28515625" style="109" customWidth="1"/>
    <col min="9998" max="9998" width="13.7109375" style="109" customWidth="1"/>
    <col min="9999" max="9999" width="12.7109375" style="109" customWidth="1"/>
    <col min="10000" max="10000" width="13.140625" style="109" customWidth="1"/>
    <col min="10001" max="10001" width="12.140625" style="109" customWidth="1"/>
    <col min="10002" max="10003" width="13.42578125" style="109" customWidth="1"/>
    <col min="10004" max="10008" width="17.140625" style="109" customWidth="1"/>
    <col min="10009" max="10010" width="12.7109375" style="109" customWidth="1"/>
    <col min="10011" max="10011" width="17.140625" style="109" customWidth="1"/>
    <col min="10012" max="10014" width="15.85546875" style="109" customWidth="1"/>
    <col min="10015" max="10015" width="12.140625" style="109" customWidth="1"/>
    <col min="10016" max="10018" width="10.85546875" style="109" customWidth="1"/>
    <col min="10019" max="10023" width="12.140625" style="109" customWidth="1"/>
    <col min="10024" max="10031" width="10.85546875" style="109" customWidth="1"/>
    <col min="10032" max="10072" width="0" style="109" hidden="1" customWidth="1"/>
    <col min="10073" max="10075" width="10.85546875" style="109" customWidth="1"/>
    <col min="10076" max="10240" width="11.42578125" style="109"/>
    <col min="10241" max="10241" width="27.85546875" style="109" customWidth="1"/>
    <col min="10242" max="10242" width="18.42578125" style="109" customWidth="1"/>
    <col min="10243" max="10246" width="13.28515625" style="109" customWidth="1"/>
    <col min="10247" max="10247" width="15.85546875" style="109" customWidth="1"/>
    <col min="10248" max="10248" width="14.7109375" style="109" customWidth="1"/>
    <col min="10249" max="10249" width="14.28515625" style="109" customWidth="1"/>
    <col min="10250" max="10253" width="13.28515625" style="109" customWidth="1"/>
    <col min="10254" max="10254" width="13.7109375" style="109" customWidth="1"/>
    <col min="10255" max="10255" width="12.7109375" style="109" customWidth="1"/>
    <col min="10256" max="10256" width="13.140625" style="109" customWidth="1"/>
    <col min="10257" max="10257" width="12.140625" style="109" customWidth="1"/>
    <col min="10258" max="10259" width="13.42578125" style="109" customWidth="1"/>
    <col min="10260" max="10264" width="17.140625" style="109" customWidth="1"/>
    <col min="10265" max="10266" width="12.7109375" style="109" customWidth="1"/>
    <col min="10267" max="10267" width="17.140625" style="109" customWidth="1"/>
    <col min="10268" max="10270" width="15.85546875" style="109" customWidth="1"/>
    <col min="10271" max="10271" width="12.140625" style="109" customWidth="1"/>
    <col min="10272" max="10274" width="10.85546875" style="109" customWidth="1"/>
    <col min="10275" max="10279" width="12.140625" style="109" customWidth="1"/>
    <col min="10280" max="10287" width="10.85546875" style="109" customWidth="1"/>
    <col min="10288" max="10328" width="0" style="109" hidden="1" customWidth="1"/>
    <col min="10329" max="10331" width="10.85546875" style="109" customWidth="1"/>
    <col min="10332" max="10496" width="11.42578125" style="109"/>
    <col min="10497" max="10497" width="27.85546875" style="109" customWidth="1"/>
    <col min="10498" max="10498" width="18.42578125" style="109" customWidth="1"/>
    <col min="10499" max="10502" width="13.28515625" style="109" customWidth="1"/>
    <col min="10503" max="10503" width="15.85546875" style="109" customWidth="1"/>
    <col min="10504" max="10504" width="14.7109375" style="109" customWidth="1"/>
    <col min="10505" max="10505" width="14.28515625" style="109" customWidth="1"/>
    <col min="10506" max="10509" width="13.28515625" style="109" customWidth="1"/>
    <col min="10510" max="10510" width="13.7109375" style="109" customWidth="1"/>
    <col min="10511" max="10511" width="12.7109375" style="109" customWidth="1"/>
    <col min="10512" max="10512" width="13.140625" style="109" customWidth="1"/>
    <col min="10513" max="10513" width="12.140625" style="109" customWidth="1"/>
    <col min="10514" max="10515" width="13.42578125" style="109" customWidth="1"/>
    <col min="10516" max="10520" width="17.140625" style="109" customWidth="1"/>
    <col min="10521" max="10522" width="12.7109375" style="109" customWidth="1"/>
    <col min="10523" max="10523" width="17.140625" style="109" customWidth="1"/>
    <col min="10524" max="10526" width="15.85546875" style="109" customWidth="1"/>
    <col min="10527" max="10527" width="12.140625" style="109" customWidth="1"/>
    <col min="10528" max="10530" width="10.85546875" style="109" customWidth="1"/>
    <col min="10531" max="10535" width="12.140625" style="109" customWidth="1"/>
    <col min="10536" max="10543" width="10.85546875" style="109" customWidth="1"/>
    <col min="10544" max="10584" width="0" style="109" hidden="1" customWidth="1"/>
    <col min="10585" max="10587" width="10.85546875" style="109" customWidth="1"/>
    <col min="10588" max="10752" width="11.42578125" style="109"/>
    <col min="10753" max="10753" width="27.85546875" style="109" customWidth="1"/>
    <col min="10754" max="10754" width="18.42578125" style="109" customWidth="1"/>
    <col min="10755" max="10758" width="13.28515625" style="109" customWidth="1"/>
    <col min="10759" max="10759" width="15.85546875" style="109" customWidth="1"/>
    <col min="10760" max="10760" width="14.7109375" style="109" customWidth="1"/>
    <col min="10761" max="10761" width="14.28515625" style="109" customWidth="1"/>
    <col min="10762" max="10765" width="13.28515625" style="109" customWidth="1"/>
    <col min="10766" max="10766" width="13.7109375" style="109" customWidth="1"/>
    <col min="10767" max="10767" width="12.7109375" style="109" customWidth="1"/>
    <col min="10768" max="10768" width="13.140625" style="109" customWidth="1"/>
    <col min="10769" max="10769" width="12.140625" style="109" customWidth="1"/>
    <col min="10770" max="10771" width="13.42578125" style="109" customWidth="1"/>
    <col min="10772" max="10776" width="17.140625" style="109" customWidth="1"/>
    <col min="10777" max="10778" width="12.7109375" style="109" customWidth="1"/>
    <col min="10779" max="10779" width="17.140625" style="109" customWidth="1"/>
    <col min="10780" max="10782" width="15.85546875" style="109" customWidth="1"/>
    <col min="10783" max="10783" width="12.140625" style="109" customWidth="1"/>
    <col min="10784" max="10786" width="10.85546875" style="109" customWidth="1"/>
    <col min="10787" max="10791" width="12.140625" style="109" customWidth="1"/>
    <col min="10792" max="10799" width="10.85546875" style="109" customWidth="1"/>
    <col min="10800" max="10840" width="0" style="109" hidden="1" customWidth="1"/>
    <col min="10841" max="10843" width="10.85546875" style="109" customWidth="1"/>
    <col min="10844" max="11008" width="11.42578125" style="109"/>
    <col min="11009" max="11009" width="27.85546875" style="109" customWidth="1"/>
    <col min="11010" max="11010" width="18.42578125" style="109" customWidth="1"/>
    <col min="11011" max="11014" width="13.28515625" style="109" customWidth="1"/>
    <col min="11015" max="11015" width="15.85546875" style="109" customWidth="1"/>
    <col min="11016" max="11016" width="14.7109375" style="109" customWidth="1"/>
    <col min="11017" max="11017" width="14.28515625" style="109" customWidth="1"/>
    <col min="11018" max="11021" width="13.28515625" style="109" customWidth="1"/>
    <col min="11022" max="11022" width="13.7109375" style="109" customWidth="1"/>
    <col min="11023" max="11023" width="12.7109375" style="109" customWidth="1"/>
    <col min="11024" max="11024" width="13.140625" style="109" customWidth="1"/>
    <col min="11025" max="11025" width="12.140625" style="109" customWidth="1"/>
    <col min="11026" max="11027" width="13.42578125" style="109" customWidth="1"/>
    <col min="11028" max="11032" width="17.140625" style="109" customWidth="1"/>
    <col min="11033" max="11034" width="12.7109375" style="109" customWidth="1"/>
    <col min="11035" max="11035" width="17.140625" style="109" customWidth="1"/>
    <col min="11036" max="11038" width="15.85546875" style="109" customWidth="1"/>
    <col min="11039" max="11039" width="12.140625" style="109" customWidth="1"/>
    <col min="11040" max="11042" width="10.85546875" style="109" customWidth="1"/>
    <col min="11043" max="11047" width="12.140625" style="109" customWidth="1"/>
    <col min="11048" max="11055" width="10.85546875" style="109" customWidth="1"/>
    <col min="11056" max="11096" width="0" style="109" hidden="1" customWidth="1"/>
    <col min="11097" max="11099" width="10.85546875" style="109" customWidth="1"/>
    <col min="11100" max="11264" width="11.42578125" style="109"/>
    <col min="11265" max="11265" width="27.85546875" style="109" customWidth="1"/>
    <col min="11266" max="11266" width="18.42578125" style="109" customWidth="1"/>
    <col min="11267" max="11270" width="13.28515625" style="109" customWidth="1"/>
    <col min="11271" max="11271" width="15.85546875" style="109" customWidth="1"/>
    <col min="11272" max="11272" width="14.7109375" style="109" customWidth="1"/>
    <col min="11273" max="11273" width="14.28515625" style="109" customWidth="1"/>
    <col min="11274" max="11277" width="13.28515625" style="109" customWidth="1"/>
    <col min="11278" max="11278" width="13.7109375" style="109" customWidth="1"/>
    <col min="11279" max="11279" width="12.7109375" style="109" customWidth="1"/>
    <col min="11280" max="11280" width="13.140625" style="109" customWidth="1"/>
    <col min="11281" max="11281" width="12.140625" style="109" customWidth="1"/>
    <col min="11282" max="11283" width="13.42578125" style="109" customWidth="1"/>
    <col min="11284" max="11288" width="17.140625" style="109" customWidth="1"/>
    <col min="11289" max="11290" width="12.7109375" style="109" customWidth="1"/>
    <col min="11291" max="11291" width="17.140625" style="109" customWidth="1"/>
    <col min="11292" max="11294" width="15.85546875" style="109" customWidth="1"/>
    <col min="11295" max="11295" width="12.140625" style="109" customWidth="1"/>
    <col min="11296" max="11298" width="10.85546875" style="109" customWidth="1"/>
    <col min="11299" max="11303" width="12.140625" style="109" customWidth="1"/>
    <col min="11304" max="11311" width="10.85546875" style="109" customWidth="1"/>
    <col min="11312" max="11352" width="0" style="109" hidden="1" customWidth="1"/>
    <col min="11353" max="11355" width="10.85546875" style="109" customWidth="1"/>
    <col min="11356" max="11520" width="11.42578125" style="109"/>
    <col min="11521" max="11521" width="27.85546875" style="109" customWidth="1"/>
    <col min="11522" max="11522" width="18.42578125" style="109" customWidth="1"/>
    <col min="11523" max="11526" width="13.28515625" style="109" customWidth="1"/>
    <col min="11527" max="11527" width="15.85546875" style="109" customWidth="1"/>
    <col min="11528" max="11528" width="14.7109375" style="109" customWidth="1"/>
    <col min="11529" max="11529" width="14.28515625" style="109" customWidth="1"/>
    <col min="11530" max="11533" width="13.28515625" style="109" customWidth="1"/>
    <col min="11534" max="11534" width="13.7109375" style="109" customWidth="1"/>
    <col min="11535" max="11535" width="12.7109375" style="109" customWidth="1"/>
    <col min="11536" max="11536" width="13.140625" style="109" customWidth="1"/>
    <col min="11537" max="11537" width="12.140625" style="109" customWidth="1"/>
    <col min="11538" max="11539" width="13.42578125" style="109" customWidth="1"/>
    <col min="11540" max="11544" width="17.140625" style="109" customWidth="1"/>
    <col min="11545" max="11546" width="12.7109375" style="109" customWidth="1"/>
    <col min="11547" max="11547" width="17.140625" style="109" customWidth="1"/>
    <col min="11548" max="11550" width="15.85546875" style="109" customWidth="1"/>
    <col min="11551" max="11551" width="12.140625" style="109" customWidth="1"/>
    <col min="11552" max="11554" width="10.85546875" style="109" customWidth="1"/>
    <col min="11555" max="11559" width="12.140625" style="109" customWidth="1"/>
    <col min="11560" max="11567" width="10.85546875" style="109" customWidth="1"/>
    <col min="11568" max="11608" width="0" style="109" hidden="1" customWidth="1"/>
    <col min="11609" max="11611" width="10.85546875" style="109" customWidth="1"/>
    <col min="11612" max="11776" width="11.42578125" style="109"/>
    <col min="11777" max="11777" width="27.85546875" style="109" customWidth="1"/>
    <col min="11778" max="11778" width="18.42578125" style="109" customWidth="1"/>
    <col min="11779" max="11782" width="13.28515625" style="109" customWidth="1"/>
    <col min="11783" max="11783" width="15.85546875" style="109" customWidth="1"/>
    <col min="11784" max="11784" width="14.7109375" style="109" customWidth="1"/>
    <col min="11785" max="11785" width="14.28515625" style="109" customWidth="1"/>
    <col min="11786" max="11789" width="13.28515625" style="109" customWidth="1"/>
    <col min="11790" max="11790" width="13.7109375" style="109" customWidth="1"/>
    <col min="11791" max="11791" width="12.7109375" style="109" customWidth="1"/>
    <col min="11792" max="11792" width="13.140625" style="109" customWidth="1"/>
    <col min="11793" max="11793" width="12.140625" style="109" customWidth="1"/>
    <col min="11794" max="11795" width="13.42578125" style="109" customWidth="1"/>
    <col min="11796" max="11800" width="17.140625" style="109" customWidth="1"/>
    <col min="11801" max="11802" width="12.7109375" style="109" customWidth="1"/>
    <col min="11803" max="11803" width="17.140625" style="109" customWidth="1"/>
    <col min="11804" max="11806" width="15.85546875" style="109" customWidth="1"/>
    <col min="11807" max="11807" width="12.140625" style="109" customWidth="1"/>
    <col min="11808" max="11810" width="10.85546875" style="109" customWidth="1"/>
    <col min="11811" max="11815" width="12.140625" style="109" customWidth="1"/>
    <col min="11816" max="11823" width="10.85546875" style="109" customWidth="1"/>
    <col min="11824" max="11864" width="0" style="109" hidden="1" customWidth="1"/>
    <col min="11865" max="11867" width="10.85546875" style="109" customWidth="1"/>
    <col min="11868" max="12032" width="11.42578125" style="109"/>
    <col min="12033" max="12033" width="27.85546875" style="109" customWidth="1"/>
    <col min="12034" max="12034" width="18.42578125" style="109" customWidth="1"/>
    <col min="12035" max="12038" width="13.28515625" style="109" customWidth="1"/>
    <col min="12039" max="12039" width="15.85546875" style="109" customWidth="1"/>
    <col min="12040" max="12040" width="14.7109375" style="109" customWidth="1"/>
    <col min="12041" max="12041" width="14.28515625" style="109" customWidth="1"/>
    <col min="12042" max="12045" width="13.28515625" style="109" customWidth="1"/>
    <col min="12046" max="12046" width="13.7109375" style="109" customWidth="1"/>
    <col min="12047" max="12047" width="12.7109375" style="109" customWidth="1"/>
    <col min="12048" max="12048" width="13.140625" style="109" customWidth="1"/>
    <col min="12049" max="12049" width="12.140625" style="109" customWidth="1"/>
    <col min="12050" max="12051" width="13.42578125" style="109" customWidth="1"/>
    <col min="12052" max="12056" width="17.140625" style="109" customWidth="1"/>
    <col min="12057" max="12058" width="12.7109375" style="109" customWidth="1"/>
    <col min="12059" max="12059" width="17.140625" style="109" customWidth="1"/>
    <col min="12060" max="12062" width="15.85546875" style="109" customWidth="1"/>
    <col min="12063" max="12063" width="12.140625" style="109" customWidth="1"/>
    <col min="12064" max="12066" width="10.85546875" style="109" customWidth="1"/>
    <col min="12067" max="12071" width="12.140625" style="109" customWidth="1"/>
    <col min="12072" max="12079" width="10.85546875" style="109" customWidth="1"/>
    <col min="12080" max="12120" width="0" style="109" hidden="1" customWidth="1"/>
    <col min="12121" max="12123" width="10.85546875" style="109" customWidth="1"/>
    <col min="12124" max="12288" width="11.42578125" style="109"/>
    <col min="12289" max="12289" width="27.85546875" style="109" customWidth="1"/>
    <col min="12290" max="12290" width="18.42578125" style="109" customWidth="1"/>
    <col min="12291" max="12294" width="13.28515625" style="109" customWidth="1"/>
    <col min="12295" max="12295" width="15.85546875" style="109" customWidth="1"/>
    <col min="12296" max="12296" width="14.7109375" style="109" customWidth="1"/>
    <col min="12297" max="12297" width="14.28515625" style="109" customWidth="1"/>
    <col min="12298" max="12301" width="13.28515625" style="109" customWidth="1"/>
    <col min="12302" max="12302" width="13.7109375" style="109" customWidth="1"/>
    <col min="12303" max="12303" width="12.7109375" style="109" customWidth="1"/>
    <col min="12304" max="12304" width="13.140625" style="109" customWidth="1"/>
    <col min="12305" max="12305" width="12.140625" style="109" customWidth="1"/>
    <col min="12306" max="12307" width="13.42578125" style="109" customWidth="1"/>
    <col min="12308" max="12312" width="17.140625" style="109" customWidth="1"/>
    <col min="12313" max="12314" width="12.7109375" style="109" customWidth="1"/>
    <col min="12315" max="12315" width="17.140625" style="109" customWidth="1"/>
    <col min="12316" max="12318" width="15.85546875" style="109" customWidth="1"/>
    <col min="12319" max="12319" width="12.140625" style="109" customWidth="1"/>
    <col min="12320" max="12322" width="10.85546875" style="109" customWidth="1"/>
    <col min="12323" max="12327" width="12.140625" style="109" customWidth="1"/>
    <col min="12328" max="12335" width="10.85546875" style="109" customWidth="1"/>
    <col min="12336" max="12376" width="0" style="109" hidden="1" customWidth="1"/>
    <col min="12377" max="12379" width="10.85546875" style="109" customWidth="1"/>
    <col min="12380" max="12544" width="11.42578125" style="109"/>
    <col min="12545" max="12545" width="27.85546875" style="109" customWidth="1"/>
    <col min="12546" max="12546" width="18.42578125" style="109" customWidth="1"/>
    <col min="12547" max="12550" width="13.28515625" style="109" customWidth="1"/>
    <col min="12551" max="12551" width="15.85546875" style="109" customWidth="1"/>
    <col min="12552" max="12552" width="14.7109375" style="109" customWidth="1"/>
    <col min="12553" max="12553" width="14.28515625" style="109" customWidth="1"/>
    <col min="12554" max="12557" width="13.28515625" style="109" customWidth="1"/>
    <col min="12558" max="12558" width="13.7109375" style="109" customWidth="1"/>
    <col min="12559" max="12559" width="12.7109375" style="109" customWidth="1"/>
    <col min="12560" max="12560" width="13.140625" style="109" customWidth="1"/>
    <col min="12561" max="12561" width="12.140625" style="109" customWidth="1"/>
    <col min="12562" max="12563" width="13.42578125" style="109" customWidth="1"/>
    <col min="12564" max="12568" width="17.140625" style="109" customWidth="1"/>
    <col min="12569" max="12570" width="12.7109375" style="109" customWidth="1"/>
    <col min="12571" max="12571" width="17.140625" style="109" customWidth="1"/>
    <col min="12572" max="12574" width="15.85546875" style="109" customWidth="1"/>
    <col min="12575" max="12575" width="12.140625" style="109" customWidth="1"/>
    <col min="12576" max="12578" width="10.85546875" style="109" customWidth="1"/>
    <col min="12579" max="12583" width="12.140625" style="109" customWidth="1"/>
    <col min="12584" max="12591" width="10.85546875" style="109" customWidth="1"/>
    <col min="12592" max="12632" width="0" style="109" hidden="1" customWidth="1"/>
    <col min="12633" max="12635" width="10.85546875" style="109" customWidth="1"/>
    <col min="12636" max="12800" width="11.42578125" style="109"/>
    <col min="12801" max="12801" width="27.85546875" style="109" customWidth="1"/>
    <col min="12802" max="12802" width="18.42578125" style="109" customWidth="1"/>
    <col min="12803" max="12806" width="13.28515625" style="109" customWidth="1"/>
    <col min="12807" max="12807" width="15.85546875" style="109" customWidth="1"/>
    <col min="12808" max="12808" width="14.7109375" style="109" customWidth="1"/>
    <col min="12809" max="12809" width="14.28515625" style="109" customWidth="1"/>
    <col min="12810" max="12813" width="13.28515625" style="109" customWidth="1"/>
    <col min="12814" max="12814" width="13.7109375" style="109" customWidth="1"/>
    <col min="12815" max="12815" width="12.7109375" style="109" customWidth="1"/>
    <col min="12816" max="12816" width="13.140625" style="109" customWidth="1"/>
    <col min="12817" max="12817" width="12.140625" style="109" customWidth="1"/>
    <col min="12818" max="12819" width="13.42578125" style="109" customWidth="1"/>
    <col min="12820" max="12824" width="17.140625" style="109" customWidth="1"/>
    <col min="12825" max="12826" width="12.7109375" style="109" customWidth="1"/>
    <col min="12827" max="12827" width="17.140625" style="109" customWidth="1"/>
    <col min="12828" max="12830" width="15.85546875" style="109" customWidth="1"/>
    <col min="12831" max="12831" width="12.140625" style="109" customWidth="1"/>
    <col min="12832" max="12834" width="10.85546875" style="109" customWidth="1"/>
    <col min="12835" max="12839" width="12.140625" style="109" customWidth="1"/>
    <col min="12840" max="12847" width="10.85546875" style="109" customWidth="1"/>
    <col min="12848" max="12888" width="0" style="109" hidden="1" customWidth="1"/>
    <col min="12889" max="12891" width="10.85546875" style="109" customWidth="1"/>
    <col min="12892" max="13056" width="11.42578125" style="109"/>
    <col min="13057" max="13057" width="27.85546875" style="109" customWidth="1"/>
    <col min="13058" max="13058" width="18.42578125" style="109" customWidth="1"/>
    <col min="13059" max="13062" width="13.28515625" style="109" customWidth="1"/>
    <col min="13063" max="13063" width="15.85546875" style="109" customWidth="1"/>
    <col min="13064" max="13064" width="14.7109375" style="109" customWidth="1"/>
    <col min="13065" max="13065" width="14.28515625" style="109" customWidth="1"/>
    <col min="13066" max="13069" width="13.28515625" style="109" customWidth="1"/>
    <col min="13070" max="13070" width="13.7109375" style="109" customWidth="1"/>
    <col min="13071" max="13071" width="12.7109375" style="109" customWidth="1"/>
    <col min="13072" max="13072" width="13.140625" style="109" customWidth="1"/>
    <col min="13073" max="13073" width="12.140625" style="109" customWidth="1"/>
    <col min="13074" max="13075" width="13.42578125" style="109" customWidth="1"/>
    <col min="13076" max="13080" width="17.140625" style="109" customWidth="1"/>
    <col min="13081" max="13082" width="12.7109375" style="109" customWidth="1"/>
    <col min="13083" max="13083" width="17.140625" style="109" customWidth="1"/>
    <col min="13084" max="13086" width="15.85546875" style="109" customWidth="1"/>
    <col min="13087" max="13087" width="12.140625" style="109" customWidth="1"/>
    <col min="13088" max="13090" width="10.85546875" style="109" customWidth="1"/>
    <col min="13091" max="13095" width="12.140625" style="109" customWidth="1"/>
    <col min="13096" max="13103" width="10.85546875" style="109" customWidth="1"/>
    <col min="13104" max="13144" width="0" style="109" hidden="1" customWidth="1"/>
    <col min="13145" max="13147" width="10.85546875" style="109" customWidth="1"/>
    <col min="13148" max="13312" width="11.42578125" style="109"/>
    <col min="13313" max="13313" width="27.85546875" style="109" customWidth="1"/>
    <col min="13314" max="13314" width="18.42578125" style="109" customWidth="1"/>
    <col min="13315" max="13318" width="13.28515625" style="109" customWidth="1"/>
    <col min="13319" max="13319" width="15.85546875" style="109" customWidth="1"/>
    <col min="13320" max="13320" width="14.7109375" style="109" customWidth="1"/>
    <col min="13321" max="13321" width="14.28515625" style="109" customWidth="1"/>
    <col min="13322" max="13325" width="13.28515625" style="109" customWidth="1"/>
    <col min="13326" max="13326" width="13.7109375" style="109" customWidth="1"/>
    <col min="13327" max="13327" width="12.7109375" style="109" customWidth="1"/>
    <col min="13328" max="13328" width="13.140625" style="109" customWidth="1"/>
    <col min="13329" max="13329" width="12.140625" style="109" customWidth="1"/>
    <col min="13330" max="13331" width="13.42578125" style="109" customWidth="1"/>
    <col min="13332" max="13336" width="17.140625" style="109" customWidth="1"/>
    <col min="13337" max="13338" width="12.7109375" style="109" customWidth="1"/>
    <col min="13339" max="13339" width="17.140625" style="109" customWidth="1"/>
    <col min="13340" max="13342" width="15.85546875" style="109" customWidth="1"/>
    <col min="13343" max="13343" width="12.140625" style="109" customWidth="1"/>
    <col min="13344" max="13346" width="10.85546875" style="109" customWidth="1"/>
    <col min="13347" max="13351" width="12.140625" style="109" customWidth="1"/>
    <col min="13352" max="13359" width="10.85546875" style="109" customWidth="1"/>
    <col min="13360" max="13400" width="0" style="109" hidden="1" customWidth="1"/>
    <col min="13401" max="13403" width="10.85546875" style="109" customWidth="1"/>
    <col min="13404" max="13568" width="11.42578125" style="109"/>
    <col min="13569" max="13569" width="27.85546875" style="109" customWidth="1"/>
    <col min="13570" max="13570" width="18.42578125" style="109" customWidth="1"/>
    <col min="13571" max="13574" width="13.28515625" style="109" customWidth="1"/>
    <col min="13575" max="13575" width="15.85546875" style="109" customWidth="1"/>
    <col min="13576" max="13576" width="14.7109375" style="109" customWidth="1"/>
    <col min="13577" max="13577" width="14.28515625" style="109" customWidth="1"/>
    <col min="13578" max="13581" width="13.28515625" style="109" customWidth="1"/>
    <col min="13582" max="13582" width="13.7109375" style="109" customWidth="1"/>
    <col min="13583" max="13583" width="12.7109375" style="109" customWidth="1"/>
    <col min="13584" max="13584" width="13.140625" style="109" customWidth="1"/>
    <col min="13585" max="13585" width="12.140625" style="109" customWidth="1"/>
    <col min="13586" max="13587" width="13.42578125" style="109" customWidth="1"/>
    <col min="13588" max="13592" width="17.140625" style="109" customWidth="1"/>
    <col min="13593" max="13594" width="12.7109375" style="109" customWidth="1"/>
    <col min="13595" max="13595" width="17.140625" style="109" customWidth="1"/>
    <col min="13596" max="13598" width="15.85546875" style="109" customWidth="1"/>
    <col min="13599" max="13599" width="12.140625" style="109" customWidth="1"/>
    <col min="13600" max="13602" width="10.85546875" style="109" customWidth="1"/>
    <col min="13603" max="13607" width="12.140625" style="109" customWidth="1"/>
    <col min="13608" max="13615" width="10.85546875" style="109" customWidth="1"/>
    <col min="13616" max="13656" width="0" style="109" hidden="1" customWidth="1"/>
    <col min="13657" max="13659" width="10.85546875" style="109" customWidth="1"/>
    <col min="13660" max="13824" width="11.42578125" style="109"/>
    <col min="13825" max="13825" width="27.85546875" style="109" customWidth="1"/>
    <col min="13826" max="13826" width="18.42578125" style="109" customWidth="1"/>
    <col min="13827" max="13830" width="13.28515625" style="109" customWidth="1"/>
    <col min="13831" max="13831" width="15.85546875" style="109" customWidth="1"/>
    <col min="13832" max="13832" width="14.7109375" style="109" customWidth="1"/>
    <col min="13833" max="13833" width="14.28515625" style="109" customWidth="1"/>
    <col min="13834" max="13837" width="13.28515625" style="109" customWidth="1"/>
    <col min="13838" max="13838" width="13.7109375" style="109" customWidth="1"/>
    <col min="13839" max="13839" width="12.7109375" style="109" customWidth="1"/>
    <col min="13840" max="13840" width="13.140625" style="109" customWidth="1"/>
    <col min="13841" max="13841" width="12.140625" style="109" customWidth="1"/>
    <col min="13842" max="13843" width="13.42578125" style="109" customWidth="1"/>
    <col min="13844" max="13848" width="17.140625" style="109" customWidth="1"/>
    <col min="13849" max="13850" width="12.7109375" style="109" customWidth="1"/>
    <col min="13851" max="13851" width="17.140625" style="109" customWidth="1"/>
    <col min="13852" max="13854" width="15.85546875" style="109" customWidth="1"/>
    <col min="13855" max="13855" width="12.140625" style="109" customWidth="1"/>
    <col min="13856" max="13858" width="10.85546875" style="109" customWidth="1"/>
    <col min="13859" max="13863" width="12.140625" style="109" customWidth="1"/>
    <col min="13864" max="13871" width="10.85546875" style="109" customWidth="1"/>
    <col min="13872" max="13912" width="0" style="109" hidden="1" customWidth="1"/>
    <col min="13913" max="13915" width="10.85546875" style="109" customWidth="1"/>
    <col min="13916" max="14080" width="11.42578125" style="109"/>
    <col min="14081" max="14081" width="27.85546875" style="109" customWidth="1"/>
    <col min="14082" max="14082" width="18.42578125" style="109" customWidth="1"/>
    <col min="14083" max="14086" width="13.28515625" style="109" customWidth="1"/>
    <col min="14087" max="14087" width="15.85546875" style="109" customWidth="1"/>
    <col min="14088" max="14088" width="14.7109375" style="109" customWidth="1"/>
    <col min="14089" max="14089" width="14.28515625" style="109" customWidth="1"/>
    <col min="14090" max="14093" width="13.28515625" style="109" customWidth="1"/>
    <col min="14094" max="14094" width="13.7109375" style="109" customWidth="1"/>
    <col min="14095" max="14095" width="12.7109375" style="109" customWidth="1"/>
    <col min="14096" max="14096" width="13.140625" style="109" customWidth="1"/>
    <col min="14097" max="14097" width="12.140625" style="109" customWidth="1"/>
    <col min="14098" max="14099" width="13.42578125" style="109" customWidth="1"/>
    <col min="14100" max="14104" width="17.140625" style="109" customWidth="1"/>
    <col min="14105" max="14106" width="12.7109375" style="109" customWidth="1"/>
    <col min="14107" max="14107" width="17.140625" style="109" customWidth="1"/>
    <col min="14108" max="14110" width="15.85546875" style="109" customWidth="1"/>
    <col min="14111" max="14111" width="12.140625" style="109" customWidth="1"/>
    <col min="14112" max="14114" width="10.85546875" style="109" customWidth="1"/>
    <col min="14115" max="14119" width="12.140625" style="109" customWidth="1"/>
    <col min="14120" max="14127" width="10.85546875" style="109" customWidth="1"/>
    <col min="14128" max="14168" width="0" style="109" hidden="1" customWidth="1"/>
    <col min="14169" max="14171" width="10.85546875" style="109" customWidth="1"/>
    <col min="14172" max="14336" width="11.42578125" style="109"/>
    <col min="14337" max="14337" width="27.85546875" style="109" customWidth="1"/>
    <col min="14338" max="14338" width="18.42578125" style="109" customWidth="1"/>
    <col min="14339" max="14342" width="13.28515625" style="109" customWidth="1"/>
    <col min="14343" max="14343" width="15.85546875" style="109" customWidth="1"/>
    <col min="14344" max="14344" width="14.7109375" style="109" customWidth="1"/>
    <col min="14345" max="14345" width="14.28515625" style="109" customWidth="1"/>
    <col min="14346" max="14349" width="13.28515625" style="109" customWidth="1"/>
    <col min="14350" max="14350" width="13.7109375" style="109" customWidth="1"/>
    <col min="14351" max="14351" width="12.7109375" style="109" customWidth="1"/>
    <col min="14352" max="14352" width="13.140625" style="109" customWidth="1"/>
    <col min="14353" max="14353" width="12.140625" style="109" customWidth="1"/>
    <col min="14354" max="14355" width="13.42578125" style="109" customWidth="1"/>
    <col min="14356" max="14360" width="17.140625" style="109" customWidth="1"/>
    <col min="14361" max="14362" width="12.7109375" style="109" customWidth="1"/>
    <col min="14363" max="14363" width="17.140625" style="109" customWidth="1"/>
    <col min="14364" max="14366" width="15.85546875" style="109" customWidth="1"/>
    <col min="14367" max="14367" width="12.140625" style="109" customWidth="1"/>
    <col min="14368" max="14370" width="10.85546875" style="109" customWidth="1"/>
    <col min="14371" max="14375" width="12.140625" style="109" customWidth="1"/>
    <col min="14376" max="14383" width="10.85546875" style="109" customWidth="1"/>
    <col min="14384" max="14424" width="0" style="109" hidden="1" customWidth="1"/>
    <col min="14425" max="14427" width="10.85546875" style="109" customWidth="1"/>
    <col min="14428" max="14592" width="11.42578125" style="109"/>
    <col min="14593" max="14593" width="27.85546875" style="109" customWidth="1"/>
    <col min="14594" max="14594" width="18.42578125" style="109" customWidth="1"/>
    <col min="14595" max="14598" width="13.28515625" style="109" customWidth="1"/>
    <col min="14599" max="14599" width="15.85546875" style="109" customWidth="1"/>
    <col min="14600" max="14600" width="14.7109375" style="109" customWidth="1"/>
    <col min="14601" max="14601" width="14.28515625" style="109" customWidth="1"/>
    <col min="14602" max="14605" width="13.28515625" style="109" customWidth="1"/>
    <col min="14606" max="14606" width="13.7109375" style="109" customWidth="1"/>
    <col min="14607" max="14607" width="12.7109375" style="109" customWidth="1"/>
    <col min="14608" max="14608" width="13.140625" style="109" customWidth="1"/>
    <col min="14609" max="14609" width="12.140625" style="109" customWidth="1"/>
    <col min="14610" max="14611" width="13.42578125" style="109" customWidth="1"/>
    <col min="14612" max="14616" width="17.140625" style="109" customWidth="1"/>
    <col min="14617" max="14618" width="12.7109375" style="109" customWidth="1"/>
    <col min="14619" max="14619" width="17.140625" style="109" customWidth="1"/>
    <col min="14620" max="14622" width="15.85546875" style="109" customWidth="1"/>
    <col min="14623" max="14623" width="12.140625" style="109" customWidth="1"/>
    <col min="14624" max="14626" width="10.85546875" style="109" customWidth="1"/>
    <col min="14627" max="14631" width="12.140625" style="109" customWidth="1"/>
    <col min="14632" max="14639" width="10.85546875" style="109" customWidth="1"/>
    <col min="14640" max="14680" width="0" style="109" hidden="1" customWidth="1"/>
    <col min="14681" max="14683" width="10.85546875" style="109" customWidth="1"/>
    <col min="14684" max="14848" width="11.42578125" style="109"/>
    <col min="14849" max="14849" width="27.85546875" style="109" customWidth="1"/>
    <col min="14850" max="14850" width="18.42578125" style="109" customWidth="1"/>
    <col min="14851" max="14854" width="13.28515625" style="109" customWidth="1"/>
    <col min="14855" max="14855" width="15.85546875" style="109" customWidth="1"/>
    <col min="14856" max="14856" width="14.7109375" style="109" customWidth="1"/>
    <col min="14857" max="14857" width="14.28515625" style="109" customWidth="1"/>
    <col min="14858" max="14861" width="13.28515625" style="109" customWidth="1"/>
    <col min="14862" max="14862" width="13.7109375" style="109" customWidth="1"/>
    <col min="14863" max="14863" width="12.7109375" style="109" customWidth="1"/>
    <col min="14864" max="14864" width="13.140625" style="109" customWidth="1"/>
    <col min="14865" max="14865" width="12.140625" style="109" customWidth="1"/>
    <col min="14866" max="14867" width="13.42578125" style="109" customWidth="1"/>
    <col min="14868" max="14872" width="17.140625" style="109" customWidth="1"/>
    <col min="14873" max="14874" width="12.7109375" style="109" customWidth="1"/>
    <col min="14875" max="14875" width="17.140625" style="109" customWidth="1"/>
    <col min="14876" max="14878" width="15.85546875" style="109" customWidth="1"/>
    <col min="14879" max="14879" width="12.140625" style="109" customWidth="1"/>
    <col min="14880" max="14882" width="10.85546875" style="109" customWidth="1"/>
    <col min="14883" max="14887" width="12.140625" style="109" customWidth="1"/>
    <col min="14888" max="14895" width="10.85546875" style="109" customWidth="1"/>
    <col min="14896" max="14936" width="0" style="109" hidden="1" customWidth="1"/>
    <col min="14937" max="14939" width="10.85546875" style="109" customWidth="1"/>
    <col min="14940" max="15104" width="11.42578125" style="109"/>
    <col min="15105" max="15105" width="27.85546875" style="109" customWidth="1"/>
    <col min="15106" max="15106" width="18.42578125" style="109" customWidth="1"/>
    <col min="15107" max="15110" width="13.28515625" style="109" customWidth="1"/>
    <col min="15111" max="15111" width="15.85546875" style="109" customWidth="1"/>
    <col min="15112" max="15112" width="14.7109375" style="109" customWidth="1"/>
    <col min="15113" max="15113" width="14.28515625" style="109" customWidth="1"/>
    <col min="15114" max="15117" width="13.28515625" style="109" customWidth="1"/>
    <col min="15118" max="15118" width="13.7109375" style="109" customWidth="1"/>
    <col min="15119" max="15119" width="12.7109375" style="109" customWidth="1"/>
    <col min="15120" max="15120" width="13.140625" style="109" customWidth="1"/>
    <col min="15121" max="15121" width="12.140625" style="109" customWidth="1"/>
    <col min="15122" max="15123" width="13.42578125" style="109" customWidth="1"/>
    <col min="15124" max="15128" width="17.140625" style="109" customWidth="1"/>
    <col min="15129" max="15130" width="12.7109375" style="109" customWidth="1"/>
    <col min="15131" max="15131" width="17.140625" style="109" customWidth="1"/>
    <col min="15132" max="15134" width="15.85546875" style="109" customWidth="1"/>
    <col min="15135" max="15135" width="12.140625" style="109" customWidth="1"/>
    <col min="15136" max="15138" width="10.85546875" style="109" customWidth="1"/>
    <col min="15139" max="15143" width="12.140625" style="109" customWidth="1"/>
    <col min="15144" max="15151" width="10.85546875" style="109" customWidth="1"/>
    <col min="15152" max="15192" width="0" style="109" hidden="1" customWidth="1"/>
    <col min="15193" max="15195" width="10.85546875" style="109" customWidth="1"/>
    <col min="15196" max="15360" width="11.42578125" style="109"/>
    <col min="15361" max="15361" width="27.85546875" style="109" customWidth="1"/>
    <col min="15362" max="15362" width="18.42578125" style="109" customWidth="1"/>
    <col min="15363" max="15366" width="13.28515625" style="109" customWidth="1"/>
    <col min="15367" max="15367" width="15.85546875" style="109" customWidth="1"/>
    <col min="15368" max="15368" width="14.7109375" style="109" customWidth="1"/>
    <col min="15369" max="15369" width="14.28515625" style="109" customWidth="1"/>
    <col min="15370" max="15373" width="13.28515625" style="109" customWidth="1"/>
    <col min="15374" max="15374" width="13.7109375" style="109" customWidth="1"/>
    <col min="15375" max="15375" width="12.7109375" style="109" customWidth="1"/>
    <col min="15376" max="15376" width="13.140625" style="109" customWidth="1"/>
    <col min="15377" max="15377" width="12.140625" style="109" customWidth="1"/>
    <col min="15378" max="15379" width="13.42578125" style="109" customWidth="1"/>
    <col min="15380" max="15384" width="17.140625" style="109" customWidth="1"/>
    <col min="15385" max="15386" width="12.7109375" style="109" customWidth="1"/>
    <col min="15387" max="15387" width="17.140625" style="109" customWidth="1"/>
    <col min="15388" max="15390" width="15.85546875" style="109" customWidth="1"/>
    <col min="15391" max="15391" width="12.140625" style="109" customWidth="1"/>
    <col min="15392" max="15394" width="10.85546875" style="109" customWidth="1"/>
    <col min="15395" max="15399" width="12.140625" style="109" customWidth="1"/>
    <col min="15400" max="15407" width="10.85546875" style="109" customWidth="1"/>
    <col min="15408" max="15448" width="0" style="109" hidden="1" customWidth="1"/>
    <col min="15449" max="15451" width="10.85546875" style="109" customWidth="1"/>
    <col min="15452" max="15616" width="11.42578125" style="109"/>
    <col min="15617" max="15617" width="27.85546875" style="109" customWidth="1"/>
    <col min="15618" max="15618" width="18.42578125" style="109" customWidth="1"/>
    <col min="15619" max="15622" width="13.28515625" style="109" customWidth="1"/>
    <col min="15623" max="15623" width="15.85546875" style="109" customWidth="1"/>
    <col min="15624" max="15624" width="14.7109375" style="109" customWidth="1"/>
    <col min="15625" max="15625" width="14.28515625" style="109" customWidth="1"/>
    <col min="15626" max="15629" width="13.28515625" style="109" customWidth="1"/>
    <col min="15630" max="15630" width="13.7109375" style="109" customWidth="1"/>
    <col min="15631" max="15631" width="12.7109375" style="109" customWidth="1"/>
    <col min="15632" max="15632" width="13.140625" style="109" customWidth="1"/>
    <col min="15633" max="15633" width="12.140625" style="109" customWidth="1"/>
    <col min="15634" max="15635" width="13.42578125" style="109" customWidth="1"/>
    <col min="15636" max="15640" width="17.140625" style="109" customWidth="1"/>
    <col min="15641" max="15642" width="12.7109375" style="109" customWidth="1"/>
    <col min="15643" max="15643" width="17.140625" style="109" customWidth="1"/>
    <col min="15644" max="15646" width="15.85546875" style="109" customWidth="1"/>
    <col min="15647" max="15647" width="12.140625" style="109" customWidth="1"/>
    <col min="15648" max="15650" width="10.85546875" style="109" customWidth="1"/>
    <col min="15651" max="15655" width="12.140625" style="109" customWidth="1"/>
    <col min="15656" max="15663" width="10.85546875" style="109" customWidth="1"/>
    <col min="15664" max="15704" width="0" style="109" hidden="1" customWidth="1"/>
    <col min="15705" max="15707" width="10.85546875" style="109" customWidth="1"/>
    <col min="15708" max="15872" width="11.42578125" style="109"/>
    <col min="15873" max="15873" width="27.85546875" style="109" customWidth="1"/>
    <col min="15874" max="15874" width="18.42578125" style="109" customWidth="1"/>
    <col min="15875" max="15878" width="13.28515625" style="109" customWidth="1"/>
    <col min="15879" max="15879" width="15.85546875" style="109" customWidth="1"/>
    <col min="15880" max="15880" width="14.7109375" style="109" customWidth="1"/>
    <col min="15881" max="15881" width="14.28515625" style="109" customWidth="1"/>
    <col min="15882" max="15885" width="13.28515625" style="109" customWidth="1"/>
    <col min="15886" max="15886" width="13.7109375" style="109" customWidth="1"/>
    <col min="15887" max="15887" width="12.7109375" style="109" customWidth="1"/>
    <col min="15888" max="15888" width="13.140625" style="109" customWidth="1"/>
    <col min="15889" max="15889" width="12.140625" style="109" customWidth="1"/>
    <col min="15890" max="15891" width="13.42578125" style="109" customWidth="1"/>
    <col min="15892" max="15896" width="17.140625" style="109" customWidth="1"/>
    <col min="15897" max="15898" width="12.7109375" style="109" customWidth="1"/>
    <col min="15899" max="15899" width="17.140625" style="109" customWidth="1"/>
    <col min="15900" max="15902" width="15.85546875" style="109" customWidth="1"/>
    <col min="15903" max="15903" width="12.140625" style="109" customWidth="1"/>
    <col min="15904" max="15906" width="10.85546875" style="109" customWidth="1"/>
    <col min="15907" max="15911" width="12.140625" style="109" customWidth="1"/>
    <col min="15912" max="15919" width="10.85546875" style="109" customWidth="1"/>
    <col min="15920" max="15960" width="0" style="109" hidden="1" customWidth="1"/>
    <col min="15961" max="15963" width="10.85546875" style="109" customWidth="1"/>
    <col min="15964" max="16128" width="11.42578125" style="109"/>
    <col min="16129" max="16129" width="27.85546875" style="109" customWidth="1"/>
    <col min="16130" max="16130" width="18.42578125" style="109" customWidth="1"/>
    <col min="16131" max="16134" width="13.28515625" style="109" customWidth="1"/>
    <col min="16135" max="16135" width="15.85546875" style="109" customWidth="1"/>
    <col min="16136" max="16136" width="14.7109375" style="109" customWidth="1"/>
    <col min="16137" max="16137" width="14.28515625" style="109" customWidth="1"/>
    <col min="16138" max="16141" width="13.28515625" style="109" customWidth="1"/>
    <col min="16142" max="16142" width="13.7109375" style="109" customWidth="1"/>
    <col min="16143" max="16143" width="12.7109375" style="109" customWidth="1"/>
    <col min="16144" max="16144" width="13.140625" style="109" customWidth="1"/>
    <col min="16145" max="16145" width="12.140625" style="109" customWidth="1"/>
    <col min="16146" max="16147" width="13.42578125" style="109" customWidth="1"/>
    <col min="16148" max="16152" width="17.140625" style="109" customWidth="1"/>
    <col min="16153" max="16154" width="12.7109375" style="109" customWidth="1"/>
    <col min="16155" max="16155" width="17.140625" style="109" customWidth="1"/>
    <col min="16156" max="16158" width="15.85546875" style="109" customWidth="1"/>
    <col min="16159" max="16159" width="12.140625" style="109" customWidth="1"/>
    <col min="16160" max="16162" width="10.85546875" style="109" customWidth="1"/>
    <col min="16163" max="16167" width="12.140625" style="109" customWidth="1"/>
    <col min="16168" max="16175" width="10.85546875" style="109" customWidth="1"/>
    <col min="16176" max="16216" width="0" style="109" hidden="1" customWidth="1"/>
    <col min="16217" max="16219" width="10.85546875" style="109" customWidth="1"/>
    <col min="16220" max="16384" width="11.42578125" style="109"/>
  </cols>
  <sheetData>
    <row r="1" spans="1:55" s="4" customFormat="1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/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/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205"/>
      <c r="B8" s="207"/>
      <c r="C8" s="215"/>
      <c r="D8" s="215"/>
      <c r="E8" s="216"/>
      <c r="F8" s="217"/>
      <c r="G8" s="198"/>
      <c r="H8" s="213"/>
      <c r="I8" s="214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206"/>
      <c r="B9" s="122"/>
      <c r="C9" s="15"/>
      <c r="D9" s="16"/>
      <c r="E9" s="123"/>
      <c r="F9" s="123"/>
      <c r="G9" s="212"/>
      <c r="H9" s="123"/>
      <c r="I9" s="123"/>
      <c r="J9" s="17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8"/>
      <c r="BA9" s="18"/>
      <c r="BB9" s="18"/>
      <c r="BC9" s="18"/>
    </row>
    <row r="10" spans="1:55" s="13" customFormat="1" ht="17.25" customHeight="1" x14ac:dyDescent="0.15">
      <c r="A10" s="19"/>
      <c r="B10" s="20"/>
      <c r="C10" s="21"/>
      <c r="D10" s="22"/>
      <c r="E10" s="21"/>
      <c r="F10" s="22"/>
      <c r="G10" s="23"/>
      <c r="H10" s="24"/>
      <c r="I10" s="22"/>
      <c r="J10" s="25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8"/>
      <c r="BA10" s="26"/>
      <c r="BB10" s="27"/>
      <c r="BC10" s="18"/>
    </row>
    <row r="11" spans="1:55" s="13" customFormat="1" ht="15" customHeight="1" x14ac:dyDescent="0.15">
      <c r="A11" s="28"/>
      <c r="B11" s="29"/>
      <c r="C11" s="30"/>
      <c r="D11" s="31"/>
      <c r="E11" s="30"/>
      <c r="F11" s="31"/>
      <c r="G11" s="32"/>
      <c r="H11" s="33"/>
      <c r="I11" s="31"/>
      <c r="J11" s="25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8"/>
      <c r="BA11" s="26"/>
      <c r="BB11" s="27"/>
      <c r="BC11" s="18"/>
    </row>
    <row r="12" spans="1:55" s="13" customFormat="1" ht="15" customHeight="1" x14ac:dyDescent="0.15">
      <c r="A12" s="34"/>
      <c r="B12" s="35"/>
      <c r="C12" s="36"/>
      <c r="D12" s="37"/>
      <c r="E12" s="36"/>
      <c r="F12" s="37"/>
      <c r="G12" s="38"/>
      <c r="H12" s="39"/>
      <c r="I12" s="37"/>
      <c r="J12" s="25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8"/>
      <c r="BA12" s="26"/>
      <c r="BB12" s="27"/>
      <c r="BC12" s="18"/>
    </row>
    <row r="13" spans="1:55" s="13" customFormat="1" ht="15" customHeight="1" x14ac:dyDescent="0.15">
      <c r="A13" s="34"/>
      <c r="B13" s="35"/>
      <c r="C13" s="36"/>
      <c r="D13" s="37"/>
      <c r="E13" s="36"/>
      <c r="F13" s="38"/>
      <c r="G13" s="38"/>
      <c r="H13" s="40"/>
      <c r="I13" s="38"/>
      <c r="J13" s="25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8"/>
      <c r="BA13" s="26"/>
      <c r="BB13" s="27"/>
      <c r="BC13" s="18"/>
    </row>
    <row r="14" spans="1:55" s="13" customFormat="1" ht="23.25" customHeight="1" x14ac:dyDescent="0.15">
      <c r="A14" s="34"/>
      <c r="B14" s="35"/>
      <c r="C14" s="36"/>
      <c r="D14" s="37"/>
      <c r="E14" s="36"/>
      <c r="F14" s="38"/>
      <c r="G14" s="38"/>
      <c r="H14" s="40"/>
      <c r="I14" s="38"/>
      <c r="J14" s="25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8"/>
      <c r="BA14" s="26"/>
      <c r="BB14" s="27"/>
      <c r="BC14" s="18"/>
    </row>
    <row r="15" spans="1:55" s="13" customFormat="1" ht="24" customHeight="1" x14ac:dyDescent="0.15">
      <c r="A15" s="34"/>
      <c r="B15" s="35"/>
      <c r="C15" s="36"/>
      <c r="D15" s="37"/>
      <c r="E15" s="36"/>
      <c r="F15" s="38"/>
      <c r="G15" s="41"/>
      <c r="H15" s="40"/>
      <c r="I15" s="38"/>
      <c r="J15" s="25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8"/>
      <c r="BA15" s="26"/>
      <c r="BB15" s="27"/>
      <c r="BC15" s="18"/>
    </row>
    <row r="16" spans="1:55" s="13" customFormat="1" ht="24" customHeight="1" x14ac:dyDescent="0.15">
      <c r="A16" s="34"/>
      <c r="B16" s="35"/>
      <c r="C16" s="36"/>
      <c r="D16" s="37"/>
      <c r="E16" s="36"/>
      <c r="F16" s="38"/>
      <c r="G16" s="41"/>
      <c r="H16" s="40"/>
      <c r="I16" s="38"/>
      <c r="J16" s="25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8"/>
      <c r="BA16" s="26"/>
      <c r="BB16" s="27"/>
      <c r="BC16" s="18"/>
    </row>
    <row r="17" spans="1:81" s="13" customFormat="1" ht="24" customHeight="1" x14ac:dyDescent="0.15">
      <c r="A17" s="34"/>
      <c r="B17" s="35"/>
      <c r="C17" s="36"/>
      <c r="D17" s="37"/>
      <c r="E17" s="36"/>
      <c r="F17" s="38"/>
      <c r="G17" s="41"/>
      <c r="H17" s="40"/>
      <c r="I17" s="38"/>
      <c r="J17" s="25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8"/>
      <c r="BA17" s="26"/>
      <c r="BB17" s="27"/>
      <c r="BC17" s="18"/>
    </row>
    <row r="18" spans="1:81" s="13" customFormat="1" ht="15" customHeight="1" x14ac:dyDescent="0.15">
      <c r="A18" s="34"/>
      <c r="B18" s="35"/>
      <c r="C18" s="36"/>
      <c r="D18" s="37"/>
      <c r="E18" s="36"/>
      <c r="F18" s="38"/>
      <c r="G18" s="38"/>
      <c r="H18" s="40"/>
      <c r="I18" s="38"/>
      <c r="J18" s="25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8"/>
      <c r="BA18" s="26"/>
      <c r="BB18" s="27"/>
      <c r="BC18" s="18"/>
    </row>
    <row r="19" spans="1:81" s="13" customFormat="1" ht="15" customHeight="1" x14ac:dyDescent="0.15">
      <c r="A19" s="34"/>
      <c r="B19" s="35"/>
      <c r="C19" s="36"/>
      <c r="D19" s="37"/>
      <c r="E19" s="36"/>
      <c r="F19" s="38"/>
      <c r="G19" s="38"/>
      <c r="H19" s="40"/>
      <c r="I19" s="38"/>
      <c r="J19" s="25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8"/>
      <c r="BA19" s="26"/>
      <c r="BB19" s="27"/>
      <c r="BC19" s="18"/>
    </row>
    <row r="20" spans="1:81" s="13" customFormat="1" ht="15" customHeight="1" x14ac:dyDescent="0.15">
      <c r="A20" s="34"/>
      <c r="B20" s="35"/>
      <c r="C20" s="36"/>
      <c r="D20" s="37"/>
      <c r="E20" s="36"/>
      <c r="F20" s="38"/>
      <c r="G20" s="38"/>
      <c r="H20" s="40"/>
      <c r="I20" s="38"/>
      <c r="J20" s="25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8"/>
      <c r="BA20" s="26"/>
      <c r="BB20" s="27"/>
      <c r="BC20" s="18"/>
    </row>
    <row r="21" spans="1:81" s="13" customFormat="1" ht="24.75" customHeight="1" thickBot="1" x14ac:dyDescent="0.2">
      <c r="A21" s="42"/>
      <c r="B21" s="43"/>
      <c r="C21" s="44"/>
      <c r="D21" s="45"/>
      <c r="E21" s="44"/>
      <c r="F21" s="46"/>
      <c r="G21" s="46"/>
      <c r="H21" s="47"/>
      <c r="I21" s="46"/>
      <c r="J21" s="25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8"/>
      <c r="BA21" s="26"/>
      <c r="BB21" s="27"/>
      <c r="BC21" s="18"/>
    </row>
    <row r="22" spans="1:81" s="13" customFormat="1" ht="15" customHeight="1" thickTop="1" x14ac:dyDescent="0.15">
      <c r="A22" s="48"/>
      <c r="B22" s="29"/>
      <c r="C22" s="30"/>
      <c r="D22" s="31"/>
      <c r="E22" s="49"/>
      <c r="F22" s="50"/>
      <c r="G22" s="51"/>
      <c r="H22" s="52"/>
      <c r="I22" s="50"/>
      <c r="J22" s="25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8"/>
      <c r="BA22" s="26"/>
      <c r="BB22" s="27"/>
      <c r="BC22" s="18"/>
    </row>
    <row r="23" spans="1:81" s="13" customFormat="1" ht="15" customHeight="1" x14ac:dyDescent="0.15">
      <c r="A23" s="53"/>
      <c r="B23" s="35"/>
      <c r="C23" s="36"/>
      <c r="D23" s="37"/>
      <c r="E23" s="54"/>
      <c r="F23" s="55"/>
      <c r="G23" s="56"/>
      <c r="H23" s="57"/>
      <c r="I23" s="55"/>
      <c r="J23" s="25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8"/>
      <c r="BA23" s="26"/>
      <c r="BB23" s="27"/>
      <c r="BC23" s="18"/>
    </row>
    <row r="24" spans="1:81" s="13" customFormat="1" ht="15" customHeight="1" x14ac:dyDescent="0.15">
      <c r="A24" s="53"/>
      <c r="B24" s="35"/>
      <c r="C24" s="36"/>
      <c r="D24" s="37"/>
      <c r="E24" s="54"/>
      <c r="F24" s="55"/>
      <c r="G24" s="56"/>
      <c r="H24" s="57"/>
      <c r="I24" s="55"/>
      <c r="J24" s="25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8"/>
      <c r="BA24" s="26"/>
      <c r="BB24" s="27"/>
      <c r="BC24" s="18"/>
    </row>
    <row r="25" spans="1:81" s="13" customFormat="1" ht="15" customHeight="1" x14ac:dyDescent="0.15">
      <c r="A25" s="53"/>
      <c r="B25" s="35"/>
      <c r="C25" s="36"/>
      <c r="D25" s="37"/>
      <c r="E25" s="49"/>
      <c r="F25" s="50"/>
      <c r="G25" s="51"/>
      <c r="H25" s="52"/>
      <c r="I25" s="50"/>
      <c r="J25" s="25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8"/>
      <c r="BA25" s="26"/>
      <c r="BB25" s="27"/>
      <c r="BC25" s="18"/>
    </row>
    <row r="26" spans="1:81" s="13" customFormat="1" ht="26.25" customHeight="1" x14ac:dyDescent="0.15">
      <c r="A26" s="58"/>
      <c r="B26" s="59"/>
      <c r="C26" s="60"/>
      <c r="D26" s="61"/>
      <c r="E26" s="62"/>
      <c r="F26" s="63"/>
      <c r="G26" s="64"/>
      <c r="H26" s="65"/>
      <c r="I26" s="63"/>
      <c r="J26" s="25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8"/>
      <c r="BA26" s="26"/>
      <c r="BB26" s="27"/>
      <c r="BC26" s="18"/>
    </row>
    <row r="27" spans="1:81" s="4" customFormat="1" ht="30" customHeight="1" x14ac:dyDescent="0.2">
      <c r="A27" s="66"/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218"/>
      <c r="B28" s="219"/>
      <c r="C28" s="207"/>
      <c r="D28" s="208"/>
      <c r="E28" s="208"/>
      <c r="F28" s="208"/>
      <c r="G28" s="209"/>
      <c r="H28" s="207"/>
      <c r="I28" s="208"/>
      <c r="J28" s="208"/>
      <c r="K28" s="208"/>
      <c r="L28" s="208"/>
      <c r="M28" s="209"/>
      <c r="N28" s="207"/>
      <c r="O28" s="208"/>
      <c r="P28" s="20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220"/>
      <c r="B29" s="221"/>
      <c r="C29" s="67"/>
      <c r="D29" s="68"/>
      <c r="E29" s="69"/>
      <c r="F29" s="70"/>
      <c r="G29" s="71"/>
      <c r="H29" s="67"/>
      <c r="I29" s="68"/>
      <c r="J29" s="69"/>
      <c r="K29" s="69"/>
      <c r="L29" s="69"/>
      <c r="M29" s="70"/>
      <c r="N29" s="72"/>
      <c r="O29" s="73"/>
      <c r="P29" s="74"/>
      <c r="Q29" s="17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95"/>
      <c r="B30" s="196"/>
      <c r="C30" s="75"/>
      <c r="D30" s="76"/>
      <c r="E30" s="76"/>
      <c r="F30" s="77"/>
      <c r="G30" s="78"/>
      <c r="H30" s="75"/>
      <c r="I30" s="76"/>
      <c r="J30" s="76"/>
      <c r="K30" s="76"/>
      <c r="L30" s="76"/>
      <c r="M30" s="77"/>
      <c r="N30" s="79"/>
      <c r="O30" s="76"/>
      <c r="P30" s="77"/>
      <c r="Q30" s="80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6"/>
      <c r="BB30" s="27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87"/>
      <c r="B31" s="188"/>
      <c r="C31" s="36"/>
      <c r="D31" s="39"/>
      <c r="E31" s="39"/>
      <c r="F31" s="37"/>
      <c r="G31" s="81"/>
      <c r="H31" s="36"/>
      <c r="I31" s="39"/>
      <c r="J31" s="39"/>
      <c r="K31" s="39"/>
      <c r="L31" s="39"/>
      <c r="M31" s="37"/>
      <c r="N31" s="82"/>
      <c r="O31" s="39"/>
      <c r="P31" s="37"/>
      <c r="Q31" s="80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6"/>
      <c r="BB31" s="27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87"/>
      <c r="B32" s="188"/>
      <c r="C32" s="36"/>
      <c r="D32" s="39"/>
      <c r="E32" s="39"/>
      <c r="F32" s="37"/>
      <c r="G32" s="81"/>
      <c r="H32" s="36"/>
      <c r="I32" s="39"/>
      <c r="J32" s="39"/>
      <c r="K32" s="39"/>
      <c r="L32" s="39"/>
      <c r="M32" s="37"/>
      <c r="N32" s="82"/>
      <c r="O32" s="39"/>
      <c r="P32" s="37"/>
      <c r="Q32" s="80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6"/>
      <c r="BB32" s="27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87"/>
      <c r="B33" s="188"/>
      <c r="C33" s="36"/>
      <c r="D33" s="39"/>
      <c r="E33" s="39"/>
      <c r="F33" s="37"/>
      <c r="G33" s="81"/>
      <c r="H33" s="36"/>
      <c r="I33" s="39"/>
      <c r="J33" s="39"/>
      <c r="K33" s="39"/>
      <c r="L33" s="39"/>
      <c r="M33" s="37"/>
      <c r="N33" s="82"/>
      <c r="O33" s="39"/>
      <c r="P33" s="37"/>
      <c r="Q33" s="80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6"/>
      <c r="BB33" s="27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87"/>
      <c r="B34" s="188"/>
      <c r="C34" s="36"/>
      <c r="D34" s="39"/>
      <c r="E34" s="39"/>
      <c r="F34" s="37"/>
      <c r="G34" s="81"/>
      <c r="H34" s="36"/>
      <c r="I34" s="39"/>
      <c r="J34" s="39"/>
      <c r="K34" s="39"/>
      <c r="L34" s="39"/>
      <c r="M34" s="37"/>
      <c r="N34" s="54"/>
      <c r="O34" s="57"/>
      <c r="P34" s="55"/>
      <c r="Q34" s="80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87"/>
      <c r="B35" s="188"/>
      <c r="C35" s="36"/>
      <c r="D35" s="39"/>
      <c r="E35" s="39"/>
      <c r="F35" s="37"/>
      <c r="G35" s="81"/>
      <c r="H35" s="36"/>
      <c r="I35" s="39"/>
      <c r="J35" s="39"/>
      <c r="K35" s="39"/>
      <c r="L35" s="39"/>
      <c r="M35" s="37"/>
      <c r="N35" s="54"/>
      <c r="O35" s="57"/>
      <c r="P35" s="55"/>
      <c r="Q35" s="80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87"/>
      <c r="B36" s="188"/>
      <c r="C36" s="36"/>
      <c r="D36" s="39"/>
      <c r="E36" s="39"/>
      <c r="F36" s="37"/>
      <c r="G36" s="81"/>
      <c r="H36" s="36"/>
      <c r="I36" s="39"/>
      <c r="J36" s="39"/>
      <c r="K36" s="39"/>
      <c r="L36" s="39"/>
      <c r="M36" s="37"/>
      <c r="N36" s="36"/>
      <c r="O36" s="57"/>
      <c r="P36" s="55"/>
      <c r="Q36" s="80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87"/>
      <c r="B37" s="188"/>
      <c r="C37" s="36"/>
      <c r="D37" s="39"/>
      <c r="E37" s="39"/>
      <c r="F37" s="37"/>
      <c r="G37" s="81"/>
      <c r="H37" s="36"/>
      <c r="I37" s="39"/>
      <c r="J37" s="39"/>
      <c r="K37" s="39"/>
      <c r="L37" s="39"/>
      <c r="M37" s="37"/>
      <c r="N37" s="36"/>
      <c r="O37" s="57"/>
      <c r="P37" s="55"/>
      <c r="Q37" s="80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87"/>
      <c r="B38" s="188"/>
      <c r="C38" s="36"/>
      <c r="D38" s="39"/>
      <c r="E38" s="39"/>
      <c r="F38" s="37"/>
      <c r="G38" s="81"/>
      <c r="H38" s="36"/>
      <c r="I38" s="39"/>
      <c r="J38" s="39"/>
      <c r="K38" s="39"/>
      <c r="L38" s="39"/>
      <c r="M38" s="37"/>
      <c r="N38" s="82"/>
      <c r="O38" s="39"/>
      <c r="P38" s="37"/>
      <c r="Q38" s="80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6"/>
      <c r="BB38" s="27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89"/>
      <c r="B39" s="190"/>
      <c r="C39" s="83"/>
      <c r="D39" s="84"/>
      <c r="E39" s="84"/>
      <c r="F39" s="85"/>
      <c r="G39" s="86"/>
      <c r="H39" s="83"/>
      <c r="I39" s="84"/>
      <c r="J39" s="84"/>
      <c r="K39" s="84"/>
      <c r="L39" s="84"/>
      <c r="M39" s="85"/>
      <c r="N39" s="83"/>
      <c r="O39" s="87"/>
      <c r="P39" s="88"/>
      <c r="Q39" s="80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93"/>
      <c r="B40" s="194"/>
      <c r="C40" s="83"/>
      <c r="D40" s="84"/>
      <c r="E40" s="84"/>
      <c r="F40" s="85"/>
      <c r="G40" s="86"/>
      <c r="H40" s="62"/>
      <c r="I40" s="89"/>
      <c r="J40" s="84"/>
      <c r="K40" s="84"/>
      <c r="L40" s="84"/>
      <c r="M40" s="85"/>
      <c r="N40" s="82"/>
      <c r="O40" s="84"/>
      <c r="P40" s="85"/>
      <c r="Q40" s="80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0"/>
      <c r="BB40" s="27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91"/>
      <c r="B41" s="192"/>
      <c r="C41" s="91"/>
      <c r="D41" s="92"/>
      <c r="E41" s="92"/>
      <c r="F41" s="93"/>
      <c r="G41" s="94"/>
      <c r="H41" s="91"/>
      <c r="I41" s="92"/>
      <c r="J41" s="92"/>
      <c r="K41" s="92"/>
      <c r="L41" s="92"/>
      <c r="M41" s="93"/>
      <c r="N41" s="95"/>
      <c r="O41" s="96"/>
      <c r="P41" s="97"/>
      <c r="Q41" s="80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0"/>
      <c r="BB41" s="27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85"/>
      <c r="B42" s="186"/>
      <c r="C42" s="98"/>
      <c r="D42" s="99"/>
      <c r="E42" s="99"/>
      <c r="F42" s="100"/>
      <c r="G42" s="101"/>
      <c r="H42" s="98"/>
      <c r="I42" s="99"/>
      <c r="J42" s="99"/>
      <c r="K42" s="99"/>
      <c r="L42" s="99"/>
      <c r="M42" s="100"/>
      <c r="N42" s="95"/>
      <c r="O42" s="99"/>
      <c r="P42" s="100"/>
      <c r="Q42" s="80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0"/>
      <c r="BB42" s="27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2"/>
      <c r="B43" s="103"/>
      <c r="C43" s="66"/>
      <c r="D43" s="104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79"/>
      <c r="B44" s="180"/>
      <c r="C44" s="72"/>
      <c r="D44" s="10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81"/>
      <c r="B45" s="182"/>
      <c r="C45" s="83"/>
      <c r="D45" s="85"/>
      <c r="E45" s="1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83"/>
      <c r="B46" s="184"/>
      <c r="C46" s="60"/>
      <c r="D46" s="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6" customFormat="1" ht="10.5" x14ac:dyDescent="0.15"/>
    <row r="48" spans="1:81" s="106" customFormat="1" ht="10.5" x14ac:dyDescent="0.15"/>
    <row r="49" spans="12:14" s="106" customFormat="1" ht="10.5" x14ac:dyDescent="0.15"/>
    <row r="50" spans="12:14" s="106" customFormat="1" x14ac:dyDescent="0.2">
      <c r="N50" s="107"/>
    </row>
    <row r="51" spans="12:14" s="106" customFormat="1" x14ac:dyDescent="0.2">
      <c r="N51" s="107"/>
    </row>
    <row r="52" spans="12:14" s="106" customFormat="1" x14ac:dyDescent="0.2">
      <c r="N52" s="107"/>
    </row>
    <row r="53" spans="12:14" s="106" customFormat="1" x14ac:dyDescent="0.2">
      <c r="N53" s="107"/>
    </row>
    <row r="54" spans="12:14" s="106" customFormat="1" x14ac:dyDescent="0.2">
      <c r="L54" s="107"/>
    </row>
    <row r="55" spans="12:14" s="106" customFormat="1" x14ac:dyDescent="0.2">
      <c r="L55" s="107"/>
    </row>
    <row r="56" spans="12:14" s="106" customFormat="1" x14ac:dyDescent="0.2">
      <c r="L56" s="107"/>
    </row>
    <row r="57" spans="12:14" s="106" customFormat="1" x14ac:dyDescent="0.2">
      <c r="L57" s="107"/>
    </row>
    <row r="58" spans="12:14" s="106" customFormat="1" x14ac:dyDescent="0.2">
      <c r="L58" s="107"/>
    </row>
    <row r="59" spans="12:14" s="106" customFormat="1" x14ac:dyDescent="0.2">
      <c r="L59" s="107"/>
    </row>
    <row r="60" spans="12:14" s="106" customFormat="1" x14ac:dyDescent="0.2">
      <c r="L60" s="107"/>
    </row>
    <row r="61" spans="12:14" s="106" customFormat="1" x14ac:dyDescent="0.2">
      <c r="L61" s="107"/>
    </row>
    <row r="62" spans="12:14" s="106" customFormat="1" x14ac:dyDescent="0.2">
      <c r="L62" s="107"/>
    </row>
    <row r="63" spans="12:14" s="106" customFormat="1" x14ac:dyDescent="0.2">
      <c r="L63" s="107"/>
    </row>
    <row r="64" spans="12:14" s="106" customFormat="1" x14ac:dyDescent="0.2">
      <c r="L64" s="107"/>
    </row>
    <row r="65" spans="12:12" s="106" customFormat="1" x14ac:dyDescent="0.2">
      <c r="L65" s="107"/>
    </row>
    <row r="66" spans="12:12" s="106" customFormat="1" x14ac:dyDescent="0.2">
      <c r="L66" s="107"/>
    </row>
    <row r="67" spans="12:12" s="106" customFormat="1" x14ac:dyDescent="0.2">
      <c r="L67" s="107"/>
    </row>
    <row r="68" spans="12:12" s="106" customFormat="1" x14ac:dyDescent="0.2">
      <c r="L68" s="107"/>
    </row>
    <row r="69" spans="12:12" s="106" customFormat="1" x14ac:dyDescent="0.2">
      <c r="L69" s="107"/>
    </row>
    <row r="70" spans="12:12" s="106" customFormat="1" x14ac:dyDescent="0.2">
      <c r="L70" s="107"/>
    </row>
    <row r="71" spans="12:12" s="106" customFormat="1" x14ac:dyDescent="0.2">
      <c r="L71" s="107"/>
    </row>
    <row r="72" spans="12:12" s="106" customFormat="1" x14ac:dyDescent="0.2">
      <c r="L72" s="107"/>
    </row>
    <row r="73" spans="12:12" s="106" customFormat="1" x14ac:dyDescent="0.2">
      <c r="L73" s="107"/>
    </row>
    <row r="74" spans="12:12" s="106" customFormat="1" x14ac:dyDescent="0.2">
      <c r="L74" s="107"/>
    </row>
    <row r="75" spans="12:12" s="106" customFormat="1" x14ac:dyDescent="0.2">
      <c r="L75" s="107"/>
    </row>
    <row r="76" spans="12:12" s="106" customFormat="1" x14ac:dyDescent="0.2">
      <c r="L76" s="107"/>
    </row>
    <row r="77" spans="12:12" s="106" customFormat="1" x14ac:dyDescent="0.2">
      <c r="L77" s="107"/>
    </row>
    <row r="78" spans="12:12" s="106" customFormat="1" x14ac:dyDescent="0.2">
      <c r="L78" s="107"/>
    </row>
    <row r="79" spans="12:12" s="106" customFormat="1" x14ac:dyDescent="0.2">
      <c r="L79" s="107"/>
    </row>
    <row r="80" spans="12:12" s="106" customFormat="1" x14ac:dyDescent="0.2">
      <c r="L80" s="107"/>
    </row>
    <row r="81" spans="12:12" s="106" customFormat="1" x14ac:dyDescent="0.2">
      <c r="L81" s="107"/>
    </row>
    <row r="82" spans="12:12" s="106" customFormat="1" x14ac:dyDescent="0.2">
      <c r="L82" s="107"/>
    </row>
    <row r="83" spans="12:12" s="106" customFormat="1" x14ac:dyDescent="0.2">
      <c r="L83" s="107"/>
    </row>
    <row r="84" spans="12:12" s="106" customFormat="1" x14ac:dyDescent="0.2">
      <c r="L84" s="107"/>
    </row>
    <row r="85" spans="12:12" s="106" customFormat="1" x14ac:dyDescent="0.2">
      <c r="L85" s="107"/>
    </row>
    <row r="86" spans="12:12" s="106" customFormat="1" x14ac:dyDescent="0.2">
      <c r="L86" s="107"/>
    </row>
    <row r="87" spans="12:12" s="106" customFormat="1" x14ac:dyDescent="0.2">
      <c r="L87" s="107"/>
    </row>
    <row r="88" spans="12:12" s="106" customFormat="1" x14ac:dyDescent="0.2">
      <c r="L88" s="107"/>
    </row>
    <row r="89" spans="12:12" s="106" customFormat="1" x14ac:dyDescent="0.2">
      <c r="L89" s="107"/>
    </row>
    <row r="90" spans="12:12" s="106" customFormat="1" x14ac:dyDescent="0.2">
      <c r="L90" s="107"/>
    </row>
    <row r="91" spans="12:12" s="106" customFormat="1" x14ac:dyDescent="0.2">
      <c r="L91" s="107"/>
    </row>
    <row r="92" spans="12:12" s="106" customFormat="1" x14ac:dyDescent="0.2">
      <c r="L92" s="107"/>
    </row>
    <row r="93" spans="12:12" s="106" customFormat="1" x14ac:dyDescent="0.2">
      <c r="L93" s="107"/>
    </row>
    <row r="94" spans="12:12" s="106" customFormat="1" x14ac:dyDescent="0.2">
      <c r="L94" s="107"/>
    </row>
    <row r="95" spans="12:12" s="106" customFormat="1" x14ac:dyDescent="0.2">
      <c r="L95" s="107"/>
    </row>
    <row r="96" spans="12:12" s="106" customFormat="1" x14ac:dyDescent="0.2">
      <c r="L96" s="107"/>
    </row>
    <row r="97" spans="12:12" s="106" customFormat="1" x14ac:dyDescent="0.2">
      <c r="L97" s="107"/>
    </row>
    <row r="98" spans="12:12" s="106" customFormat="1" x14ac:dyDescent="0.2">
      <c r="L98" s="107"/>
    </row>
    <row r="99" spans="12:12" s="106" customFormat="1" x14ac:dyDescent="0.2">
      <c r="L99" s="107"/>
    </row>
    <row r="100" spans="12:12" s="106" customFormat="1" x14ac:dyDescent="0.2">
      <c r="L100" s="107"/>
    </row>
    <row r="101" spans="12:12" s="106" customFormat="1" x14ac:dyDescent="0.2">
      <c r="L101" s="107"/>
    </row>
    <row r="102" spans="12:12" s="106" customFormat="1" x14ac:dyDescent="0.2">
      <c r="L102" s="107"/>
    </row>
    <row r="103" spans="12:12" s="106" customFormat="1" x14ac:dyDescent="0.2">
      <c r="L103" s="107"/>
    </row>
    <row r="104" spans="12:12" s="106" customFormat="1" x14ac:dyDescent="0.2">
      <c r="L104" s="107"/>
    </row>
    <row r="105" spans="12:12" s="106" customFormat="1" x14ac:dyDescent="0.2">
      <c r="L105" s="107"/>
    </row>
    <row r="106" spans="12:12" s="106" customFormat="1" x14ac:dyDescent="0.2">
      <c r="L106" s="107"/>
    </row>
    <row r="107" spans="12:12" s="106" customFormat="1" x14ac:dyDescent="0.2">
      <c r="L107" s="107"/>
    </row>
    <row r="108" spans="12:12" s="106" customFormat="1" x14ac:dyDescent="0.2">
      <c r="L108" s="107"/>
    </row>
    <row r="109" spans="12:12" s="106" customFormat="1" x14ac:dyDescent="0.2">
      <c r="L109" s="107"/>
    </row>
    <row r="110" spans="12:12" s="106" customFormat="1" x14ac:dyDescent="0.2">
      <c r="L110" s="107"/>
    </row>
    <row r="111" spans="12:12" s="106" customFormat="1" x14ac:dyDescent="0.2">
      <c r="L111" s="107"/>
    </row>
    <row r="199" spans="1:54" ht="20.25" hidden="1" customHeight="1" x14ac:dyDescent="0.2"/>
    <row r="200" spans="1:54" ht="20.25" hidden="1" customHeight="1" x14ac:dyDescent="0.2">
      <c r="A200" s="110"/>
      <c r="BB200" s="111"/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4" sqref="A24"/>
    </sheetView>
  </sheetViews>
  <sheetFormatPr baseColWidth="10" defaultRowHeight="14.25" x14ac:dyDescent="0.2"/>
  <cols>
    <col min="1" max="1" width="55.5703125" style="132" customWidth="1"/>
    <col min="2" max="2" width="14.5703125" style="132" customWidth="1"/>
    <col min="3" max="4" width="15.7109375" style="132" customWidth="1"/>
    <col min="5" max="7" width="16.140625" style="132" customWidth="1"/>
    <col min="8" max="8" width="16.7109375" style="132" customWidth="1"/>
    <col min="9" max="9" width="15.42578125" style="132" customWidth="1"/>
    <col min="10" max="10" width="18.28515625" style="132" customWidth="1"/>
    <col min="11" max="13" width="14.28515625" style="132" customWidth="1"/>
    <col min="14" max="76" width="11.42578125" style="132"/>
    <col min="77" max="77" width="11.42578125" style="133"/>
    <col min="78" max="92" width="0" style="133" hidden="1" customWidth="1"/>
    <col min="93" max="100" width="0" style="132" hidden="1" customWidth="1"/>
    <col min="101" max="16384" width="11.42578125" style="132"/>
  </cols>
  <sheetData>
    <row r="1" spans="1:16" x14ac:dyDescent="0.2">
      <c r="A1" s="131" t="s">
        <v>0</v>
      </c>
    </row>
    <row r="2" spans="1:16" x14ac:dyDescent="0.2">
      <c r="A2" s="131" t="str">
        <f>CONCATENATE("COMUNA: ",[1]NOMBRE!B2," - ","( ",[1]NOMBRE!C2,[1]NOMBRE!D2,[1]NOMBRE!E2,[1]NOMBRE!F2,[1]NOMBRE!G2," )")</f>
        <v>COMUNA: Linares - ( 07401 )</v>
      </c>
    </row>
    <row r="3" spans="1:16" x14ac:dyDescent="0.2">
      <c r="A3" s="131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131" t="str">
        <f>CONCATENATE("MES: ",[1]NOMBRE!B6," - ","( ",[1]NOMBRE!C6,[1]NOMBRE!D6," )")</f>
        <v>MES: ENERO - ( 01 )</v>
      </c>
    </row>
    <row r="5" spans="1:16" x14ac:dyDescent="0.2">
      <c r="A5" s="131" t="str">
        <f>CONCATENATE("AÑO: ",[1]NOMBRE!B7)</f>
        <v>AÑO: 2017</v>
      </c>
    </row>
    <row r="6" spans="1:16" ht="15" x14ac:dyDescent="0.2">
      <c r="A6" s="204" t="s">
        <v>1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16" ht="15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x14ac:dyDescent="0.2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10"/>
      <c r="L8" s="10"/>
      <c r="M8" s="10"/>
      <c r="N8" s="11"/>
      <c r="O8" s="11"/>
      <c r="P8" s="10"/>
    </row>
    <row r="9" spans="1:16" ht="25.5" customHeight="1" x14ac:dyDescent="0.2">
      <c r="A9" s="205" t="s">
        <v>3</v>
      </c>
      <c r="B9" s="207" t="s">
        <v>4</v>
      </c>
      <c r="C9" s="208"/>
      <c r="D9" s="209"/>
      <c r="E9" s="210" t="s">
        <v>5</v>
      </c>
      <c r="F9" s="211"/>
      <c r="G9" s="198" t="s">
        <v>6</v>
      </c>
      <c r="H9" s="213" t="s">
        <v>7</v>
      </c>
      <c r="I9" s="214"/>
      <c r="J9" s="134"/>
      <c r="K9" s="134"/>
      <c r="L9" s="134"/>
      <c r="M9" s="2"/>
      <c r="N9" s="4"/>
      <c r="O9" s="4"/>
      <c r="P9" s="4"/>
    </row>
    <row r="10" spans="1:16" ht="52.5" customHeight="1" x14ac:dyDescent="0.2">
      <c r="A10" s="206"/>
      <c r="B10" s="126" t="s">
        <v>36</v>
      </c>
      <c r="C10" s="126" t="s">
        <v>37</v>
      </c>
      <c r="D10" s="16" t="s">
        <v>38</v>
      </c>
      <c r="E10" s="127" t="s">
        <v>39</v>
      </c>
      <c r="F10" s="127" t="s">
        <v>40</v>
      </c>
      <c r="G10" s="212"/>
      <c r="H10" s="127" t="s">
        <v>41</v>
      </c>
      <c r="I10" s="127" t="s">
        <v>42</v>
      </c>
      <c r="J10" s="134"/>
      <c r="K10" s="134"/>
      <c r="L10" s="134"/>
      <c r="M10" s="2"/>
      <c r="N10" s="4"/>
      <c r="O10" s="4"/>
      <c r="P10" s="4"/>
    </row>
    <row r="11" spans="1:16" x14ac:dyDescent="0.2">
      <c r="A11" s="19" t="s">
        <v>9</v>
      </c>
      <c r="B11" s="135">
        <f t="shared" ref="B11:B29" si="0">SUM(C11+D11)</f>
        <v>76</v>
      </c>
      <c r="C11" s="136">
        <f t="shared" ref="C11:I11" si="1">SUM(C12:C24)</f>
        <v>27</v>
      </c>
      <c r="D11" s="137">
        <f t="shared" si="1"/>
        <v>49</v>
      </c>
      <c r="E11" s="138">
        <f t="shared" si="1"/>
        <v>53</v>
      </c>
      <c r="F11" s="139">
        <f t="shared" si="1"/>
        <v>21</v>
      </c>
      <c r="G11" s="137">
        <f t="shared" si="1"/>
        <v>0</v>
      </c>
      <c r="H11" s="140">
        <f t="shared" si="1"/>
        <v>23</v>
      </c>
      <c r="I11" s="139">
        <f t="shared" si="1"/>
        <v>0</v>
      </c>
      <c r="J11" s="141"/>
      <c r="K11" s="134"/>
      <c r="L11" s="134"/>
      <c r="M11" s="2"/>
      <c r="N11" s="4"/>
      <c r="O11" s="4"/>
      <c r="P11" s="4"/>
    </row>
    <row r="12" spans="1:16" x14ac:dyDescent="0.2">
      <c r="A12" s="28" t="s">
        <v>43</v>
      </c>
      <c r="B12" s="142">
        <f t="shared" si="0"/>
        <v>10</v>
      </c>
      <c r="C12" s="143">
        <v>3</v>
      </c>
      <c r="D12" s="32">
        <v>7</v>
      </c>
      <c r="E12" s="30">
        <v>9</v>
      </c>
      <c r="F12" s="31">
        <v>6</v>
      </c>
      <c r="G12" s="32"/>
      <c r="H12" s="33">
        <v>1</v>
      </c>
      <c r="I12" s="31"/>
      <c r="J12" s="141"/>
      <c r="K12" s="134"/>
      <c r="L12" s="134"/>
      <c r="M12" s="2"/>
      <c r="N12" s="4"/>
      <c r="O12" s="4"/>
      <c r="P12" s="4"/>
    </row>
    <row r="13" spans="1:16" x14ac:dyDescent="0.2">
      <c r="A13" s="34" t="s">
        <v>44</v>
      </c>
      <c r="B13" s="144">
        <f t="shared" si="0"/>
        <v>14</v>
      </c>
      <c r="C13" s="41">
        <v>4</v>
      </c>
      <c r="D13" s="38">
        <v>10</v>
      </c>
      <c r="E13" s="36">
        <v>9</v>
      </c>
      <c r="F13" s="37">
        <v>5</v>
      </c>
      <c r="G13" s="38"/>
      <c r="H13" s="39">
        <v>5</v>
      </c>
      <c r="I13" s="37"/>
      <c r="J13" s="141"/>
      <c r="K13" s="134"/>
      <c r="L13" s="134"/>
      <c r="M13" s="2"/>
      <c r="N13" s="4"/>
      <c r="O13" s="4"/>
      <c r="P13" s="4"/>
    </row>
    <row r="14" spans="1:16" x14ac:dyDescent="0.2">
      <c r="A14" s="34" t="s">
        <v>45</v>
      </c>
      <c r="B14" s="144">
        <f t="shared" si="0"/>
        <v>4</v>
      </c>
      <c r="C14" s="41"/>
      <c r="D14" s="38">
        <v>4</v>
      </c>
      <c r="E14" s="36">
        <v>3</v>
      </c>
      <c r="F14" s="38">
        <v>1</v>
      </c>
      <c r="G14" s="38"/>
      <c r="H14" s="40">
        <v>1</v>
      </c>
      <c r="I14" s="38"/>
      <c r="J14" s="141"/>
      <c r="K14" s="134"/>
      <c r="L14" s="134"/>
      <c r="M14" s="2"/>
      <c r="N14" s="4"/>
      <c r="O14" s="4"/>
      <c r="P14" s="4"/>
    </row>
    <row r="15" spans="1:16" x14ac:dyDescent="0.2">
      <c r="A15" s="34" t="s">
        <v>46</v>
      </c>
      <c r="B15" s="144">
        <f t="shared" si="0"/>
        <v>27</v>
      </c>
      <c r="C15" s="41">
        <v>11</v>
      </c>
      <c r="D15" s="38">
        <v>16</v>
      </c>
      <c r="E15" s="36">
        <v>18</v>
      </c>
      <c r="F15" s="38">
        <v>3</v>
      </c>
      <c r="G15" s="38"/>
      <c r="H15" s="40">
        <v>9</v>
      </c>
      <c r="I15" s="38"/>
      <c r="J15" s="141"/>
      <c r="K15" s="134"/>
      <c r="L15" s="134"/>
      <c r="M15" s="2"/>
      <c r="N15" s="4"/>
      <c r="O15" s="4"/>
      <c r="P15" s="4"/>
    </row>
    <row r="16" spans="1:16" ht="21" x14ac:dyDescent="0.2">
      <c r="A16" s="34" t="s">
        <v>47</v>
      </c>
      <c r="B16" s="144">
        <f t="shared" si="0"/>
        <v>0</v>
      </c>
      <c r="C16" s="41"/>
      <c r="D16" s="38"/>
      <c r="E16" s="36"/>
      <c r="F16" s="38"/>
      <c r="G16" s="41"/>
      <c r="H16" s="40"/>
      <c r="I16" s="38"/>
      <c r="J16" s="141"/>
      <c r="K16" s="134"/>
      <c r="L16" s="134"/>
      <c r="M16" s="2"/>
      <c r="N16" s="4"/>
      <c r="O16" s="4"/>
      <c r="P16" s="4"/>
    </row>
    <row r="17" spans="1:16" x14ac:dyDescent="0.2">
      <c r="A17" s="34" t="s">
        <v>48</v>
      </c>
      <c r="B17" s="144">
        <f t="shared" si="0"/>
        <v>0</v>
      </c>
      <c r="C17" s="41"/>
      <c r="D17" s="38"/>
      <c r="E17" s="36"/>
      <c r="F17" s="38"/>
      <c r="G17" s="41"/>
      <c r="H17" s="40"/>
      <c r="I17" s="38"/>
      <c r="J17" s="141"/>
      <c r="K17" s="134"/>
      <c r="L17" s="134"/>
      <c r="M17" s="2"/>
      <c r="N17" s="4"/>
      <c r="O17" s="4"/>
      <c r="P17" s="4"/>
    </row>
    <row r="18" spans="1:16" x14ac:dyDescent="0.2">
      <c r="A18" s="34" t="s">
        <v>49</v>
      </c>
      <c r="B18" s="144">
        <f t="shared" si="0"/>
        <v>0</v>
      </c>
      <c r="C18" s="41"/>
      <c r="D18" s="38"/>
      <c r="E18" s="36"/>
      <c r="F18" s="38"/>
      <c r="G18" s="41"/>
      <c r="H18" s="40"/>
      <c r="I18" s="38"/>
      <c r="J18" s="141"/>
      <c r="K18" s="134"/>
      <c r="L18" s="134"/>
      <c r="M18" s="2"/>
      <c r="N18" s="4"/>
      <c r="O18" s="4"/>
      <c r="P18" s="4"/>
    </row>
    <row r="19" spans="1:16" x14ac:dyDescent="0.2">
      <c r="A19" s="34" t="s">
        <v>50</v>
      </c>
      <c r="B19" s="144">
        <f t="shared" si="0"/>
        <v>5</v>
      </c>
      <c r="C19" s="41">
        <v>3</v>
      </c>
      <c r="D19" s="38">
        <v>2</v>
      </c>
      <c r="E19" s="36">
        <v>1</v>
      </c>
      <c r="F19" s="38">
        <v>4</v>
      </c>
      <c r="G19" s="38"/>
      <c r="H19" s="40">
        <v>4</v>
      </c>
      <c r="I19" s="38"/>
      <c r="J19" s="141"/>
      <c r="K19" s="134"/>
      <c r="L19" s="134"/>
      <c r="M19" s="2"/>
      <c r="N19" s="4"/>
      <c r="O19" s="4"/>
      <c r="P19" s="4"/>
    </row>
    <row r="20" spans="1:16" x14ac:dyDescent="0.2">
      <c r="A20" s="34" t="s">
        <v>51</v>
      </c>
      <c r="B20" s="144">
        <f t="shared" si="0"/>
        <v>12</v>
      </c>
      <c r="C20" s="41">
        <v>5</v>
      </c>
      <c r="D20" s="38">
        <v>7</v>
      </c>
      <c r="E20" s="36">
        <v>9</v>
      </c>
      <c r="F20" s="38">
        <v>2</v>
      </c>
      <c r="G20" s="38"/>
      <c r="H20" s="40">
        <v>3</v>
      </c>
      <c r="I20" s="38"/>
      <c r="J20" s="141"/>
      <c r="K20" s="134"/>
      <c r="L20" s="134"/>
      <c r="M20" s="2"/>
      <c r="N20" s="4"/>
      <c r="O20" s="4"/>
      <c r="P20" s="4"/>
    </row>
    <row r="21" spans="1:16" x14ac:dyDescent="0.2">
      <c r="A21" s="34" t="s">
        <v>52</v>
      </c>
      <c r="B21" s="144">
        <f t="shared" si="0"/>
        <v>0</v>
      </c>
      <c r="C21" s="41"/>
      <c r="D21" s="38"/>
      <c r="E21" s="36"/>
      <c r="F21" s="38"/>
      <c r="G21" s="38"/>
      <c r="H21" s="40"/>
      <c r="I21" s="38"/>
      <c r="J21" s="141"/>
      <c r="K21" s="134"/>
      <c r="L21" s="134"/>
      <c r="M21" s="2"/>
      <c r="N21" s="4"/>
      <c r="O21" s="4"/>
      <c r="P21" s="4"/>
    </row>
    <row r="22" spans="1:16" x14ac:dyDescent="0.2">
      <c r="A22" s="145" t="s">
        <v>53</v>
      </c>
      <c r="B22" s="146">
        <f t="shared" si="0"/>
        <v>4</v>
      </c>
      <c r="C22" s="41">
        <v>1</v>
      </c>
      <c r="D22" s="38">
        <v>3</v>
      </c>
      <c r="E22" s="36">
        <v>4</v>
      </c>
      <c r="F22" s="38"/>
      <c r="G22" s="38"/>
      <c r="H22" s="40"/>
      <c r="I22" s="40"/>
      <c r="J22" s="141"/>
      <c r="K22" s="134"/>
      <c r="L22" s="134"/>
      <c r="M22" s="2"/>
      <c r="N22" s="4"/>
      <c r="O22" s="4"/>
      <c r="P22" s="4"/>
    </row>
    <row r="23" spans="1:16" x14ac:dyDescent="0.2">
      <c r="A23" s="147" t="s">
        <v>54</v>
      </c>
      <c r="B23" s="146">
        <f t="shared" si="0"/>
        <v>0</v>
      </c>
      <c r="C23" s="41"/>
      <c r="D23" s="38"/>
      <c r="E23" s="36"/>
      <c r="F23" s="38"/>
      <c r="G23" s="38"/>
      <c r="H23" s="40"/>
      <c r="I23" s="40"/>
      <c r="J23" s="141"/>
      <c r="K23" s="134"/>
      <c r="L23" s="134"/>
      <c r="N23" s="4"/>
      <c r="O23" s="4"/>
      <c r="P23" s="4"/>
    </row>
    <row r="24" spans="1:16" ht="15" thickBot="1" x14ac:dyDescent="0.25">
      <c r="A24" s="148" t="s">
        <v>55</v>
      </c>
      <c r="B24" s="149">
        <f t="shared" si="0"/>
        <v>0</v>
      </c>
      <c r="C24" s="150"/>
      <c r="D24" s="46"/>
      <c r="E24" s="44"/>
      <c r="F24" s="46"/>
      <c r="G24" s="46"/>
      <c r="H24" s="47"/>
      <c r="I24" s="47"/>
      <c r="J24" s="141"/>
      <c r="K24" s="134"/>
      <c r="L24" s="134"/>
      <c r="N24" s="4"/>
      <c r="O24" s="4"/>
      <c r="P24" s="4"/>
    </row>
    <row r="25" spans="1:16" ht="15" thickTop="1" x14ac:dyDescent="0.2">
      <c r="A25" s="48" t="s">
        <v>10</v>
      </c>
      <c r="B25" s="142">
        <f t="shared" si="0"/>
        <v>2932</v>
      </c>
      <c r="C25" s="143">
        <v>957</v>
      </c>
      <c r="D25" s="32">
        <v>1975</v>
      </c>
      <c r="E25" s="49"/>
      <c r="F25" s="50"/>
      <c r="G25" s="51"/>
      <c r="H25" s="52"/>
      <c r="I25" s="50"/>
      <c r="J25" s="141"/>
      <c r="K25" s="134"/>
      <c r="L25" s="134"/>
      <c r="M25" s="2"/>
      <c r="N25" s="4"/>
      <c r="O25" s="4"/>
      <c r="P25" s="4"/>
    </row>
    <row r="26" spans="1:16" x14ac:dyDescent="0.2">
      <c r="A26" s="53" t="s">
        <v>11</v>
      </c>
      <c r="B26" s="144">
        <f t="shared" si="0"/>
        <v>4</v>
      </c>
      <c r="C26" s="41">
        <v>1</v>
      </c>
      <c r="D26" s="38">
        <v>3</v>
      </c>
      <c r="E26" s="54"/>
      <c r="F26" s="55"/>
      <c r="G26" s="56"/>
      <c r="H26" s="57"/>
      <c r="I26" s="55"/>
      <c r="J26" s="141"/>
      <c r="K26" s="134"/>
      <c r="L26" s="134"/>
      <c r="M26" s="2"/>
      <c r="N26" s="4"/>
      <c r="O26" s="4"/>
      <c r="P26" s="4"/>
    </row>
    <row r="27" spans="1:16" x14ac:dyDescent="0.2">
      <c r="A27" s="53" t="s">
        <v>12</v>
      </c>
      <c r="B27" s="144">
        <f t="shared" si="0"/>
        <v>38</v>
      </c>
      <c r="C27" s="41">
        <v>4</v>
      </c>
      <c r="D27" s="38">
        <v>34</v>
      </c>
      <c r="E27" s="54"/>
      <c r="F27" s="55"/>
      <c r="G27" s="56"/>
      <c r="H27" s="57"/>
      <c r="I27" s="55"/>
      <c r="J27" s="141"/>
      <c r="K27" s="134"/>
      <c r="L27" s="134"/>
      <c r="M27" s="4"/>
      <c r="N27" s="4"/>
      <c r="O27" s="4"/>
      <c r="P27" s="4"/>
    </row>
    <row r="28" spans="1:16" x14ac:dyDescent="0.2">
      <c r="A28" s="53" t="s">
        <v>13</v>
      </c>
      <c r="B28" s="144">
        <f t="shared" si="0"/>
        <v>0</v>
      </c>
      <c r="C28" s="41"/>
      <c r="D28" s="38"/>
      <c r="E28" s="49"/>
      <c r="F28" s="50"/>
      <c r="G28" s="51"/>
      <c r="H28" s="52"/>
      <c r="I28" s="50"/>
      <c r="J28" s="141"/>
      <c r="K28" s="134"/>
      <c r="L28" s="134"/>
      <c r="M28" s="4"/>
      <c r="N28" s="4"/>
      <c r="O28" s="4"/>
      <c r="P28" s="4"/>
    </row>
    <row r="29" spans="1:16" x14ac:dyDescent="0.2">
      <c r="A29" s="58" t="s">
        <v>14</v>
      </c>
      <c r="B29" s="151">
        <f t="shared" si="0"/>
        <v>5</v>
      </c>
      <c r="C29" s="152">
        <v>2</v>
      </c>
      <c r="D29" s="153">
        <v>3</v>
      </c>
      <c r="E29" s="62"/>
      <c r="F29" s="63"/>
      <c r="G29" s="64"/>
      <c r="H29" s="65"/>
      <c r="I29" s="63"/>
      <c r="J29" s="141"/>
      <c r="K29" s="134"/>
      <c r="L29" s="134"/>
      <c r="M29" s="4"/>
      <c r="N29" s="4"/>
      <c r="O29" s="4"/>
      <c r="P29" s="4"/>
    </row>
    <row r="30" spans="1:16" x14ac:dyDescent="0.2">
      <c r="A30" s="66" t="s">
        <v>15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4"/>
      <c r="O30" s="4"/>
      <c r="P30" s="4"/>
    </row>
    <row r="31" spans="1:16" ht="14.25" customHeight="1" x14ac:dyDescent="0.2">
      <c r="A31" s="197" t="s">
        <v>16</v>
      </c>
      <c r="B31" s="198"/>
      <c r="C31" s="201" t="s">
        <v>17</v>
      </c>
      <c r="D31" s="202"/>
      <c r="E31" s="203"/>
      <c r="F31" s="201" t="s">
        <v>18</v>
      </c>
      <c r="G31" s="202"/>
      <c r="H31" s="202"/>
      <c r="I31" s="202"/>
      <c r="J31" s="202" t="s">
        <v>56</v>
      </c>
      <c r="K31" s="202"/>
      <c r="L31" s="202"/>
      <c r="M31" s="154"/>
      <c r="N31" s="4"/>
      <c r="O31" s="4"/>
      <c r="P31" s="4"/>
    </row>
    <row r="32" spans="1:16" ht="87.75" customHeight="1" x14ac:dyDescent="0.2">
      <c r="A32" s="199"/>
      <c r="B32" s="200"/>
      <c r="C32" s="67" t="s">
        <v>57</v>
      </c>
      <c r="D32" s="68" t="s">
        <v>58</v>
      </c>
      <c r="E32" s="69" t="s">
        <v>59</v>
      </c>
      <c r="F32" s="68" t="s">
        <v>60</v>
      </c>
      <c r="G32" s="155" t="s">
        <v>61</v>
      </c>
      <c r="H32" s="69" t="s">
        <v>62</v>
      </c>
      <c r="I32" s="156" t="s">
        <v>63</v>
      </c>
      <c r="J32" s="157" t="s">
        <v>64</v>
      </c>
      <c r="K32" s="157" t="s">
        <v>65</v>
      </c>
      <c r="L32" s="158" t="s">
        <v>66</v>
      </c>
      <c r="M32" s="17"/>
      <c r="N32" s="4"/>
      <c r="O32" s="4"/>
    </row>
    <row r="33" spans="1:79" x14ac:dyDescent="0.2">
      <c r="A33" s="195" t="s">
        <v>19</v>
      </c>
      <c r="B33" s="196"/>
      <c r="C33" s="75"/>
      <c r="D33" s="76"/>
      <c r="E33" s="76"/>
      <c r="F33" s="75"/>
      <c r="G33" s="76"/>
      <c r="H33" s="76"/>
      <c r="I33" s="77"/>
      <c r="J33" s="159">
        <f>SUM(K33+L33)</f>
        <v>0</v>
      </c>
      <c r="K33" s="160"/>
      <c r="L33" s="161"/>
      <c r="M33" s="162"/>
      <c r="N33" s="4"/>
      <c r="O33" s="4"/>
    </row>
    <row r="34" spans="1:79" x14ac:dyDescent="0.2">
      <c r="A34" s="187" t="s">
        <v>20</v>
      </c>
      <c r="B34" s="188"/>
      <c r="C34" s="36"/>
      <c r="D34" s="39"/>
      <c r="E34" s="39"/>
      <c r="F34" s="36"/>
      <c r="G34" s="39"/>
      <c r="H34" s="39"/>
      <c r="I34" s="37"/>
      <c r="J34" s="163">
        <f>SUM(K34+L34)</f>
        <v>0</v>
      </c>
      <c r="K34" s="41"/>
      <c r="L34" s="38"/>
      <c r="M34" s="162"/>
      <c r="N34" s="4"/>
      <c r="O34" s="4"/>
    </row>
    <row r="35" spans="1:79" x14ac:dyDescent="0.2">
      <c r="A35" s="187" t="s">
        <v>21</v>
      </c>
      <c r="B35" s="188"/>
      <c r="C35" s="36"/>
      <c r="D35" s="39"/>
      <c r="E35" s="39"/>
      <c r="F35" s="36"/>
      <c r="G35" s="39"/>
      <c r="H35" s="39"/>
      <c r="I35" s="37"/>
      <c r="J35" s="163">
        <f>SUM(K35+L35)</f>
        <v>0</v>
      </c>
      <c r="K35" s="41"/>
      <c r="L35" s="38"/>
      <c r="M35" s="162"/>
      <c r="N35" s="4"/>
      <c r="O35" s="4"/>
    </row>
    <row r="36" spans="1:79" x14ac:dyDescent="0.2">
      <c r="A36" s="187" t="s">
        <v>22</v>
      </c>
      <c r="B36" s="188"/>
      <c r="C36" s="36"/>
      <c r="D36" s="39">
        <v>1</v>
      </c>
      <c r="E36" s="39"/>
      <c r="F36" s="36"/>
      <c r="G36" s="39"/>
      <c r="H36" s="39"/>
      <c r="I36" s="37"/>
      <c r="J36" s="163">
        <f>SUM(K36+L36)</f>
        <v>15</v>
      </c>
      <c r="K36" s="41">
        <v>7</v>
      </c>
      <c r="L36" s="38">
        <v>8</v>
      </c>
      <c r="M36" s="162"/>
      <c r="N36" s="4"/>
      <c r="O36" s="4"/>
    </row>
    <row r="37" spans="1:79" x14ac:dyDescent="0.2">
      <c r="A37" s="187" t="s">
        <v>23</v>
      </c>
      <c r="B37" s="188"/>
      <c r="C37" s="36"/>
      <c r="D37" s="39"/>
      <c r="E37" s="39"/>
      <c r="F37" s="36"/>
      <c r="G37" s="39"/>
      <c r="H37" s="39"/>
      <c r="I37" s="37"/>
      <c r="J37" s="164"/>
      <c r="K37" s="164"/>
      <c r="L37" s="56"/>
      <c r="M37" s="162"/>
      <c r="N37" s="4"/>
      <c r="O37" s="4"/>
    </row>
    <row r="38" spans="1:79" x14ac:dyDescent="0.2">
      <c r="A38" s="187" t="s">
        <v>24</v>
      </c>
      <c r="B38" s="188"/>
      <c r="C38" s="36"/>
      <c r="D38" s="39">
        <v>1</v>
      </c>
      <c r="E38" s="39"/>
      <c r="F38" s="36"/>
      <c r="G38" s="39"/>
      <c r="H38" s="39"/>
      <c r="I38" s="37"/>
      <c r="J38" s="164"/>
      <c r="K38" s="164"/>
      <c r="L38" s="56"/>
      <c r="M38" s="162"/>
      <c r="N38" s="4"/>
      <c r="O38" s="4"/>
    </row>
    <row r="39" spans="1:79" x14ac:dyDescent="0.2">
      <c r="A39" s="187" t="s">
        <v>25</v>
      </c>
      <c r="B39" s="188"/>
      <c r="C39" s="36"/>
      <c r="D39" s="39"/>
      <c r="E39" s="39"/>
      <c r="F39" s="36"/>
      <c r="G39" s="39"/>
      <c r="H39" s="39"/>
      <c r="I39" s="37"/>
      <c r="J39" s="41"/>
      <c r="K39" s="164"/>
      <c r="L39" s="56"/>
      <c r="M39" s="162"/>
      <c r="N39" s="4"/>
      <c r="O39" s="4"/>
    </row>
    <row r="40" spans="1:79" x14ac:dyDescent="0.2">
      <c r="A40" s="187" t="s">
        <v>26</v>
      </c>
      <c r="B40" s="188"/>
      <c r="C40" s="36"/>
      <c r="D40" s="39"/>
      <c r="E40" s="39"/>
      <c r="F40" s="36"/>
      <c r="G40" s="39"/>
      <c r="H40" s="39"/>
      <c r="I40" s="37"/>
      <c r="J40" s="41"/>
      <c r="K40" s="164"/>
      <c r="L40" s="56"/>
      <c r="M40" s="162"/>
      <c r="N40" s="4"/>
      <c r="O40" s="4"/>
    </row>
    <row r="41" spans="1:79" x14ac:dyDescent="0.2">
      <c r="A41" s="187" t="s">
        <v>27</v>
      </c>
      <c r="B41" s="188"/>
      <c r="C41" s="36"/>
      <c r="D41" s="39"/>
      <c r="E41" s="39"/>
      <c r="F41" s="36"/>
      <c r="G41" s="39"/>
      <c r="H41" s="39"/>
      <c r="I41" s="37"/>
      <c r="J41" s="163">
        <f>SUM(K41+L41)</f>
        <v>0</v>
      </c>
      <c r="K41" s="41"/>
      <c r="L41" s="38"/>
      <c r="M41" s="162"/>
      <c r="N41" s="4"/>
      <c r="O41" s="4"/>
    </row>
    <row r="42" spans="1:79" x14ac:dyDescent="0.2">
      <c r="A42" s="189" t="s">
        <v>28</v>
      </c>
      <c r="B42" s="190"/>
      <c r="C42" s="83"/>
      <c r="D42" s="84"/>
      <c r="E42" s="84"/>
      <c r="F42" s="83"/>
      <c r="G42" s="84"/>
      <c r="H42" s="84"/>
      <c r="I42" s="85"/>
      <c r="J42" s="165"/>
      <c r="K42" s="165"/>
      <c r="L42" s="166"/>
      <c r="M42" s="162"/>
      <c r="N42" s="4"/>
      <c r="O42" s="4"/>
    </row>
    <row r="43" spans="1:79" x14ac:dyDescent="0.2">
      <c r="A43" s="193" t="s">
        <v>29</v>
      </c>
      <c r="B43" s="194"/>
      <c r="C43" s="83"/>
      <c r="D43" s="84"/>
      <c r="E43" s="84"/>
      <c r="F43" s="62"/>
      <c r="G43" s="89"/>
      <c r="H43" s="84"/>
      <c r="I43" s="85"/>
      <c r="J43" s="163">
        <f>SUM(K43+L43)</f>
        <v>0</v>
      </c>
      <c r="K43" s="167"/>
      <c r="L43" s="168"/>
      <c r="M43" s="162"/>
      <c r="N43" s="4"/>
      <c r="O43" s="4"/>
    </row>
    <row r="44" spans="1:79" x14ac:dyDescent="0.2">
      <c r="A44" s="191" t="s">
        <v>30</v>
      </c>
      <c r="B44" s="192"/>
      <c r="C44" s="169">
        <f t="shared" ref="C44:I44" si="2">SUM(C33:C43)</f>
        <v>0</v>
      </c>
      <c r="D44" s="170">
        <f t="shared" si="2"/>
        <v>2</v>
      </c>
      <c r="E44" s="170">
        <f t="shared" si="2"/>
        <v>0</v>
      </c>
      <c r="F44" s="169">
        <f t="shared" si="2"/>
        <v>0</v>
      </c>
      <c r="G44" s="170">
        <f t="shared" si="2"/>
        <v>0</v>
      </c>
      <c r="H44" s="170">
        <f t="shared" si="2"/>
        <v>0</v>
      </c>
      <c r="I44" s="171">
        <f t="shared" si="2"/>
        <v>0</v>
      </c>
      <c r="J44" s="172">
        <f>SUM(J33+J34+J35+J36+J39+J40+J41+J43)</f>
        <v>15</v>
      </c>
      <c r="K44" s="172">
        <f>SUM(K33+K34+K35+K36+K41+K43)</f>
        <v>7</v>
      </c>
      <c r="L44" s="173">
        <f>SUM(L33+L34+L35+L36+L41+L43)</f>
        <v>8</v>
      </c>
      <c r="M44" s="162"/>
      <c r="N44" s="4"/>
      <c r="O44" s="4"/>
    </row>
    <row r="45" spans="1:79" x14ac:dyDescent="0.2">
      <c r="A45" s="185" t="s">
        <v>67</v>
      </c>
      <c r="B45" s="186"/>
      <c r="C45" s="98"/>
      <c r="D45" s="99"/>
      <c r="E45" s="99"/>
      <c r="F45" s="98"/>
      <c r="G45" s="99"/>
      <c r="H45" s="99"/>
      <c r="I45" s="100"/>
      <c r="J45" s="172">
        <f>SUM(K45+L45)</f>
        <v>0</v>
      </c>
      <c r="K45" s="174"/>
      <c r="L45" s="175"/>
      <c r="M45" s="162"/>
      <c r="N45" s="4"/>
      <c r="O45" s="4"/>
    </row>
    <row r="46" spans="1:79" x14ac:dyDescent="0.2">
      <c r="A46" s="102" t="s">
        <v>31</v>
      </c>
      <c r="B46" s="103"/>
      <c r="C46" s="66"/>
      <c r="D46" s="10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79" ht="21" x14ac:dyDescent="0.2">
      <c r="A47" s="179" t="s">
        <v>32</v>
      </c>
      <c r="B47" s="180"/>
      <c r="C47" s="157" t="s">
        <v>8</v>
      </c>
      <c r="D47" s="124" t="s">
        <v>33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79" x14ac:dyDescent="0.2">
      <c r="A48" s="181" t="s">
        <v>34</v>
      </c>
      <c r="B48" s="182"/>
      <c r="C48" s="167"/>
      <c r="D48" s="168"/>
      <c r="E48" s="17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CA48" s="133" t="str">
        <f>IF(D48&gt;C48,"Casos/Instituciones deben ser menor o iguales al total Reuniones A. Mayor","")</f>
        <v/>
      </c>
    </row>
    <row r="49" spans="1:16" x14ac:dyDescent="0.2">
      <c r="A49" s="183" t="s">
        <v>35</v>
      </c>
      <c r="B49" s="184"/>
      <c r="C49" s="152"/>
      <c r="D49" s="64"/>
      <c r="E49" s="177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195" spans="1:2" hidden="1" x14ac:dyDescent="0.2">
      <c r="A195" s="178">
        <f>SUM(B11,B25:B29,C44:L44,C48:C49)</f>
        <v>3087</v>
      </c>
      <c r="B195" s="132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0" sqref="A20"/>
    </sheetView>
  </sheetViews>
  <sheetFormatPr baseColWidth="10" defaultRowHeight="14.25" x14ac:dyDescent="0.2"/>
  <cols>
    <col min="1" max="1" width="55.5703125" style="132" customWidth="1"/>
    <col min="2" max="2" width="14.5703125" style="132" customWidth="1"/>
    <col min="3" max="4" width="15.7109375" style="132" customWidth="1"/>
    <col min="5" max="7" width="16.140625" style="132" customWidth="1"/>
    <col min="8" max="8" width="16.7109375" style="132" customWidth="1"/>
    <col min="9" max="9" width="15.42578125" style="132" customWidth="1"/>
    <col min="10" max="10" width="18.28515625" style="132" customWidth="1"/>
    <col min="11" max="13" width="14.28515625" style="132" customWidth="1"/>
    <col min="14" max="76" width="11.42578125" style="132"/>
    <col min="77" max="77" width="11.42578125" style="133"/>
    <col min="78" max="92" width="0" style="133" hidden="1" customWidth="1"/>
    <col min="93" max="100" width="0" style="132" hidden="1" customWidth="1"/>
    <col min="101" max="16384" width="11.42578125" style="132"/>
  </cols>
  <sheetData>
    <row r="1" spans="1:16" x14ac:dyDescent="0.2">
      <c r="A1" s="131" t="s">
        <v>0</v>
      </c>
    </row>
    <row r="2" spans="1:16" x14ac:dyDescent="0.2">
      <c r="A2" s="131" t="str">
        <f>CONCATENATE("COMUNA: ",[2]NOMBRE!B2," - ","( ",[2]NOMBRE!C2,[2]NOMBRE!D2,[2]NOMBRE!E2,[2]NOMBRE!F2,[2]NOMBRE!G2," )")</f>
        <v>COMUNA: Linares - ( 07401 )</v>
      </c>
    </row>
    <row r="3" spans="1:16" x14ac:dyDescent="0.2">
      <c r="A3" s="131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6" x14ac:dyDescent="0.2">
      <c r="A4" s="131" t="str">
        <f>CONCATENATE("MES: ",[2]NOMBRE!B6," - ","( ",[2]NOMBRE!C6,[2]NOMBRE!D6," )")</f>
        <v>MES: FEBRERO - ( 02 )</v>
      </c>
    </row>
    <row r="5" spans="1:16" x14ac:dyDescent="0.2">
      <c r="A5" s="131" t="str">
        <f>CONCATENATE("AÑO: ",[2]NOMBRE!B7)</f>
        <v>AÑO: 2017</v>
      </c>
    </row>
    <row r="6" spans="1:16" ht="15" x14ac:dyDescent="0.2">
      <c r="A6" s="204" t="s">
        <v>1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16" ht="15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x14ac:dyDescent="0.2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10"/>
      <c r="L8" s="10"/>
      <c r="M8" s="10"/>
      <c r="N8" s="11"/>
      <c r="O8" s="11"/>
      <c r="P8" s="10"/>
    </row>
    <row r="9" spans="1:16" ht="25.5" customHeight="1" x14ac:dyDescent="0.2">
      <c r="A9" s="205" t="s">
        <v>3</v>
      </c>
      <c r="B9" s="207" t="s">
        <v>4</v>
      </c>
      <c r="C9" s="208"/>
      <c r="D9" s="209"/>
      <c r="E9" s="210" t="s">
        <v>5</v>
      </c>
      <c r="F9" s="211"/>
      <c r="G9" s="198" t="s">
        <v>6</v>
      </c>
      <c r="H9" s="213" t="s">
        <v>7</v>
      </c>
      <c r="I9" s="214"/>
      <c r="J9" s="134"/>
      <c r="K9" s="134"/>
      <c r="L9" s="134"/>
      <c r="M9" s="2"/>
      <c r="N9" s="4"/>
      <c r="O9" s="4"/>
      <c r="P9" s="4"/>
    </row>
    <row r="10" spans="1:16" ht="52.5" customHeight="1" x14ac:dyDescent="0.2">
      <c r="A10" s="206"/>
      <c r="B10" s="126" t="s">
        <v>36</v>
      </c>
      <c r="C10" s="126" t="s">
        <v>37</v>
      </c>
      <c r="D10" s="16" t="s">
        <v>38</v>
      </c>
      <c r="E10" s="127" t="s">
        <v>39</v>
      </c>
      <c r="F10" s="127" t="s">
        <v>40</v>
      </c>
      <c r="G10" s="212"/>
      <c r="H10" s="127" t="s">
        <v>41</v>
      </c>
      <c r="I10" s="127" t="s">
        <v>42</v>
      </c>
      <c r="J10" s="134"/>
      <c r="K10" s="134"/>
      <c r="L10" s="134"/>
      <c r="M10" s="2"/>
      <c r="N10" s="4"/>
      <c r="O10" s="4"/>
      <c r="P10" s="4"/>
    </row>
    <row r="11" spans="1:16" x14ac:dyDescent="0.2">
      <c r="A11" s="19" t="s">
        <v>9</v>
      </c>
      <c r="B11" s="135">
        <f t="shared" ref="B11:B29" si="0">SUM(C11+D11)</f>
        <v>48</v>
      </c>
      <c r="C11" s="136">
        <f t="shared" ref="C11:I11" si="1">SUM(C12:C24)</f>
        <v>13</v>
      </c>
      <c r="D11" s="137">
        <f t="shared" si="1"/>
        <v>35</v>
      </c>
      <c r="E11" s="138">
        <f t="shared" si="1"/>
        <v>44</v>
      </c>
      <c r="F11" s="139">
        <f t="shared" si="1"/>
        <v>0</v>
      </c>
      <c r="G11" s="137">
        <f t="shared" si="1"/>
        <v>0</v>
      </c>
      <c r="H11" s="140">
        <f t="shared" si="1"/>
        <v>4</v>
      </c>
      <c r="I11" s="139">
        <f t="shared" si="1"/>
        <v>0</v>
      </c>
      <c r="J11" s="141"/>
      <c r="K11" s="134"/>
      <c r="L11" s="134"/>
      <c r="M11" s="2"/>
      <c r="N11" s="4"/>
      <c r="O11" s="4"/>
      <c r="P11" s="4"/>
    </row>
    <row r="12" spans="1:16" x14ac:dyDescent="0.2">
      <c r="A12" s="28" t="s">
        <v>43</v>
      </c>
      <c r="B12" s="142">
        <f t="shared" si="0"/>
        <v>9</v>
      </c>
      <c r="C12" s="143">
        <v>2</v>
      </c>
      <c r="D12" s="32">
        <v>7</v>
      </c>
      <c r="E12" s="30">
        <v>9</v>
      </c>
      <c r="F12" s="31"/>
      <c r="G12" s="32"/>
      <c r="H12" s="33"/>
      <c r="I12" s="31"/>
      <c r="J12" s="141"/>
      <c r="K12" s="134"/>
      <c r="L12" s="134"/>
      <c r="M12" s="2"/>
      <c r="N12" s="4"/>
      <c r="O12" s="4"/>
      <c r="P12" s="4"/>
    </row>
    <row r="13" spans="1:16" x14ac:dyDescent="0.2">
      <c r="A13" s="34" t="s">
        <v>44</v>
      </c>
      <c r="B13" s="144">
        <f t="shared" si="0"/>
        <v>4</v>
      </c>
      <c r="C13" s="41">
        <v>1</v>
      </c>
      <c r="D13" s="38">
        <v>3</v>
      </c>
      <c r="E13" s="36">
        <v>3</v>
      </c>
      <c r="F13" s="37"/>
      <c r="G13" s="38"/>
      <c r="H13" s="39">
        <v>1</v>
      </c>
      <c r="I13" s="37"/>
      <c r="J13" s="141"/>
      <c r="K13" s="134"/>
      <c r="L13" s="134"/>
      <c r="M13" s="2"/>
      <c r="N13" s="4"/>
      <c r="O13" s="4"/>
      <c r="P13" s="4"/>
    </row>
    <row r="14" spans="1:16" x14ac:dyDescent="0.2">
      <c r="A14" s="34" t="s">
        <v>45</v>
      </c>
      <c r="B14" s="144">
        <f t="shared" si="0"/>
        <v>5</v>
      </c>
      <c r="C14" s="41">
        <v>1</v>
      </c>
      <c r="D14" s="38">
        <v>4</v>
      </c>
      <c r="E14" s="36">
        <v>5</v>
      </c>
      <c r="F14" s="38"/>
      <c r="G14" s="38"/>
      <c r="H14" s="40"/>
      <c r="I14" s="38"/>
      <c r="J14" s="141"/>
      <c r="K14" s="134"/>
      <c r="L14" s="134"/>
      <c r="M14" s="2"/>
      <c r="N14" s="4"/>
      <c r="O14" s="4"/>
      <c r="P14" s="4"/>
    </row>
    <row r="15" spans="1:16" x14ac:dyDescent="0.2">
      <c r="A15" s="34" t="s">
        <v>46</v>
      </c>
      <c r="B15" s="144">
        <f t="shared" si="0"/>
        <v>8</v>
      </c>
      <c r="C15" s="41">
        <v>2</v>
      </c>
      <c r="D15" s="38">
        <v>6</v>
      </c>
      <c r="E15" s="36">
        <v>7</v>
      </c>
      <c r="F15" s="38"/>
      <c r="G15" s="38"/>
      <c r="H15" s="40">
        <v>1</v>
      </c>
      <c r="I15" s="38"/>
      <c r="J15" s="141"/>
      <c r="K15" s="134"/>
      <c r="L15" s="134"/>
      <c r="M15" s="2"/>
      <c r="N15" s="4"/>
      <c r="O15" s="4"/>
      <c r="P15" s="4"/>
    </row>
    <row r="16" spans="1:16" ht="21" x14ac:dyDescent="0.2">
      <c r="A16" s="34" t="s">
        <v>47</v>
      </c>
      <c r="B16" s="144">
        <f t="shared" si="0"/>
        <v>0</v>
      </c>
      <c r="C16" s="41"/>
      <c r="D16" s="38"/>
      <c r="E16" s="36"/>
      <c r="F16" s="38"/>
      <c r="G16" s="41"/>
      <c r="H16" s="40"/>
      <c r="I16" s="38"/>
      <c r="J16" s="141"/>
      <c r="K16" s="134"/>
      <c r="L16" s="134"/>
      <c r="M16" s="2"/>
      <c r="N16" s="4"/>
      <c r="O16" s="4"/>
      <c r="P16" s="4"/>
    </row>
    <row r="17" spans="1:16" x14ac:dyDescent="0.2">
      <c r="A17" s="34" t="s">
        <v>48</v>
      </c>
      <c r="B17" s="144">
        <f t="shared" si="0"/>
        <v>0</v>
      </c>
      <c r="C17" s="41"/>
      <c r="D17" s="38"/>
      <c r="E17" s="36"/>
      <c r="F17" s="38"/>
      <c r="G17" s="41"/>
      <c r="H17" s="40"/>
      <c r="I17" s="38"/>
      <c r="J17" s="141"/>
      <c r="K17" s="134"/>
      <c r="L17" s="134"/>
      <c r="M17" s="2"/>
      <c r="N17" s="4"/>
      <c r="O17" s="4"/>
      <c r="P17" s="4"/>
    </row>
    <row r="18" spans="1:16" x14ac:dyDescent="0.2">
      <c r="A18" s="34" t="s">
        <v>49</v>
      </c>
      <c r="B18" s="144">
        <f t="shared" si="0"/>
        <v>0</v>
      </c>
      <c r="C18" s="41"/>
      <c r="D18" s="38"/>
      <c r="E18" s="36"/>
      <c r="F18" s="38"/>
      <c r="G18" s="41"/>
      <c r="H18" s="40"/>
      <c r="I18" s="38"/>
      <c r="J18" s="141"/>
      <c r="K18" s="134"/>
      <c r="L18" s="134"/>
      <c r="M18" s="2"/>
      <c r="N18" s="4"/>
      <c r="O18" s="4"/>
      <c r="P18" s="4"/>
    </row>
    <row r="19" spans="1:16" x14ac:dyDescent="0.2">
      <c r="A19" s="34" t="s">
        <v>50</v>
      </c>
      <c r="B19" s="144">
        <f t="shared" si="0"/>
        <v>9</v>
      </c>
      <c r="C19" s="41">
        <v>1</v>
      </c>
      <c r="D19" s="38">
        <v>8</v>
      </c>
      <c r="E19" s="36">
        <v>8</v>
      </c>
      <c r="F19" s="38"/>
      <c r="G19" s="38"/>
      <c r="H19" s="40">
        <v>1</v>
      </c>
      <c r="I19" s="38"/>
      <c r="J19" s="141"/>
      <c r="K19" s="134"/>
      <c r="L19" s="134"/>
      <c r="M19" s="2"/>
      <c r="N19" s="4"/>
      <c r="O19" s="4"/>
      <c r="P19" s="4"/>
    </row>
    <row r="20" spans="1:16" x14ac:dyDescent="0.2">
      <c r="A20" s="34" t="s">
        <v>51</v>
      </c>
      <c r="B20" s="144">
        <f t="shared" si="0"/>
        <v>5</v>
      </c>
      <c r="C20" s="41">
        <v>2</v>
      </c>
      <c r="D20" s="38">
        <v>3</v>
      </c>
      <c r="E20" s="36">
        <v>4</v>
      </c>
      <c r="F20" s="38"/>
      <c r="G20" s="38"/>
      <c r="H20" s="40">
        <v>1</v>
      </c>
      <c r="I20" s="38"/>
      <c r="J20" s="141"/>
      <c r="K20" s="134"/>
      <c r="L20" s="134"/>
      <c r="M20" s="2"/>
      <c r="N20" s="4"/>
      <c r="O20" s="4"/>
      <c r="P20" s="4"/>
    </row>
    <row r="21" spans="1:16" x14ac:dyDescent="0.2">
      <c r="A21" s="34" t="s">
        <v>52</v>
      </c>
      <c r="B21" s="144">
        <f t="shared" si="0"/>
        <v>0</v>
      </c>
      <c r="C21" s="41"/>
      <c r="D21" s="38"/>
      <c r="E21" s="36"/>
      <c r="F21" s="38"/>
      <c r="G21" s="38"/>
      <c r="H21" s="40"/>
      <c r="I21" s="38"/>
      <c r="J21" s="141"/>
      <c r="K21" s="134"/>
      <c r="L21" s="134"/>
      <c r="M21" s="2"/>
      <c r="N21" s="4"/>
      <c r="O21" s="4"/>
      <c r="P21" s="4"/>
    </row>
    <row r="22" spans="1:16" x14ac:dyDescent="0.2">
      <c r="A22" s="145" t="s">
        <v>53</v>
      </c>
      <c r="B22" s="146">
        <f t="shared" si="0"/>
        <v>8</v>
      </c>
      <c r="C22" s="41">
        <v>4</v>
      </c>
      <c r="D22" s="38">
        <v>4</v>
      </c>
      <c r="E22" s="36">
        <v>8</v>
      </c>
      <c r="F22" s="38"/>
      <c r="G22" s="38"/>
      <c r="H22" s="40"/>
      <c r="I22" s="40"/>
      <c r="J22" s="141"/>
      <c r="K22" s="134"/>
      <c r="L22" s="134"/>
      <c r="M22" s="2"/>
      <c r="N22" s="4"/>
      <c r="O22" s="4"/>
      <c r="P22" s="4"/>
    </row>
    <row r="23" spans="1:16" x14ac:dyDescent="0.2">
      <c r="A23" s="147" t="s">
        <v>54</v>
      </c>
      <c r="B23" s="146">
        <f t="shared" si="0"/>
        <v>0</v>
      </c>
      <c r="C23" s="41"/>
      <c r="D23" s="38"/>
      <c r="E23" s="36"/>
      <c r="F23" s="38"/>
      <c r="G23" s="38"/>
      <c r="H23" s="40"/>
      <c r="I23" s="40"/>
      <c r="J23" s="141"/>
      <c r="K23" s="134"/>
      <c r="L23" s="134"/>
      <c r="N23" s="4"/>
      <c r="O23" s="4"/>
      <c r="P23" s="4"/>
    </row>
    <row r="24" spans="1:16" ht="15" thickBot="1" x14ac:dyDescent="0.25">
      <c r="A24" s="148" t="s">
        <v>55</v>
      </c>
      <c r="B24" s="149">
        <f t="shared" si="0"/>
        <v>0</v>
      </c>
      <c r="C24" s="150"/>
      <c r="D24" s="46"/>
      <c r="E24" s="44"/>
      <c r="F24" s="46"/>
      <c r="G24" s="46"/>
      <c r="H24" s="47"/>
      <c r="I24" s="47"/>
      <c r="J24" s="141"/>
      <c r="K24" s="134"/>
      <c r="L24" s="134"/>
      <c r="N24" s="4"/>
      <c r="O24" s="4"/>
      <c r="P24" s="4"/>
    </row>
    <row r="25" spans="1:16" ht="15" thickTop="1" x14ac:dyDescent="0.2">
      <c r="A25" s="48" t="s">
        <v>10</v>
      </c>
      <c r="B25" s="142">
        <f t="shared" si="0"/>
        <v>2539</v>
      </c>
      <c r="C25" s="143">
        <v>859</v>
      </c>
      <c r="D25" s="32">
        <v>1680</v>
      </c>
      <c r="E25" s="49"/>
      <c r="F25" s="50"/>
      <c r="G25" s="51"/>
      <c r="H25" s="52"/>
      <c r="I25" s="50"/>
      <c r="J25" s="141"/>
      <c r="K25" s="134"/>
      <c r="L25" s="134"/>
      <c r="M25" s="2"/>
      <c r="N25" s="4"/>
      <c r="O25" s="4"/>
      <c r="P25" s="4"/>
    </row>
    <row r="26" spans="1:16" x14ac:dyDescent="0.2">
      <c r="A26" s="53" t="s">
        <v>11</v>
      </c>
      <c r="B26" s="144">
        <f t="shared" si="0"/>
        <v>2</v>
      </c>
      <c r="C26" s="41">
        <v>1</v>
      </c>
      <c r="D26" s="38">
        <v>1</v>
      </c>
      <c r="E26" s="54"/>
      <c r="F26" s="55"/>
      <c r="G26" s="56"/>
      <c r="H26" s="57"/>
      <c r="I26" s="55"/>
      <c r="J26" s="141"/>
      <c r="K26" s="134"/>
      <c r="L26" s="134"/>
      <c r="M26" s="2"/>
      <c r="N26" s="4"/>
      <c r="O26" s="4"/>
      <c r="P26" s="4"/>
    </row>
    <row r="27" spans="1:16" x14ac:dyDescent="0.2">
      <c r="A27" s="53" t="s">
        <v>12</v>
      </c>
      <c r="B27" s="144">
        <f t="shared" si="0"/>
        <v>33</v>
      </c>
      <c r="C27" s="41">
        <v>10</v>
      </c>
      <c r="D27" s="38">
        <v>23</v>
      </c>
      <c r="E27" s="54"/>
      <c r="F27" s="55"/>
      <c r="G27" s="56"/>
      <c r="H27" s="57"/>
      <c r="I27" s="55"/>
      <c r="J27" s="141"/>
      <c r="K27" s="134"/>
      <c r="L27" s="134"/>
      <c r="M27" s="4"/>
      <c r="N27" s="4"/>
      <c r="O27" s="4"/>
      <c r="P27" s="4"/>
    </row>
    <row r="28" spans="1:16" x14ac:dyDescent="0.2">
      <c r="A28" s="53" t="s">
        <v>13</v>
      </c>
      <c r="B28" s="144">
        <f t="shared" si="0"/>
        <v>0</v>
      </c>
      <c r="C28" s="41"/>
      <c r="D28" s="38"/>
      <c r="E28" s="49"/>
      <c r="F28" s="50"/>
      <c r="G28" s="51"/>
      <c r="H28" s="52"/>
      <c r="I28" s="50"/>
      <c r="J28" s="141"/>
      <c r="K28" s="134"/>
      <c r="L28" s="134"/>
      <c r="M28" s="4"/>
      <c r="N28" s="4"/>
      <c r="O28" s="4"/>
      <c r="P28" s="4"/>
    </row>
    <row r="29" spans="1:16" x14ac:dyDescent="0.2">
      <c r="A29" s="58" t="s">
        <v>14</v>
      </c>
      <c r="B29" s="151">
        <f t="shared" si="0"/>
        <v>6</v>
      </c>
      <c r="C29" s="152">
        <v>3</v>
      </c>
      <c r="D29" s="153">
        <v>3</v>
      </c>
      <c r="E29" s="62"/>
      <c r="F29" s="63"/>
      <c r="G29" s="64"/>
      <c r="H29" s="65"/>
      <c r="I29" s="63"/>
      <c r="J29" s="141"/>
      <c r="K29" s="134"/>
      <c r="L29" s="134"/>
      <c r="M29" s="4"/>
      <c r="N29" s="4"/>
      <c r="O29" s="4"/>
      <c r="P29" s="4"/>
    </row>
    <row r="30" spans="1:16" x14ac:dyDescent="0.2">
      <c r="A30" s="66" t="s">
        <v>15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4"/>
      <c r="O30" s="4"/>
      <c r="P30" s="4"/>
    </row>
    <row r="31" spans="1:16" ht="14.25" customHeight="1" x14ac:dyDescent="0.2">
      <c r="A31" s="197" t="s">
        <v>16</v>
      </c>
      <c r="B31" s="198"/>
      <c r="C31" s="201" t="s">
        <v>17</v>
      </c>
      <c r="D31" s="202"/>
      <c r="E31" s="203"/>
      <c r="F31" s="201" t="s">
        <v>18</v>
      </c>
      <c r="G31" s="202"/>
      <c r="H31" s="202"/>
      <c r="I31" s="202"/>
      <c r="J31" s="202" t="s">
        <v>56</v>
      </c>
      <c r="K31" s="202"/>
      <c r="L31" s="202"/>
      <c r="M31" s="154"/>
      <c r="N31" s="4"/>
      <c r="O31" s="4"/>
      <c r="P31" s="4"/>
    </row>
    <row r="32" spans="1:16" ht="87.75" customHeight="1" x14ac:dyDescent="0.2">
      <c r="A32" s="199"/>
      <c r="B32" s="200"/>
      <c r="C32" s="67" t="s">
        <v>57</v>
      </c>
      <c r="D32" s="68" t="s">
        <v>58</v>
      </c>
      <c r="E32" s="69" t="s">
        <v>59</v>
      </c>
      <c r="F32" s="68" t="s">
        <v>60</v>
      </c>
      <c r="G32" s="155" t="s">
        <v>61</v>
      </c>
      <c r="H32" s="69" t="s">
        <v>62</v>
      </c>
      <c r="I32" s="156" t="s">
        <v>63</v>
      </c>
      <c r="J32" s="157" t="s">
        <v>64</v>
      </c>
      <c r="K32" s="157" t="s">
        <v>65</v>
      </c>
      <c r="L32" s="158" t="s">
        <v>66</v>
      </c>
      <c r="M32" s="17"/>
      <c r="N32" s="4"/>
      <c r="O32" s="4"/>
    </row>
    <row r="33" spans="1:79" x14ac:dyDescent="0.2">
      <c r="A33" s="195" t="s">
        <v>19</v>
      </c>
      <c r="B33" s="196"/>
      <c r="C33" s="75"/>
      <c r="D33" s="76"/>
      <c r="E33" s="76"/>
      <c r="F33" s="75"/>
      <c r="G33" s="76"/>
      <c r="H33" s="76"/>
      <c r="I33" s="77"/>
      <c r="J33" s="159">
        <f>SUM(K33+L33)</f>
        <v>0</v>
      </c>
      <c r="K33" s="160"/>
      <c r="L33" s="161"/>
      <c r="M33" s="162"/>
      <c r="N33" s="4"/>
      <c r="O33" s="4"/>
    </row>
    <row r="34" spans="1:79" x14ac:dyDescent="0.2">
      <c r="A34" s="187" t="s">
        <v>20</v>
      </c>
      <c r="B34" s="188"/>
      <c r="C34" s="36"/>
      <c r="D34" s="39"/>
      <c r="E34" s="39"/>
      <c r="F34" s="36"/>
      <c r="G34" s="39"/>
      <c r="H34" s="39"/>
      <c r="I34" s="37"/>
      <c r="J34" s="163">
        <f>SUM(K34+L34)</f>
        <v>0</v>
      </c>
      <c r="K34" s="41"/>
      <c r="L34" s="38"/>
      <c r="M34" s="162"/>
      <c r="N34" s="4"/>
      <c r="O34" s="4"/>
    </row>
    <row r="35" spans="1:79" x14ac:dyDescent="0.2">
      <c r="A35" s="187" t="s">
        <v>21</v>
      </c>
      <c r="B35" s="188"/>
      <c r="C35" s="36"/>
      <c r="D35" s="39"/>
      <c r="E35" s="39"/>
      <c r="F35" s="36"/>
      <c r="G35" s="39"/>
      <c r="H35" s="39"/>
      <c r="I35" s="37"/>
      <c r="J35" s="163">
        <f>SUM(K35+L35)</f>
        <v>0</v>
      </c>
      <c r="K35" s="41"/>
      <c r="L35" s="38"/>
      <c r="M35" s="162"/>
      <c r="N35" s="4"/>
      <c r="O35" s="4"/>
    </row>
    <row r="36" spans="1:79" x14ac:dyDescent="0.2">
      <c r="A36" s="187" t="s">
        <v>22</v>
      </c>
      <c r="B36" s="188"/>
      <c r="C36" s="36"/>
      <c r="D36" s="39">
        <v>1</v>
      </c>
      <c r="E36" s="39"/>
      <c r="F36" s="36"/>
      <c r="G36" s="39"/>
      <c r="H36" s="39"/>
      <c r="I36" s="37"/>
      <c r="J36" s="163">
        <f>SUM(K36+L36)</f>
        <v>7</v>
      </c>
      <c r="K36" s="41">
        <v>2</v>
      </c>
      <c r="L36" s="38">
        <v>5</v>
      </c>
      <c r="M36" s="162"/>
      <c r="N36" s="4"/>
      <c r="O36" s="4"/>
    </row>
    <row r="37" spans="1:79" x14ac:dyDescent="0.2">
      <c r="A37" s="187" t="s">
        <v>23</v>
      </c>
      <c r="B37" s="188"/>
      <c r="C37" s="36"/>
      <c r="D37" s="39"/>
      <c r="E37" s="39"/>
      <c r="F37" s="36"/>
      <c r="G37" s="39"/>
      <c r="H37" s="39"/>
      <c r="I37" s="37"/>
      <c r="J37" s="164"/>
      <c r="K37" s="164"/>
      <c r="L37" s="56"/>
      <c r="M37" s="162"/>
      <c r="N37" s="4"/>
      <c r="O37" s="4"/>
    </row>
    <row r="38" spans="1:79" x14ac:dyDescent="0.2">
      <c r="A38" s="187" t="s">
        <v>24</v>
      </c>
      <c r="B38" s="188"/>
      <c r="C38" s="36"/>
      <c r="D38" s="39">
        <v>1</v>
      </c>
      <c r="E38" s="39"/>
      <c r="F38" s="36"/>
      <c r="G38" s="39"/>
      <c r="H38" s="39"/>
      <c r="I38" s="37"/>
      <c r="J38" s="164"/>
      <c r="K38" s="164"/>
      <c r="L38" s="56"/>
      <c r="M38" s="162"/>
      <c r="N38" s="4"/>
      <c r="O38" s="4"/>
    </row>
    <row r="39" spans="1:79" x14ac:dyDescent="0.2">
      <c r="A39" s="187" t="s">
        <v>25</v>
      </c>
      <c r="B39" s="188"/>
      <c r="C39" s="36"/>
      <c r="D39" s="39"/>
      <c r="E39" s="39"/>
      <c r="F39" s="36"/>
      <c r="G39" s="39"/>
      <c r="H39" s="39"/>
      <c r="I39" s="37"/>
      <c r="J39" s="41"/>
      <c r="K39" s="164"/>
      <c r="L39" s="56"/>
      <c r="M39" s="162"/>
      <c r="N39" s="4"/>
      <c r="O39" s="4"/>
    </row>
    <row r="40" spans="1:79" x14ac:dyDescent="0.2">
      <c r="A40" s="187" t="s">
        <v>26</v>
      </c>
      <c r="B40" s="188"/>
      <c r="C40" s="36"/>
      <c r="D40" s="39"/>
      <c r="E40" s="39"/>
      <c r="F40" s="36"/>
      <c r="G40" s="39"/>
      <c r="H40" s="39"/>
      <c r="I40" s="37"/>
      <c r="J40" s="41"/>
      <c r="K40" s="164"/>
      <c r="L40" s="56"/>
      <c r="M40" s="162"/>
      <c r="N40" s="4"/>
      <c r="O40" s="4"/>
    </row>
    <row r="41" spans="1:79" x14ac:dyDescent="0.2">
      <c r="A41" s="187" t="s">
        <v>27</v>
      </c>
      <c r="B41" s="188"/>
      <c r="C41" s="36"/>
      <c r="D41" s="39"/>
      <c r="E41" s="39"/>
      <c r="F41" s="36"/>
      <c r="G41" s="39"/>
      <c r="H41" s="39"/>
      <c r="I41" s="37"/>
      <c r="J41" s="163">
        <f>SUM(K41+L41)</f>
        <v>0</v>
      </c>
      <c r="K41" s="41"/>
      <c r="L41" s="38"/>
      <c r="M41" s="162"/>
      <c r="N41" s="4"/>
      <c r="O41" s="4"/>
    </row>
    <row r="42" spans="1:79" x14ac:dyDescent="0.2">
      <c r="A42" s="189" t="s">
        <v>28</v>
      </c>
      <c r="B42" s="190"/>
      <c r="C42" s="83"/>
      <c r="D42" s="84"/>
      <c r="E42" s="84"/>
      <c r="F42" s="83"/>
      <c r="G42" s="84"/>
      <c r="H42" s="84"/>
      <c r="I42" s="85"/>
      <c r="J42" s="165"/>
      <c r="K42" s="165"/>
      <c r="L42" s="166"/>
      <c r="M42" s="162"/>
      <c r="N42" s="4"/>
      <c r="O42" s="4"/>
    </row>
    <row r="43" spans="1:79" x14ac:dyDescent="0.2">
      <c r="A43" s="193" t="s">
        <v>29</v>
      </c>
      <c r="B43" s="194"/>
      <c r="C43" s="83"/>
      <c r="D43" s="84"/>
      <c r="E43" s="84"/>
      <c r="F43" s="62"/>
      <c r="G43" s="89"/>
      <c r="H43" s="84"/>
      <c r="I43" s="85"/>
      <c r="J43" s="163">
        <f>SUM(K43+L43)</f>
        <v>0</v>
      </c>
      <c r="K43" s="167"/>
      <c r="L43" s="168"/>
      <c r="M43" s="162"/>
      <c r="N43" s="4"/>
      <c r="O43" s="4"/>
    </row>
    <row r="44" spans="1:79" x14ac:dyDescent="0.2">
      <c r="A44" s="191" t="s">
        <v>30</v>
      </c>
      <c r="B44" s="192"/>
      <c r="C44" s="169">
        <f t="shared" ref="C44:I44" si="2">SUM(C33:C43)</f>
        <v>0</v>
      </c>
      <c r="D44" s="170">
        <f t="shared" si="2"/>
        <v>2</v>
      </c>
      <c r="E44" s="170">
        <f t="shared" si="2"/>
        <v>0</v>
      </c>
      <c r="F44" s="169">
        <f t="shared" si="2"/>
        <v>0</v>
      </c>
      <c r="G44" s="170">
        <f t="shared" si="2"/>
        <v>0</v>
      </c>
      <c r="H44" s="170">
        <f t="shared" si="2"/>
        <v>0</v>
      </c>
      <c r="I44" s="171">
        <f t="shared" si="2"/>
        <v>0</v>
      </c>
      <c r="J44" s="172">
        <f>SUM(J33+J34+J35+J36+J39+J40+J41+J43)</f>
        <v>7</v>
      </c>
      <c r="K44" s="172">
        <f>SUM(K33+K34+K35+K36+K41+K43)</f>
        <v>2</v>
      </c>
      <c r="L44" s="173">
        <f>SUM(L33+L34+L35+L36+L41+L43)</f>
        <v>5</v>
      </c>
      <c r="M44" s="162"/>
      <c r="N44" s="4"/>
      <c r="O44" s="4"/>
    </row>
    <row r="45" spans="1:79" x14ac:dyDescent="0.2">
      <c r="A45" s="185" t="s">
        <v>67</v>
      </c>
      <c r="B45" s="186"/>
      <c r="C45" s="98"/>
      <c r="D45" s="99"/>
      <c r="E45" s="99"/>
      <c r="F45" s="98"/>
      <c r="G45" s="99"/>
      <c r="H45" s="99"/>
      <c r="I45" s="100"/>
      <c r="J45" s="172">
        <f>SUM(K45+L45)</f>
        <v>0</v>
      </c>
      <c r="K45" s="174"/>
      <c r="L45" s="175"/>
      <c r="M45" s="162"/>
      <c r="N45" s="4"/>
      <c r="O45" s="4"/>
    </row>
    <row r="46" spans="1:79" x14ac:dyDescent="0.2">
      <c r="A46" s="102" t="s">
        <v>31</v>
      </c>
      <c r="B46" s="103"/>
      <c r="C46" s="66"/>
      <c r="D46" s="10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79" ht="21" x14ac:dyDescent="0.2">
      <c r="A47" s="179" t="s">
        <v>32</v>
      </c>
      <c r="B47" s="180"/>
      <c r="C47" s="157" t="s">
        <v>8</v>
      </c>
      <c r="D47" s="124" t="s">
        <v>33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79" x14ac:dyDescent="0.2">
      <c r="A48" s="181" t="s">
        <v>34</v>
      </c>
      <c r="B48" s="182"/>
      <c r="C48" s="167"/>
      <c r="D48" s="168"/>
      <c r="E48" s="17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CA48" s="133" t="str">
        <f>IF(D48&gt;C48,"Casos/Instituciones deben ser menor o iguales al total Reuniones A. Mayor","")</f>
        <v/>
      </c>
    </row>
    <row r="49" spans="1:16" x14ac:dyDescent="0.2">
      <c r="A49" s="183" t="s">
        <v>35</v>
      </c>
      <c r="B49" s="184"/>
      <c r="C49" s="152"/>
      <c r="D49" s="64"/>
      <c r="E49" s="177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195" spans="1:2" hidden="1" x14ac:dyDescent="0.2">
      <c r="A195" s="178">
        <f>SUM(B11,B25:B29,C44:L44,C48:C49)</f>
        <v>2644</v>
      </c>
      <c r="B195" s="132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B18" sqref="B18"/>
    </sheetView>
  </sheetViews>
  <sheetFormatPr baseColWidth="10" defaultRowHeight="14.25" x14ac:dyDescent="0.2"/>
  <cols>
    <col min="1" max="1" width="55.5703125" style="132" customWidth="1"/>
    <col min="2" max="2" width="14.5703125" style="132" customWidth="1"/>
    <col min="3" max="4" width="15.7109375" style="132" customWidth="1"/>
    <col min="5" max="7" width="16.140625" style="132" customWidth="1"/>
    <col min="8" max="8" width="16.7109375" style="132" customWidth="1"/>
    <col min="9" max="9" width="15.42578125" style="132" customWidth="1"/>
    <col min="10" max="10" width="18.28515625" style="132" customWidth="1"/>
    <col min="11" max="13" width="14.28515625" style="132" customWidth="1"/>
    <col min="14" max="76" width="11.42578125" style="132"/>
    <col min="77" max="77" width="11.42578125" style="133"/>
    <col min="78" max="92" width="0" style="133" hidden="1" customWidth="1"/>
    <col min="93" max="100" width="0" style="132" hidden="1" customWidth="1"/>
    <col min="101" max="16384" width="11.42578125" style="132"/>
  </cols>
  <sheetData>
    <row r="1" spans="1:16" x14ac:dyDescent="0.2">
      <c r="A1" s="131" t="s">
        <v>0</v>
      </c>
    </row>
    <row r="2" spans="1:16" x14ac:dyDescent="0.2">
      <c r="A2" s="131" t="str">
        <f>CONCATENATE("COMUNA: ",[3]NOMBRE!B2," - ","( ",[3]NOMBRE!C2,[3]NOMBRE!D2,[3]NOMBRE!E2,[3]NOMBRE!F2,[3]NOMBRE!G2," )")</f>
        <v>COMUNA: Linares - ( 07401 )</v>
      </c>
    </row>
    <row r="3" spans="1:16" x14ac:dyDescent="0.2">
      <c r="A3" s="131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16" x14ac:dyDescent="0.2">
      <c r="A4" s="131" t="str">
        <f>CONCATENATE("MES: ",[3]NOMBRE!B6," - ","( ",[3]NOMBRE!C6,[3]NOMBRE!D6," )")</f>
        <v>MES: MARZO - ( 03 )</v>
      </c>
    </row>
    <row r="5" spans="1:16" x14ac:dyDescent="0.2">
      <c r="A5" s="131" t="str">
        <f>CONCATENATE("AÑO: ",[3]NOMBRE!B7)</f>
        <v>AÑO: 2017</v>
      </c>
    </row>
    <row r="6" spans="1:16" ht="15" x14ac:dyDescent="0.2">
      <c r="A6" s="204" t="s">
        <v>1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16" ht="15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x14ac:dyDescent="0.2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10"/>
      <c r="L8" s="10"/>
      <c r="M8" s="10"/>
      <c r="N8" s="11"/>
      <c r="O8" s="11"/>
      <c r="P8" s="10"/>
    </row>
    <row r="9" spans="1:16" ht="25.5" customHeight="1" x14ac:dyDescent="0.2">
      <c r="A9" s="205" t="s">
        <v>3</v>
      </c>
      <c r="B9" s="207" t="s">
        <v>4</v>
      </c>
      <c r="C9" s="208"/>
      <c r="D9" s="209"/>
      <c r="E9" s="210" t="s">
        <v>5</v>
      </c>
      <c r="F9" s="211"/>
      <c r="G9" s="198" t="s">
        <v>6</v>
      </c>
      <c r="H9" s="213" t="s">
        <v>7</v>
      </c>
      <c r="I9" s="214"/>
      <c r="J9" s="134"/>
      <c r="K9" s="134"/>
      <c r="L9" s="134"/>
      <c r="M9" s="2"/>
      <c r="N9" s="4"/>
      <c r="O9" s="4"/>
      <c r="P9" s="4"/>
    </row>
    <row r="10" spans="1:16" ht="52.5" customHeight="1" x14ac:dyDescent="0.2">
      <c r="A10" s="206"/>
      <c r="B10" s="126" t="s">
        <v>36</v>
      </c>
      <c r="C10" s="126" t="s">
        <v>37</v>
      </c>
      <c r="D10" s="16" t="s">
        <v>38</v>
      </c>
      <c r="E10" s="127" t="s">
        <v>39</v>
      </c>
      <c r="F10" s="127" t="s">
        <v>40</v>
      </c>
      <c r="G10" s="212"/>
      <c r="H10" s="127" t="s">
        <v>41</v>
      </c>
      <c r="I10" s="127" t="s">
        <v>42</v>
      </c>
      <c r="J10" s="134"/>
      <c r="K10" s="134"/>
      <c r="L10" s="134"/>
      <c r="M10" s="2"/>
      <c r="N10" s="4"/>
      <c r="O10" s="4"/>
      <c r="P10" s="4"/>
    </row>
    <row r="11" spans="1:16" x14ac:dyDescent="0.2">
      <c r="A11" s="19" t="s">
        <v>9</v>
      </c>
      <c r="B11" s="135">
        <f t="shared" ref="B11:B29" si="0">SUM(C11+D11)</f>
        <v>57</v>
      </c>
      <c r="C11" s="136">
        <f t="shared" ref="C11:I11" si="1">SUM(C12:C24)</f>
        <v>17</v>
      </c>
      <c r="D11" s="137">
        <f t="shared" si="1"/>
        <v>40</v>
      </c>
      <c r="E11" s="138">
        <f t="shared" si="1"/>
        <v>57</v>
      </c>
      <c r="F11" s="139">
        <f t="shared" si="1"/>
        <v>0</v>
      </c>
      <c r="G11" s="137">
        <f t="shared" si="1"/>
        <v>0</v>
      </c>
      <c r="H11" s="140">
        <f t="shared" si="1"/>
        <v>47</v>
      </c>
      <c r="I11" s="139">
        <f t="shared" si="1"/>
        <v>0</v>
      </c>
      <c r="J11" s="141"/>
      <c r="K11" s="134"/>
      <c r="L11" s="134"/>
      <c r="M11" s="2"/>
      <c r="N11" s="4"/>
      <c r="O11" s="4"/>
      <c r="P11" s="4"/>
    </row>
    <row r="12" spans="1:16" x14ac:dyDescent="0.2">
      <c r="A12" s="28" t="s">
        <v>43</v>
      </c>
      <c r="B12" s="142">
        <f t="shared" si="0"/>
        <v>11</v>
      </c>
      <c r="C12" s="143">
        <v>2</v>
      </c>
      <c r="D12" s="32">
        <v>9</v>
      </c>
      <c r="E12" s="30">
        <v>11</v>
      </c>
      <c r="F12" s="31"/>
      <c r="G12" s="32"/>
      <c r="H12" s="33">
        <v>6</v>
      </c>
      <c r="I12" s="31"/>
      <c r="J12" s="141"/>
      <c r="K12" s="134"/>
      <c r="L12" s="134"/>
      <c r="M12" s="2"/>
      <c r="N12" s="4"/>
      <c r="O12" s="4"/>
      <c r="P12" s="4"/>
    </row>
    <row r="13" spans="1:16" x14ac:dyDescent="0.2">
      <c r="A13" s="34" t="s">
        <v>44</v>
      </c>
      <c r="B13" s="144">
        <f t="shared" si="0"/>
        <v>10</v>
      </c>
      <c r="C13" s="41">
        <v>2</v>
      </c>
      <c r="D13" s="38">
        <v>8</v>
      </c>
      <c r="E13" s="36">
        <v>10</v>
      </c>
      <c r="F13" s="37"/>
      <c r="G13" s="38"/>
      <c r="H13" s="39">
        <v>5</v>
      </c>
      <c r="I13" s="37"/>
      <c r="J13" s="141"/>
      <c r="K13" s="134"/>
      <c r="L13" s="134"/>
      <c r="M13" s="2"/>
      <c r="N13" s="4"/>
      <c r="O13" s="4"/>
      <c r="P13" s="4"/>
    </row>
    <row r="14" spans="1:16" x14ac:dyDescent="0.2">
      <c r="A14" s="34" t="s">
        <v>45</v>
      </c>
      <c r="B14" s="144">
        <f t="shared" si="0"/>
        <v>3</v>
      </c>
      <c r="C14" s="41">
        <v>2</v>
      </c>
      <c r="D14" s="38">
        <v>1</v>
      </c>
      <c r="E14" s="36">
        <v>3</v>
      </c>
      <c r="F14" s="38"/>
      <c r="G14" s="38"/>
      <c r="H14" s="40">
        <v>25</v>
      </c>
      <c r="I14" s="38"/>
      <c r="J14" s="141"/>
      <c r="K14" s="134"/>
      <c r="L14" s="134"/>
      <c r="M14" s="2"/>
      <c r="N14" s="4"/>
      <c r="O14" s="4"/>
      <c r="P14" s="4"/>
    </row>
    <row r="15" spans="1:16" x14ac:dyDescent="0.2">
      <c r="A15" s="34" t="s">
        <v>46</v>
      </c>
      <c r="B15" s="144">
        <f t="shared" si="0"/>
        <v>15</v>
      </c>
      <c r="C15" s="41">
        <v>5</v>
      </c>
      <c r="D15" s="38">
        <v>10</v>
      </c>
      <c r="E15" s="36">
        <v>15</v>
      </c>
      <c r="F15" s="38"/>
      <c r="G15" s="38"/>
      <c r="H15" s="40">
        <v>4</v>
      </c>
      <c r="I15" s="38"/>
      <c r="J15" s="141"/>
      <c r="K15" s="134"/>
      <c r="L15" s="134"/>
      <c r="M15" s="2"/>
      <c r="N15" s="4"/>
      <c r="O15" s="4"/>
      <c r="P15" s="4"/>
    </row>
    <row r="16" spans="1:16" ht="21" x14ac:dyDescent="0.2">
      <c r="A16" s="34" t="s">
        <v>47</v>
      </c>
      <c r="B16" s="144">
        <f t="shared" si="0"/>
        <v>0</v>
      </c>
      <c r="C16" s="41"/>
      <c r="D16" s="38"/>
      <c r="E16" s="36"/>
      <c r="F16" s="38"/>
      <c r="G16" s="41"/>
      <c r="H16" s="40"/>
      <c r="I16" s="38"/>
      <c r="J16" s="141"/>
      <c r="K16" s="134"/>
      <c r="L16" s="134"/>
      <c r="M16" s="2"/>
      <c r="N16" s="4"/>
      <c r="O16" s="4"/>
      <c r="P16" s="4"/>
    </row>
    <row r="17" spans="1:16" x14ac:dyDescent="0.2">
      <c r="A17" s="34" t="s">
        <v>48</v>
      </c>
      <c r="B17" s="144">
        <f t="shared" si="0"/>
        <v>0</v>
      </c>
      <c r="C17" s="41"/>
      <c r="D17" s="38"/>
      <c r="E17" s="36"/>
      <c r="F17" s="38"/>
      <c r="G17" s="41"/>
      <c r="H17" s="40"/>
      <c r="I17" s="38"/>
      <c r="J17" s="141"/>
      <c r="K17" s="134"/>
      <c r="L17" s="134"/>
      <c r="M17" s="2"/>
      <c r="N17" s="4"/>
      <c r="O17" s="4"/>
      <c r="P17" s="4"/>
    </row>
    <row r="18" spans="1:16" x14ac:dyDescent="0.2">
      <c r="A18" s="34" t="s">
        <v>49</v>
      </c>
      <c r="B18" s="144">
        <f t="shared" si="0"/>
        <v>0</v>
      </c>
      <c r="C18" s="41"/>
      <c r="D18" s="38"/>
      <c r="E18" s="36"/>
      <c r="F18" s="38"/>
      <c r="G18" s="41"/>
      <c r="H18" s="40"/>
      <c r="I18" s="38"/>
      <c r="J18" s="141"/>
      <c r="K18" s="134"/>
      <c r="L18" s="134"/>
      <c r="M18" s="2"/>
      <c r="N18" s="4"/>
      <c r="O18" s="4"/>
      <c r="P18" s="4"/>
    </row>
    <row r="19" spans="1:16" x14ac:dyDescent="0.2">
      <c r="A19" s="34" t="s">
        <v>50</v>
      </c>
      <c r="B19" s="144">
        <f t="shared" si="0"/>
        <v>10</v>
      </c>
      <c r="C19" s="41">
        <v>2</v>
      </c>
      <c r="D19" s="38">
        <v>8</v>
      </c>
      <c r="E19" s="36">
        <v>10</v>
      </c>
      <c r="F19" s="38"/>
      <c r="G19" s="38"/>
      <c r="H19" s="40">
        <v>4</v>
      </c>
      <c r="I19" s="38"/>
      <c r="J19" s="141"/>
      <c r="K19" s="134"/>
      <c r="L19" s="134"/>
      <c r="M19" s="2"/>
      <c r="N19" s="4"/>
      <c r="O19" s="4"/>
      <c r="P19" s="4"/>
    </row>
    <row r="20" spans="1:16" x14ac:dyDescent="0.2">
      <c r="A20" s="34" t="s">
        <v>51</v>
      </c>
      <c r="B20" s="144">
        <f t="shared" si="0"/>
        <v>8</v>
      </c>
      <c r="C20" s="41">
        <v>4</v>
      </c>
      <c r="D20" s="38">
        <v>4</v>
      </c>
      <c r="E20" s="36">
        <v>8</v>
      </c>
      <c r="F20" s="38"/>
      <c r="G20" s="38"/>
      <c r="H20" s="40">
        <v>3</v>
      </c>
      <c r="I20" s="38"/>
      <c r="J20" s="141"/>
      <c r="K20" s="134"/>
      <c r="L20" s="134"/>
      <c r="M20" s="2"/>
      <c r="N20" s="4"/>
      <c r="O20" s="4"/>
      <c r="P20" s="4"/>
    </row>
    <row r="21" spans="1:16" x14ac:dyDescent="0.2">
      <c r="A21" s="34" t="s">
        <v>52</v>
      </c>
      <c r="B21" s="144">
        <f t="shared" si="0"/>
        <v>0</v>
      </c>
      <c r="C21" s="41"/>
      <c r="D21" s="38"/>
      <c r="E21" s="36"/>
      <c r="F21" s="38"/>
      <c r="G21" s="38"/>
      <c r="H21" s="40"/>
      <c r="I21" s="38"/>
      <c r="J21" s="141"/>
      <c r="K21" s="134"/>
      <c r="L21" s="134"/>
      <c r="M21" s="2"/>
      <c r="N21" s="4"/>
      <c r="O21" s="4"/>
      <c r="P21" s="4"/>
    </row>
    <row r="22" spans="1:16" x14ac:dyDescent="0.2">
      <c r="A22" s="145" t="s">
        <v>53</v>
      </c>
      <c r="B22" s="146">
        <f t="shared" si="0"/>
        <v>0</v>
      </c>
      <c r="C22" s="41"/>
      <c r="D22" s="38"/>
      <c r="E22" s="36"/>
      <c r="F22" s="38"/>
      <c r="G22" s="38"/>
      <c r="H22" s="40"/>
      <c r="I22" s="40"/>
      <c r="J22" s="141"/>
      <c r="K22" s="134"/>
      <c r="L22" s="134"/>
      <c r="M22" s="2"/>
      <c r="N22" s="4"/>
      <c r="O22" s="4"/>
      <c r="P22" s="4"/>
    </row>
    <row r="23" spans="1:16" x14ac:dyDescent="0.2">
      <c r="A23" s="147" t="s">
        <v>54</v>
      </c>
      <c r="B23" s="146">
        <f t="shared" si="0"/>
        <v>0</v>
      </c>
      <c r="C23" s="41"/>
      <c r="D23" s="38"/>
      <c r="E23" s="36"/>
      <c r="F23" s="38"/>
      <c r="G23" s="38"/>
      <c r="H23" s="40"/>
      <c r="I23" s="40"/>
      <c r="J23" s="141"/>
      <c r="K23" s="134"/>
      <c r="L23" s="134"/>
      <c r="N23" s="4"/>
      <c r="O23" s="4"/>
      <c r="P23" s="4"/>
    </row>
    <row r="24" spans="1:16" ht="15" thickBot="1" x14ac:dyDescent="0.25">
      <c r="A24" s="148" t="s">
        <v>55</v>
      </c>
      <c r="B24" s="149">
        <f t="shared" si="0"/>
        <v>0</v>
      </c>
      <c r="C24" s="150"/>
      <c r="D24" s="46"/>
      <c r="E24" s="44"/>
      <c r="F24" s="46"/>
      <c r="G24" s="46"/>
      <c r="H24" s="47"/>
      <c r="I24" s="47"/>
      <c r="J24" s="141"/>
      <c r="K24" s="134"/>
      <c r="L24" s="134"/>
      <c r="N24" s="4"/>
      <c r="O24" s="4"/>
      <c r="P24" s="4"/>
    </row>
    <row r="25" spans="1:16" ht="15" thickTop="1" x14ac:dyDescent="0.2">
      <c r="A25" s="48" t="s">
        <v>10</v>
      </c>
      <c r="B25" s="142">
        <f t="shared" si="0"/>
        <v>3307</v>
      </c>
      <c r="C25" s="143">
        <v>902</v>
      </c>
      <c r="D25" s="32">
        <v>2405</v>
      </c>
      <c r="E25" s="49"/>
      <c r="F25" s="50"/>
      <c r="G25" s="51"/>
      <c r="H25" s="52"/>
      <c r="I25" s="50"/>
      <c r="J25" s="141"/>
      <c r="K25" s="134"/>
      <c r="L25" s="134"/>
      <c r="M25" s="2"/>
      <c r="N25" s="4"/>
      <c r="O25" s="4"/>
      <c r="P25" s="4"/>
    </row>
    <row r="26" spans="1:16" x14ac:dyDescent="0.2">
      <c r="A26" s="53" t="s">
        <v>11</v>
      </c>
      <c r="B26" s="144">
        <f t="shared" si="0"/>
        <v>0</v>
      </c>
      <c r="C26" s="41"/>
      <c r="D26" s="38"/>
      <c r="E26" s="54"/>
      <c r="F26" s="55"/>
      <c r="G26" s="56"/>
      <c r="H26" s="57"/>
      <c r="I26" s="55"/>
      <c r="J26" s="141"/>
      <c r="K26" s="134"/>
      <c r="L26" s="134"/>
      <c r="M26" s="2"/>
      <c r="N26" s="4"/>
      <c r="O26" s="4"/>
      <c r="P26" s="4"/>
    </row>
    <row r="27" spans="1:16" x14ac:dyDescent="0.2">
      <c r="A27" s="53" t="s">
        <v>12</v>
      </c>
      <c r="B27" s="144">
        <f t="shared" si="0"/>
        <v>27</v>
      </c>
      <c r="C27" s="41">
        <v>5</v>
      </c>
      <c r="D27" s="38">
        <v>22</v>
      </c>
      <c r="E27" s="54"/>
      <c r="F27" s="55"/>
      <c r="G27" s="56"/>
      <c r="H27" s="57"/>
      <c r="I27" s="55"/>
      <c r="J27" s="141"/>
      <c r="K27" s="134"/>
      <c r="L27" s="134"/>
      <c r="M27" s="4"/>
      <c r="N27" s="4"/>
      <c r="O27" s="4"/>
      <c r="P27" s="4"/>
    </row>
    <row r="28" spans="1:16" x14ac:dyDescent="0.2">
      <c r="A28" s="53" t="s">
        <v>13</v>
      </c>
      <c r="B28" s="144">
        <f t="shared" si="0"/>
        <v>0</v>
      </c>
      <c r="C28" s="41"/>
      <c r="D28" s="38"/>
      <c r="E28" s="49"/>
      <c r="F28" s="50"/>
      <c r="G28" s="51"/>
      <c r="H28" s="52"/>
      <c r="I28" s="50"/>
      <c r="J28" s="141"/>
      <c r="K28" s="134"/>
      <c r="L28" s="134"/>
      <c r="M28" s="4"/>
      <c r="N28" s="4"/>
      <c r="O28" s="4"/>
      <c r="P28" s="4"/>
    </row>
    <row r="29" spans="1:16" x14ac:dyDescent="0.2">
      <c r="A29" s="58" t="s">
        <v>14</v>
      </c>
      <c r="B29" s="151">
        <f t="shared" si="0"/>
        <v>3</v>
      </c>
      <c r="C29" s="152">
        <v>1</v>
      </c>
      <c r="D29" s="153">
        <v>2</v>
      </c>
      <c r="E29" s="62"/>
      <c r="F29" s="63"/>
      <c r="G29" s="64"/>
      <c r="H29" s="65"/>
      <c r="I29" s="63"/>
      <c r="J29" s="141"/>
      <c r="K29" s="134"/>
      <c r="L29" s="134"/>
      <c r="M29" s="4"/>
      <c r="N29" s="4"/>
      <c r="O29" s="4"/>
      <c r="P29" s="4"/>
    </row>
    <row r="30" spans="1:16" x14ac:dyDescent="0.2">
      <c r="A30" s="66" t="s">
        <v>15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4"/>
      <c r="O30" s="4"/>
      <c r="P30" s="4"/>
    </row>
    <row r="31" spans="1:16" ht="14.25" customHeight="1" x14ac:dyDescent="0.2">
      <c r="A31" s="197" t="s">
        <v>16</v>
      </c>
      <c r="B31" s="198"/>
      <c r="C31" s="201" t="s">
        <v>17</v>
      </c>
      <c r="D31" s="202"/>
      <c r="E31" s="203"/>
      <c r="F31" s="201" t="s">
        <v>18</v>
      </c>
      <c r="G31" s="202"/>
      <c r="H31" s="202"/>
      <c r="I31" s="202"/>
      <c r="J31" s="202" t="s">
        <v>56</v>
      </c>
      <c r="K31" s="202"/>
      <c r="L31" s="202"/>
      <c r="M31" s="154"/>
      <c r="N31" s="4"/>
      <c r="O31" s="4"/>
      <c r="P31" s="4"/>
    </row>
    <row r="32" spans="1:16" ht="87.75" customHeight="1" x14ac:dyDescent="0.2">
      <c r="A32" s="199"/>
      <c r="B32" s="200"/>
      <c r="C32" s="67" t="s">
        <v>57</v>
      </c>
      <c r="D32" s="68" t="s">
        <v>58</v>
      </c>
      <c r="E32" s="69" t="s">
        <v>59</v>
      </c>
      <c r="F32" s="68" t="s">
        <v>60</v>
      </c>
      <c r="G32" s="155" t="s">
        <v>61</v>
      </c>
      <c r="H32" s="69" t="s">
        <v>62</v>
      </c>
      <c r="I32" s="156" t="s">
        <v>63</v>
      </c>
      <c r="J32" s="157" t="s">
        <v>64</v>
      </c>
      <c r="K32" s="157" t="s">
        <v>65</v>
      </c>
      <c r="L32" s="158" t="s">
        <v>66</v>
      </c>
      <c r="M32" s="17"/>
      <c r="N32" s="4"/>
      <c r="O32" s="4"/>
    </row>
    <row r="33" spans="1:79" x14ac:dyDescent="0.2">
      <c r="A33" s="195" t="s">
        <v>19</v>
      </c>
      <c r="B33" s="196"/>
      <c r="C33" s="75"/>
      <c r="D33" s="76"/>
      <c r="E33" s="76"/>
      <c r="F33" s="75"/>
      <c r="G33" s="76"/>
      <c r="H33" s="76"/>
      <c r="I33" s="77"/>
      <c r="J33" s="159">
        <f>SUM(K33+L33)</f>
        <v>0</v>
      </c>
      <c r="K33" s="160"/>
      <c r="L33" s="161"/>
      <c r="M33" s="162"/>
      <c r="N33" s="4"/>
      <c r="O33" s="4"/>
    </row>
    <row r="34" spans="1:79" x14ac:dyDescent="0.2">
      <c r="A34" s="187" t="s">
        <v>20</v>
      </c>
      <c r="B34" s="188"/>
      <c r="C34" s="36"/>
      <c r="D34" s="39"/>
      <c r="E34" s="39"/>
      <c r="F34" s="36"/>
      <c r="G34" s="39"/>
      <c r="H34" s="39"/>
      <c r="I34" s="37"/>
      <c r="J34" s="163">
        <f>SUM(K34+L34)</f>
        <v>0</v>
      </c>
      <c r="K34" s="41"/>
      <c r="L34" s="38"/>
      <c r="M34" s="162"/>
      <c r="N34" s="4"/>
      <c r="O34" s="4"/>
    </row>
    <row r="35" spans="1:79" x14ac:dyDescent="0.2">
      <c r="A35" s="187" t="s">
        <v>21</v>
      </c>
      <c r="B35" s="188"/>
      <c r="C35" s="36"/>
      <c r="D35" s="39"/>
      <c r="E35" s="39"/>
      <c r="F35" s="36"/>
      <c r="G35" s="39"/>
      <c r="H35" s="39"/>
      <c r="I35" s="37"/>
      <c r="J35" s="163">
        <f>SUM(K35+L35)</f>
        <v>0</v>
      </c>
      <c r="K35" s="41"/>
      <c r="L35" s="38"/>
      <c r="M35" s="162"/>
      <c r="N35" s="4"/>
      <c r="O35" s="4"/>
    </row>
    <row r="36" spans="1:79" x14ac:dyDescent="0.2">
      <c r="A36" s="187" t="s">
        <v>22</v>
      </c>
      <c r="B36" s="188"/>
      <c r="C36" s="36"/>
      <c r="D36" s="39">
        <v>1</v>
      </c>
      <c r="E36" s="39"/>
      <c r="F36" s="36"/>
      <c r="G36" s="39"/>
      <c r="H36" s="39"/>
      <c r="I36" s="37"/>
      <c r="J36" s="163">
        <f>SUM(K36+L36)</f>
        <v>19</v>
      </c>
      <c r="K36" s="41">
        <v>5</v>
      </c>
      <c r="L36" s="38">
        <v>14</v>
      </c>
      <c r="M36" s="162"/>
      <c r="N36" s="4"/>
      <c r="O36" s="4"/>
    </row>
    <row r="37" spans="1:79" x14ac:dyDescent="0.2">
      <c r="A37" s="187" t="s">
        <v>23</v>
      </c>
      <c r="B37" s="188"/>
      <c r="C37" s="36"/>
      <c r="D37" s="39"/>
      <c r="E37" s="39"/>
      <c r="F37" s="36"/>
      <c r="G37" s="39"/>
      <c r="H37" s="39"/>
      <c r="I37" s="37"/>
      <c r="J37" s="164"/>
      <c r="K37" s="164"/>
      <c r="L37" s="56"/>
      <c r="M37" s="162"/>
      <c r="N37" s="4"/>
      <c r="O37" s="4"/>
    </row>
    <row r="38" spans="1:79" x14ac:dyDescent="0.2">
      <c r="A38" s="187" t="s">
        <v>24</v>
      </c>
      <c r="B38" s="188"/>
      <c r="C38" s="36"/>
      <c r="D38" s="39">
        <v>1</v>
      </c>
      <c r="E38" s="39"/>
      <c r="F38" s="36"/>
      <c r="G38" s="39"/>
      <c r="H38" s="39"/>
      <c r="I38" s="37"/>
      <c r="J38" s="164"/>
      <c r="K38" s="164"/>
      <c r="L38" s="56"/>
      <c r="M38" s="162"/>
      <c r="N38" s="4"/>
      <c r="O38" s="4"/>
    </row>
    <row r="39" spans="1:79" x14ac:dyDescent="0.2">
      <c r="A39" s="187" t="s">
        <v>25</v>
      </c>
      <c r="B39" s="188"/>
      <c r="C39" s="36"/>
      <c r="D39" s="39"/>
      <c r="E39" s="39"/>
      <c r="F39" s="36"/>
      <c r="G39" s="39"/>
      <c r="H39" s="39"/>
      <c r="I39" s="37"/>
      <c r="J39" s="41"/>
      <c r="K39" s="164"/>
      <c r="L39" s="56"/>
      <c r="M39" s="162"/>
      <c r="N39" s="4"/>
      <c r="O39" s="4"/>
    </row>
    <row r="40" spans="1:79" x14ac:dyDescent="0.2">
      <c r="A40" s="187" t="s">
        <v>26</v>
      </c>
      <c r="B40" s="188"/>
      <c r="C40" s="36"/>
      <c r="D40" s="39"/>
      <c r="E40" s="39"/>
      <c r="F40" s="36"/>
      <c r="G40" s="39"/>
      <c r="H40" s="39"/>
      <c r="I40" s="37"/>
      <c r="J40" s="41"/>
      <c r="K40" s="164"/>
      <c r="L40" s="56"/>
      <c r="M40" s="162"/>
      <c r="N40" s="4"/>
      <c r="O40" s="4"/>
    </row>
    <row r="41" spans="1:79" x14ac:dyDescent="0.2">
      <c r="A41" s="187" t="s">
        <v>27</v>
      </c>
      <c r="B41" s="188"/>
      <c r="C41" s="36"/>
      <c r="D41" s="39"/>
      <c r="E41" s="39"/>
      <c r="F41" s="36"/>
      <c r="G41" s="39"/>
      <c r="H41" s="39"/>
      <c r="I41" s="37"/>
      <c r="J41" s="163">
        <f>SUM(K41+L41)</f>
        <v>0</v>
      </c>
      <c r="K41" s="41"/>
      <c r="L41" s="38"/>
      <c r="M41" s="162"/>
      <c r="N41" s="4"/>
      <c r="O41" s="4"/>
    </row>
    <row r="42" spans="1:79" x14ac:dyDescent="0.2">
      <c r="A42" s="189" t="s">
        <v>28</v>
      </c>
      <c r="B42" s="190"/>
      <c r="C42" s="83"/>
      <c r="D42" s="84"/>
      <c r="E42" s="84"/>
      <c r="F42" s="83"/>
      <c r="G42" s="84"/>
      <c r="H42" s="84"/>
      <c r="I42" s="85"/>
      <c r="J42" s="165"/>
      <c r="K42" s="165"/>
      <c r="L42" s="166"/>
      <c r="M42" s="162"/>
      <c r="N42" s="4"/>
      <c r="O42" s="4"/>
    </row>
    <row r="43" spans="1:79" x14ac:dyDescent="0.2">
      <c r="A43" s="193" t="s">
        <v>29</v>
      </c>
      <c r="B43" s="194"/>
      <c r="C43" s="83"/>
      <c r="D43" s="84"/>
      <c r="E43" s="84"/>
      <c r="F43" s="62"/>
      <c r="G43" s="89"/>
      <c r="H43" s="84"/>
      <c r="I43" s="85"/>
      <c r="J43" s="163">
        <f>SUM(K43+L43)</f>
        <v>0</v>
      </c>
      <c r="K43" s="167"/>
      <c r="L43" s="168"/>
      <c r="M43" s="162"/>
      <c r="N43" s="4"/>
      <c r="O43" s="4"/>
    </row>
    <row r="44" spans="1:79" x14ac:dyDescent="0.2">
      <c r="A44" s="191" t="s">
        <v>30</v>
      </c>
      <c r="B44" s="192"/>
      <c r="C44" s="169">
        <f t="shared" ref="C44:I44" si="2">SUM(C33:C43)</f>
        <v>0</v>
      </c>
      <c r="D44" s="170">
        <f t="shared" si="2"/>
        <v>2</v>
      </c>
      <c r="E44" s="170">
        <f t="shared" si="2"/>
        <v>0</v>
      </c>
      <c r="F44" s="169">
        <f t="shared" si="2"/>
        <v>0</v>
      </c>
      <c r="G44" s="170">
        <f t="shared" si="2"/>
        <v>0</v>
      </c>
      <c r="H44" s="170">
        <f t="shared" si="2"/>
        <v>0</v>
      </c>
      <c r="I44" s="171">
        <f t="shared" si="2"/>
        <v>0</v>
      </c>
      <c r="J44" s="172">
        <f>SUM(J33+J34+J35+J36+J39+J40+J41+J43)</f>
        <v>19</v>
      </c>
      <c r="K44" s="172">
        <f>SUM(K33+K34+K35+K36+K41+K43)</f>
        <v>5</v>
      </c>
      <c r="L44" s="173">
        <f>SUM(L33+L34+L35+L36+L41+L43)</f>
        <v>14</v>
      </c>
      <c r="M44" s="162"/>
      <c r="N44" s="4"/>
      <c r="O44" s="4"/>
    </row>
    <row r="45" spans="1:79" x14ac:dyDescent="0.2">
      <c r="A45" s="185" t="s">
        <v>67</v>
      </c>
      <c r="B45" s="186"/>
      <c r="C45" s="98"/>
      <c r="D45" s="99"/>
      <c r="E45" s="99"/>
      <c r="F45" s="98"/>
      <c r="G45" s="99"/>
      <c r="H45" s="99"/>
      <c r="I45" s="100"/>
      <c r="J45" s="172">
        <f>SUM(K45+L45)</f>
        <v>0</v>
      </c>
      <c r="K45" s="174"/>
      <c r="L45" s="175"/>
      <c r="M45" s="162"/>
      <c r="N45" s="4"/>
      <c r="O45" s="4"/>
    </row>
    <row r="46" spans="1:79" x14ac:dyDescent="0.2">
      <c r="A46" s="102" t="s">
        <v>31</v>
      </c>
      <c r="B46" s="103"/>
      <c r="C46" s="66"/>
      <c r="D46" s="10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79" ht="21" x14ac:dyDescent="0.2">
      <c r="A47" s="179" t="s">
        <v>32</v>
      </c>
      <c r="B47" s="180"/>
      <c r="C47" s="157" t="s">
        <v>8</v>
      </c>
      <c r="D47" s="124" t="s">
        <v>33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79" x14ac:dyDescent="0.2">
      <c r="A48" s="181" t="s">
        <v>34</v>
      </c>
      <c r="B48" s="182"/>
      <c r="C48" s="167"/>
      <c r="D48" s="168"/>
      <c r="E48" s="17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CA48" s="133" t="str">
        <f>IF(D48&gt;C48,"Casos/Instituciones deben ser menor o iguales al total Reuniones A. Mayor","")</f>
        <v/>
      </c>
    </row>
    <row r="49" spans="1:16" x14ac:dyDescent="0.2">
      <c r="A49" s="183" t="s">
        <v>35</v>
      </c>
      <c r="B49" s="184"/>
      <c r="C49" s="152"/>
      <c r="D49" s="64"/>
      <c r="E49" s="177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195" spans="1:2" hidden="1" x14ac:dyDescent="0.2">
      <c r="A195" s="178">
        <f>SUM(B11,B25:B29,C44:L44,C48:C49)</f>
        <v>3434</v>
      </c>
      <c r="B195" s="132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19" sqref="A19"/>
    </sheetView>
  </sheetViews>
  <sheetFormatPr baseColWidth="10" defaultRowHeight="14.25" x14ac:dyDescent="0.2"/>
  <cols>
    <col min="1" max="1" width="55.5703125" style="132" customWidth="1"/>
    <col min="2" max="2" width="14.5703125" style="132" customWidth="1"/>
    <col min="3" max="4" width="15.7109375" style="132" customWidth="1"/>
    <col min="5" max="7" width="16.140625" style="132" customWidth="1"/>
    <col min="8" max="8" width="16.7109375" style="132" customWidth="1"/>
    <col min="9" max="9" width="15.42578125" style="132" customWidth="1"/>
    <col min="10" max="10" width="18.28515625" style="132" customWidth="1"/>
    <col min="11" max="13" width="14.28515625" style="132" customWidth="1"/>
    <col min="14" max="76" width="11.42578125" style="132"/>
    <col min="77" max="77" width="11.42578125" style="133"/>
    <col min="78" max="92" width="0" style="133" hidden="1" customWidth="1"/>
    <col min="93" max="100" width="0" style="132" hidden="1" customWidth="1"/>
    <col min="101" max="16384" width="11.42578125" style="132"/>
  </cols>
  <sheetData>
    <row r="1" spans="1:16" x14ac:dyDescent="0.2">
      <c r="A1" s="131" t="s">
        <v>0</v>
      </c>
    </row>
    <row r="2" spans="1:16" x14ac:dyDescent="0.2">
      <c r="A2" s="131" t="str">
        <f>CONCATENATE("COMUNA: ",[4]NOMBRE!B2," - ","( ",[4]NOMBRE!C2,[4]NOMBRE!D2,[4]NOMBRE!E2,[4]NOMBRE!F2,[4]NOMBRE!G2," )")</f>
        <v>COMUNA: Linares - ( 07401 )</v>
      </c>
    </row>
    <row r="3" spans="1:16" x14ac:dyDescent="0.2">
      <c r="A3" s="131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16" x14ac:dyDescent="0.2">
      <c r="A4" s="131" t="str">
        <f>CONCATENATE("MES: ",[4]NOMBRE!B6," - ","( ",[4]NOMBRE!C6,[4]NOMBRE!D6," )")</f>
        <v>MES: ABRIL - ( 04 )</v>
      </c>
    </row>
    <row r="5" spans="1:16" x14ac:dyDescent="0.2">
      <c r="A5" s="131" t="str">
        <f>CONCATENATE("AÑO: ",[4]NOMBRE!B7)</f>
        <v>AÑO: 2017</v>
      </c>
    </row>
    <row r="6" spans="1:16" ht="15" x14ac:dyDescent="0.2">
      <c r="A6" s="204" t="s">
        <v>1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16" ht="15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 x14ac:dyDescent="0.2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10"/>
      <c r="L8" s="10"/>
      <c r="M8" s="10"/>
      <c r="N8" s="11"/>
      <c r="O8" s="11"/>
      <c r="P8" s="10"/>
    </row>
    <row r="9" spans="1:16" ht="25.5" customHeight="1" x14ac:dyDescent="0.2">
      <c r="A9" s="205" t="s">
        <v>3</v>
      </c>
      <c r="B9" s="207" t="s">
        <v>4</v>
      </c>
      <c r="C9" s="208"/>
      <c r="D9" s="209"/>
      <c r="E9" s="210" t="s">
        <v>5</v>
      </c>
      <c r="F9" s="211"/>
      <c r="G9" s="198" t="s">
        <v>6</v>
      </c>
      <c r="H9" s="213" t="s">
        <v>7</v>
      </c>
      <c r="I9" s="214"/>
      <c r="J9" s="134"/>
      <c r="K9" s="134"/>
      <c r="L9" s="134"/>
      <c r="M9" s="2"/>
      <c r="N9" s="4"/>
      <c r="O9" s="4"/>
      <c r="P9" s="4"/>
    </row>
    <row r="10" spans="1:16" ht="52.5" customHeight="1" x14ac:dyDescent="0.2">
      <c r="A10" s="206"/>
      <c r="B10" s="129" t="s">
        <v>36</v>
      </c>
      <c r="C10" s="129" t="s">
        <v>37</v>
      </c>
      <c r="D10" s="16" t="s">
        <v>38</v>
      </c>
      <c r="E10" s="127" t="s">
        <v>39</v>
      </c>
      <c r="F10" s="127" t="s">
        <v>40</v>
      </c>
      <c r="G10" s="212"/>
      <c r="H10" s="127" t="s">
        <v>41</v>
      </c>
      <c r="I10" s="127" t="s">
        <v>42</v>
      </c>
      <c r="J10" s="134"/>
      <c r="K10" s="134"/>
      <c r="L10" s="134"/>
      <c r="M10" s="2"/>
      <c r="N10" s="4"/>
      <c r="O10" s="4"/>
      <c r="P10" s="4"/>
    </row>
    <row r="11" spans="1:16" x14ac:dyDescent="0.2">
      <c r="A11" s="19" t="s">
        <v>9</v>
      </c>
      <c r="B11" s="20">
        <f t="shared" ref="B11:B29" si="0">SUM(C11+D11)</f>
        <v>53</v>
      </c>
      <c r="C11" s="222">
        <f t="shared" ref="C11:I11" si="1">SUM(C12:C24)</f>
        <v>17</v>
      </c>
      <c r="D11" s="23">
        <f t="shared" si="1"/>
        <v>36</v>
      </c>
      <c r="E11" s="21">
        <f t="shared" si="1"/>
        <v>29</v>
      </c>
      <c r="F11" s="22">
        <f t="shared" si="1"/>
        <v>24</v>
      </c>
      <c r="G11" s="23">
        <f t="shared" si="1"/>
        <v>0</v>
      </c>
      <c r="H11" s="24">
        <f t="shared" si="1"/>
        <v>19</v>
      </c>
      <c r="I11" s="22">
        <f t="shared" si="1"/>
        <v>0</v>
      </c>
      <c r="J11" s="141"/>
      <c r="K11" s="134"/>
      <c r="L11" s="134"/>
      <c r="M11" s="2"/>
      <c r="N11" s="4"/>
      <c r="O11" s="4"/>
      <c r="P11" s="4"/>
    </row>
    <row r="12" spans="1:16" x14ac:dyDescent="0.2">
      <c r="A12" s="28" t="s">
        <v>43</v>
      </c>
      <c r="B12" s="29">
        <f t="shared" si="0"/>
        <v>13</v>
      </c>
      <c r="C12" s="143">
        <v>3</v>
      </c>
      <c r="D12" s="32">
        <v>10</v>
      </c>
      <c r="E12" s="30">
        <v>8</v>
      </c>
      <c r="F12" s="31">
        <v>6</v>
      </c>
      <c r="G12" s="32"/>
      <c r="H12" s="33">
        <v>5</v>
      </c>
      <c r="I12" s="31"/>
      <c r="J12" s="141"/>
      <c r="K12" s="134"/>
      <c r="L12" s="134"/>
      <c r="M12" s="2"/>
      <c r="N12" s="4"/>
      <c r="O12" s="4"/>
      <c r="P12" s="4"/>
    </row>
    <row r="13" spans="1:16" x14ac:dyDescent="0.2">
      <c r="A13" s="34" t="s">
        <v>44</v>
      </c>
      <c r="B13" s="35">
        <f t="shared" si="0"/>
        <v>8</v>
      </c>
      <c r="C13" s="41">
        <v>3</v>
      </c>
      <c r="D13" s="38">
        <v>5</v>
      </c>
      <c r="E13" s="36">
        <v>5</v>
      </c>
      <c r="F13" s="37">
        <v>5</v>
      </c>
      <c r="G13" s="38"/>
      <c r="H13" s="39">
        <v>5</v>
      </c>
      <c r="I13" s="37"/>
      <c r="J13" s="141"/>
      <c r="K13" s="134"/>
      <c r="L13" s="134"/>
      <c r="M13" s="2"/>
      <c r="N13" s="4"/>
      <c r="O13" s="4"/>
      <c r="P13" s="4"/>
    </row>
    <row r="14" spans="1:16" x14ac:dyDescent="0.2">
      <c r="A14" s="34" t="s">
        <v>45</v>
      </c>
      <c r="B14" s="35">
        <f t="shared" si="0"/>
        <v>3</v>
      </c>
      <c r="C14" s="41">
        <v>1</v>
      </c>
      <c r="D14" s="38">
        <v>2</v>
      </c>
      <c r="E14" s="36">
        <v>3</v>
      </c>
      <c r="F14" s="38">
        <v>2</v>
      </c>
      <c r="G14" s="38"/>
      <c r="H14" s="40">
        <v>3</v>
      </c>
      <c r="I14" s="38"/>
      <c r="J14" s="141"/>
      <c r="K14" s="134"/>
      <c r="L14" s="134"/>
      <c r="M14" s="2"/>
      <c r="N14" s="4"/>
      <c r="O14" s="4"/>
      <c r="P14" s="4"/>
    </row>
    <row r="15" spans="1:16" x14ac:dyDescent="0.2">
      <c r="A15" s="34" t="s">
        <v>46</v>
      </c>
      <c r="B15" s="35">
        <f t="shared" si="0"/>
        <v>10</v>
      </c>
      <c r="C15" s="41">
        <v>4</v>
      </c>
      <c r="D15" s="38">
        <v>6</v>
      </c>
      <c r="E15" s="36">
        <v>6</v>
      </c>
      <c r="F15" s="38">
        <v>4</v>
      </c>
      <c r="G15" s="38"/>
      <c r="H15" s="40">
        <v>1</v>
      </c>
      <c r="I15" s="38"/>
      <c r="J15" s="141"/>
      <c r="K15" s="134"/>
      <c r="L15" s="134"/>
      <c r="M15" s="2"/>
      <c r="N15" s="4"/>
      <c r="O15" s="4"/>
      <c r="P15" s="4"/>
    </row>
    <row r="16" spans="1:16" ht="21" x14ac:dyDescent="0.2">
      <c r="A16" s="34" t="s">
        <v>47</v>
      </c>
      <c r="B16" s="35">
        <f t="shared" si="0"/>
        <v>0</v>
      </c>
      <c r="C16" s="41"/>
      <c r="D16" s="38"/>
      <c r="E16" s="36"/>
      <c r="F16" s="38"/>
      <c r="G16" s="41"/>
      <c r="H16" s="40"/>
      <c r="I16" s="38"/>
      <c r="J16" s="141"/>
      <c r="K16" s="134"/>
      <c r="L16" s="134"/>
      <c r="M16" s="2"/>
      <c r="N16" s="4"/>
      <c r="O16" s="4"/>
      <c r="P16" s="4"/>
    </row>
    <row r="17" spans="1:16" x14ac:dyDescent="0.2">
      <c r="A17" s="34" t="s">
        <v>48</v>
      </c>
      <c r="B17" s="35">
        <f t="shared" si="0"/>
        <v>0</v>
      </c>
      <c r="C17" s="41"/>
      <c r="D17" s="38"/>
      <c r="E17" s="36"/>
      <c r="F17" s="38"/>
      <c r="G17" s="41"/>
      <c r="H17" s="40"/>
      <c r="I17" s="38"/>
      <c r="J17" s="141"/>
      <c r="K17" s="134"/>
      <c r="L17" s="134"/>
      <c r="M17" s="2"/>
      <c r="N17" s="4"/>
      <c r="O17" s="4"/>
      <c r="P17" s="4"/>
    </row>
    <row r="18" spans="1:16" x14ac:dyDescent="0.2">
      <c r="A18" s="34" t="s">
        <v>49</v>
      </c>
      <c r="B18" s="35">
        <f t="shared" si="0"/>
        <v>0</v>
      </c>
      <c r="C18" s="41"/>
      <c r="D18" s="38"/>
      <c r="E18" s="36"/>
      <c r="F18" s="38"/>
      <c r="G18" s="41"/>
      <c r="H18" s="40"/>
      <c r="I18" s="38"/>
      <c r="J18" s="141"/>
      <c r="K18" s="134"/>
      <c r="L18" s="134"/>
      <c r="M18" s="2"/>
      <c r="N18" s="4"/>
      <c r="O18" s="4"/>
      <c r="P18" s="4"/>
    </row>
    <row r="19" spans="1:16" x14ac:dyDescent="0.2">
      <c r="A19" s="34" t="s">
        <v>50</v>
      </c>
      <c r="B19" s="35">
        <f t="shared" si="0"/>
        <v>12</v>
      </c>
      <c r="C19" s="41">
        <v>4</v>
      </c>
      <c r="D19" s="38">
        <v>8</v>
      </c>
      <c r="E19" s="36">
        <v>6</v>
      </c>
      <c r="F19" s="38">
        <v>4</v>
      </c>
      <c r="G19" s="38"/>
      <c r="H19" s="40">
        <v>2</v>
      </c>
      <c r="I19" s="38"/>
      <c r="J19" s="141"/>
      <c r="K19" s="134"/>
      <c r="L19" s="134"/>
      <c r="M19" s="2"/>
      <c r="N19" s="4"/>
      <c r="O19" s="4"/>
      <c r="P19" s="4"/>
    </row>
    <row r="20" spans="1:16" x14ac:dyDescent="0.2">
      <c r="A20" s="34" t="s">
        <v>51</v>
      </c>
      <c r="B20" s="35">
        <f t="shared" si="0"/>
        <v>7</v>
      </c>
      <c r="C20" s="41">
        <v>2</v>
      </c>
      <c r="D20" s="38">
        <v>5</v>
      </c>
      <c r="E20" s="36">
        <v>1</v>
      </c>
      <c r="F20" s="38">
        <v>3</v>
      </c>
      <c r="G20" s="38"/>
      <c r="H20" s="40">
        <v>3</v>
      </c>
      <c r="I20" s="38"/>
      <c r="J20" s="141"/>
      <c r="K20" s="134"/>
      <c r="L20" s="134"/>
      <c r="M20" s="2"/>
      <c r="N20" s="4"/>
      <c r="O20" s="4"/>
      <c r="P20" s="4"/>
    </row>
    <row r="21" spans="1:16" x14ac:dyDescent="0.2">
      <c r="A21" s="34" t="s">
        <v>52</v>
      </c>
      <c r="B21" s="35">
        <f t="shared" si="0"/>
        <v>0</v>
      </c>
      <c r="C21" s="41"/>
      <c r="D21" s="38"/>
      <c r="E21" s="36"/>
      <c r="F21" s="38"/>
      <c r="G21" s="38"/>
      <c r="H21" s="40"/>
      <c r="I21" s="38"/>
      <c r="J21" s="141"/>
      <c r="K21" s="134"/>
      <c r="L21" s="134"/>
      <c r="M21" s="2"/>
      <c r="N21" s="4"/>
      <c r="O21" s="4"/>
      <c r="P21" s="4"/>
    </row>
    <row r="22" spans="1:16" x14ac:dyDescent="0.2">
      <c r="A22" s="145" t="s">
        <v>53</v>
      </c>
      <c r="B22" s="223">
        <f t="shared" si="0"/>
        <v>0</v>
      </c>
      <c r="C22" s="41"/>
      <c r="D22" s="38"/>
      <c r="E22" s="36"/>
      <c r="F22" s="38"/>
      <c r="G22" s="38"/>
      <c r="H22" s="40"/>
      <c r="I22" s="37"/>
      <c r="J22" s="141"/>
      <c r="K22" s="134"/>
      <c r="L22" s="134"/>
      <c r="M22" s="2"/>
      <c r="N22" s="4"/>
      <c r="O22" s="4"/>
      <c r="P22" s="4"/>
    </row>
    <row r="23" spans="1:16" x14ac:dyDescent="0.2">
      <c r="A23" s="147" t="s">
        <v>54</v>
      </c>
      <c r="B23" s="223">
        <f t="shared" si="0"/>
        <v>0</v>
      </c>
      <c r="C23" s="41"/>
      <c r="D23" s="38"/>
      <c r="E23" s="36"/>
      <c r="F23" s="38"/>
      <c r="G23" s="38"/>
      <c r="H23" s="40"/>
      <c r="I23" s="37"/>
      <c r="J23" s="141"/>
      <c r="K23" s="134"/>
      <c r="L23" s="134"/>
      <c r="N23" s="4"/>
      <c r="O23" s="4"/>
      <c r="P23" s="4"/>
    </row>
    <row r="24" spans="1:16" ht="15" thickBot="1" x14ac:dyDescent="0.25">
      <c r="A24" s="148" t="s">
        <v>55</v>
      </c>
      <c r="B24" s="224">
        <f t="shared" si="0"/>
        <v>0</v>
      </c>
      <c r="C24" s="150"/>
      <c r="D24" s="46"/>
      <c r="E24" s="44"/>
      <c r="F24" s="46"/>
      <c r="G24" s="46"/>
      <c r="H24" s="47"/>
      <c r="I24" s="45"/>
      <c r="J24" s="141"/>
      <c r="K24" s="134"/>
      <c r="L24" s="134"/>
      <c r="N24" s="4"/>
      <c r="O24" s="4"/>
      <c r="P24" s="4"/>
    </row>
    <row r="25" spans="1:16" ht="15" thickTop="1" x14ac:dyDescent="0.2">
      <c r="A25" s="48" t="s">
        <v>10</v>
      </c>
      <c r="B25" s="29">
        <f t="shared" si="0"/>
        <v>2672</v>
      </c>
      <c r="C25" s="143">
        <v>701</v>
      </c>
      <c r="D25" s="32">
        <v>1971</v>
      </c>
      <c r="E25" s="49"/>
      <c r="F25" s="50"/>
      <c r="G25" s="51"/>
      <c r="H25" s="52"/>
      <c r="I25" s="50"/>
      <c r="J25" s="141"/>
      <c r="K25" s="134"/>
      <c r="L25" s="134"/>
      <c r="M25" s="2"/>
      <c r="N25" s="4"/>
      <c r="O25" s="4"/>
      <c r="P25" s="4"/>
    </row>
    <row r="26" spans="1:16" x14ac:dyDescent="0.2">
      <c r="A26" s="53" t="s">
        <v>11</v>
      </c>
      <c r="B26" s="35">
        <f t="shared" si="0"/>
        <v>0</v>
      </c>
      <c r="C26" s="41"/>
      <c r="D26" s="38"/>
      <c r="E26" s="54"/>
      <c r="F26" s="55"/>
      <c r="G26" s="56"/>
      <c r="H26" s="57"/>
      <c r="I26" s="55"/>
      <c r="J26" s="141"/>
      <c r="K26" s="134"/>
      <c r="L26" s="134"/>
      <c r="M26" s="2"/>
      <c r="N26" s="4"/>
      <c r="O26" s="4"/>
      <c r="P26" s="4"/>
    </row>
    <row r="27" spans="1:16" x14ac:dyDescent="0.2">
      <c r="A27" s="53" t="s">
        <v>12</v>
      </c>
      <c r="B27" s="35">
        <f t="shared" si="0"/>
        <v>33</v>
      </c>
      <c r="C27" s="41">
        <v>8</v>
      </c>
      <c r="D27" s="38">
        <v>25</v>
      </c>
      <c r="E27" s="54"/>
      <c r="F27" s="55"/>
      <c r="G27" s="56"/>
      <c r="H27" s="57"/>
      <c r="I27" s="55"/>
      <c r="J27" s="141"/>
      <c r="K27" s="134"/>
      <c r="L27" s="134"/>
      <c r="M27" s="4"/>
      <c r="N27" s="4"/>
      <c r="O27" s="4"/>
      <c r="P27" s="4"/>
    </row>
    <row r="28" spans="1:16" x14ac:dyDescent="0.2">
      <c r="A28" s="53" t="s">
        <v>13</v>
      </c>
      <c r="B28" s="35">
        <f t="shared" si="0"/>
        <v>0</v>
      </c>
      <c r="C28" s="41"/>
      <c r="D28" s="38"/>
      <c r="E28" s="49"/>
      <c r="F28" s="50"/>
      <c r="G28" s="51"/>
      <c r="H28" s="52"/>
      <c r="I28" s="50"/>
      <c r="J28" s="141"/>
      <c r="K28" s="134"/>
      <c r="L28" s="134"/>
      <c r="M28" s="4"/>
      <c r="N28" s="4"/>
      <c r="O28" s="4"/>
      <c r="P28" s="4"/>
    </row>
    <row r="29" spans="1:16" x14ac:dyDescent="0.2">
      <c r="A29" s="58" t="s">
        <v>14</v>
      </c>
      <c r="B29" s="59">
        <f t="shared" si="0"/>
        <v>2</v>
      </c>
      <c r="C29" s="152"/>
      <c r="D29" s="153">
        <v>2</v>
      </c>
      <c r="E29" s="62"/>
      <c r="F29" s="63"/>
      <c r="G29" s="64"/>
      <c r="H29" s="65"/>
      <c r="I29" s="63"/>
      <c r="J29" s="141"/>
      <c r="K29" s="134"/>
      <c r="L29" s="134"/>
      <c r="M29" s="4"/>
      <c r="N29" s="4"/>
      <c r="O29" s="4"/>
      <c r="P29" s="4"/>
    </row>
    <row r="30" spans="1:16" x14ac:dyDescent="0.2">
      <c r="A30" s="66" t="s">
        <v>15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4"/>
      <c r="O30" s="4"/>
      <c r="P30" s="4"/>
    </row>
    <row r="31" spans="1:16" ht="14.25" customHeight="1" x14ac:dyDescent="0.2">
      <c r="A31" s="197" t="s">
        <v>16</v>
      </c>
      <c r="B31" s="198"/>
      <c r="C31" s="201" t="s">
        <v>17</v>
      </c>
      <c r="D31" s="202"/>
      <c r="E31" s="203"/>
      <c r="F31" s="201" t="s">
        <v>18</v>
      </c>
      <c r="G31" s="202"/>
      <c r="H31" s="202"/>
      <c r="I31" s="202"/>
      <c r="J31" s="202" t="s">
        <v>56</v>
      </c>
      <c r="K31" s="202"/>
      <c r="L31" s="202"/>
      <c r="M31" s="154"/>
      <c r="N31" s="4"/>
      <c r="O31" s="4"/>
      <c r="P31" s="4"/>
    </row>
    <row r="32" spans="1:16" ht="87.75" customHeight="1" x14ac:dyDescent="0.2">
      <c r="A32" s="199"/>
      <c r="B32" s="200"/>
      <c r="C32" s="67" t="s">
        <v>57</v>
      </c>
      <c r="D32" s="68" t="s">
        <v>58</v>
      </c>
      <c r="E32" s="69" t="s">
        <v>59</v>
      </c>
      <c r="F32" s="68" t="s">
        <v>60</v>
      </c>
      <c r="G32" s="155" t="s">
        <v>61</v>
      </c>
      <c r="H32" s="69" t="s">
        <v>62</v>
      </c>
      <c r="I32" s="156" t="s">
        <v>63</v>
      </c>
      <c r="J32" s="157" t="s">
        <v>64</v>
      </c>
      <c r="K32" s="157" t="s">
        <v>65</v>
      </c>
      <c r="L32" s="158" t="s">
        <v>66</v>
      </c>
      <c r="M32" s="17"/>
      <c r="N32" s="4"/>
      <c r="O32" s="4"/>
    </row>
    <row r="33" spans="1:79" x14ac:dyDescent="0.2">
      <c r="A33" s="195" t="s">
        <v>19</v>
      </c>
      <c r="B33" s="196"/>
      <c r="C33" s="75"/>
      <c r="D33" s="76"/>
      <c r="E33" s="76"/>
      <c r="F33" s="75"/>
      <c r="G33" s="76"/>
      <c r="H33" s="76"/>
      <c r="I33" s="77"/>
      <c r="J33" s="225">
        <f>SUM(K33+L33)</f>
        <v>0</v>
      </c>
      <c r="K33" s="160"/>
      <c r="L33" s="161"/>
      <c r="M33" s="162"/>
      <c r="N33" s="4"/>
      <c r="O33" s="4"/>
    </row>
    <row r="34" spans="1:79" x14ac:dyDescent="0.2">
      <c r="A34" s="187" t="s">
        <v>20</v>
      </c>
      <c r="B34" s="188"/>
      <c r="C34" s="36"/>
      <c r="D34" s="39"/>
      <c r="E34" s="39"/>
      <c r="F34" s="36"/>
      <c r="G34" s="39"/>
      <c r="H34" s="39"/>
      <c r="I34" s="37"/>
      <c r="J34" s="226">
        <f>SUM(K34+L34)</f>
        <v>0</v>
      </c>
      <c r="K34" s="41"/>
      <c r="L34" s="38"/>
      <c r="M34" s="162"/>
      <c r="N34" s="4"/>
      <c r="O34" s="4"/>
    </row>
    <row r="35" spans="1:79" x14ac:dyDescent="0.2">
      <c r="A35" s="187" t="s">
        <v>21</v>
      </c>
      <c r="B35" s="188"/>
      <c r="C35" s="36"/>
      <c r="D35" s="39"/>
      <c r="E35" s="39"/>
      <c r="F35" s="36"/>
      <c r="G35" s="39"/>
      <c r="H35" s="39"/>
      <c r="I35" s="37"/>
      <c r="J35" s="226">
        <f>SUM(K35+L35)</f>
        <v>0</v>
      </c>
      <c r="K35" s="41"/>
      <c r="L35" s="38"/>
      <c r="M35" s="162"/>
      <c r="N35" s="4"/>
      <c r="O35" s="4"/>
    </row>
    <row r="36" spans="1:79" x14ac:dyDescent="0.2">
      <c r="A36" s="187" t="s">
        <v>22</v>
      </c>
      <c r="B36" s="188"/>
      <c r="C36" s="36"/>
      <c r="D36" s="39">
        <v>1</v>
      </c>
      <c r="E36" s="39"/>
      <c r="F36" s="36"/>
      <c r="G36" s="39"/>
      <c r="H36" s="39"/>
      <c r="I36" s="37"/>
      <c r="J36" s="226">
        <f>SUM(K36+L36)</f>
        <v>22</v>
      </c>
      <c r="K36" s="41">
        <v>4</v>
      </c>
      <c r="L36" s="38">
        <v>18</v>
      </c>
      <c r="M36" s="162"/>
      <c r="N36" s="4"/>
      <c r="O36" s="4"/>
    </row>
    <row r="37" spans="1:79" x14ac:dyDescent="0.2">
      <c r="A37" s="187" t="s">
        <v>23</v>
      </c>
      <c r="B37" s="188"/>
      <c r="C37" s="36"/>
      <c r="D37" s="39"/>
      <c r="E37" s="39"/>
      <c r="F37" s="36"/>
      <c r="G37" s="39"/>
      <c r="H37" s="39"/>
      <c r="I37" s="37"/>
      <c r="J37" s="164"/>
      <c r="K37" s="164"/>
      <c r="L37" s="56"/>
      <c r="M37" s="162"/>
      <c r="N37" s="4"/>
      <c r="O37" s="4"/>
    </row>
    <row r="38" spans="1:79" x14ac:dyDescent="0.2">
      <c r="A38" s="187" t="s">
        <v>24</v>
      </c>
      <c r="B38" s="188"/>
      <c r="C38" s="36"/>
      <c r="D38" s="39">
        <v>1</v>
      </c>
      <c r="E38" s="39"/>
      <c r="F38" s="36"/>
      <c r="G38" s="39"/>
      <c r="H38" s="39"/>
      <c r="I38" s="37"/>
      <c r="J38" s="164"/>
      <c r="K38" s="164"/>
      <c r="L38" s="56"/>
      <c r="M38" s="162"/>
      <c r="N38" s="4"/>
      <c r="O38" s="4"/>
    </row>
    <row r="39" spans="1:79" x14ac:dyDescent="0.2">
      <c r="A39" s="187" t="s">
        <v>25</v>
      </c>
      <c r="B39" s="188"/>
      <c r="C39" s="36"/>
      <c r="D39" s="39"/>
      <c r="E39" s="39"/>
      <c r="F39" s="36"/>
      <c r="G39" s="39"/>
      <c r="H39" s="39"/>
      <c r="I39" s="37"/>
      <c r="J39" s="41"/>
      <c r="K39" s="164"/>
      <c r="L39" s="56"/>
      <c r="M39" s="162"/>
      <c r="N39" s="4"/>
      <c r="O39" s="4"/>
    </row>
    <row r="40" spans="1:79" x14ac:dyDescent="0.2">
      <c r="A40" s="187" t="s">
        <v>26</v>
      </c>
      <c r="B40" s="188"/>
      <c r="C40" s="36"/>
      <c r="D40" s="39"/>
      <c r="E40" s="39"/>
      <c r="F40" s="36"/>
      <c r="G40" s="39"/>
      <c r="H40" s="39"/>
      <c r="I40" s="37"/>
      <c r="J40" s="41"/>
      <c r="K40" s="164"/>
      <c r="L40" s="56"/>
      <c r="M40" s="162"/>
      <c r="N40" s="4"/>
      <c r="O40" s="4"/>
    </row>
    <row r="41" spans="1:79" x14ac:dyDescent="0.2">
      <c r="A41" s="187" t="s">
        <v>27</v>
      </c>
      <c r="B41" s="188"/>
      <c r="C41" s="36"/>
      <c r="D41" s="39"/>
      <c r="E41" s="39"/>
      <c r="F41" s="36"/>
      <c r="G41" s="39"/>
      <c r="H41" s="39"/>
      <c r="I41" s="37"/>
      <c r="J41" s="226">
        <f>SUM(K41+L41)</f>
        <v>0</v>
      </c>
      <c r="K41" s="41"/>
      <c r="L41" s="38"/>
      <c r="M41" s="162"/>
      <c r="N41" s="4"/>
      <c r="O41" s="4"/>
    </row>
    <row r="42" spans="1:79" x14ac:dyDescent="0.2">
      <c r="A42" s="189" t="s">
        <v>28</v>
      </c>
      <c r="B42" s="190"/>
      <c r="C42" s="83"/>
      <c r="D42" s="84"/>
      <c r="E42" s="84"/>
      <c r="F42" s="83"/>
      <c r="G42" s="84"/>
      <c r="H42" s="84"/>
      <c r="I42" s="85"/>
      <c r="J42" s="165"/>
      <c r="K42" s="165"/>
      <c r="L42" s="166"/>
      <c r="M42" s="162"/>
      <c r="N42" s="4"/>
      <c r="O42" s="4"/>
    </row>
    <row r="43" spans="1:79" x14ac:dyDescent="0.2">
      <c r="A43" s="193" t="s">
        <v>29</v>
      </c>
      <c r="B43" s="194"/>
      <c r="C43" s="83"/>
      <c r="D43" s="84"/>
      <c r="E43" s="84"/>
      <c r="F43" s="62"/>
      <c r="G43" s="89"/>
      <c r="H43" s="84"/>
      <c r="I43" s="85"/>
      <c r="J43" s="226">
        <f>SUM(K43+L43)</f>
        <v>0</v>
      </c>
      <c r="K43" s="167"/>
      <c r="L43" s="168"/>
      <c r="M43" s="162"/>
      <c r="N43" s="4"/>
      <c r="O43" s="4"/>
    </row>
    <row r="44" spans="1:79" x14ac:dyDescent="0.2">
      <c r="A44" s="191" t="s">
        <v>30</v>
      </c>
      <c r="B44" s="192"/>
      <c r="C44" s="91">
        <f t="shared" ref="C44:I44" si="2">SUM(C33:C43)</f>
        <v>0</v>
      </c>
      <c r="D44" s="92">
        <f t="shared" si="2"/>
        <v>2</v>
      </c>
      <c r="E44" s="92">
        <f t="shared" si="2"/>
        <v>0</v>
      </c>
      <c r="F44" s="91">
        <f t="shared" si="2"/>
        <v>0</v>
      </c>
      <c r="G44" s="92">
        <f t="shared" si="2"/>
        <v>0</v>
      </c>
      <c r="H44" s="92">
        <f t="shared" si="2"/>
        <v>0</v>
      </c>
      <c r="I44" s="93">
        <f t="shared" si="2"/>
        <v>0</v>
      </c>
      <c r="J44" s="227">
        <f>SUM(J33+J34+J35+J36+J39+J40+J41+J43)</f>
        <v>22</v>
      </c>
      <c r="K44" s="227">
        <f>SUM(K33+K34+K35+K36+K41+K43)</f>
        <v>4</v>
      </c>
      <c r="L44" s="228">
        <f>SUM(L33+L34+L35+L36+L41+L43)</f>
        <v>18</v>
      </c>
      <c r="M44" s="162"/>
      <c r="N44" s="4"/>
      <c r="O44" s="4"/>
    </row>
    <row r="45" spans="1:79" x14ac:dyDescent="0.2">
      <c r="A45" s="185" t="s">
        <v>67</v>
      </c>
      <c r="B45" s="186"/>
      <c r="C45" s="98"/>
      <c r="D45" s="99"/>
      <c r="E45" s="99"/>
      <c r="F45" s="98"/>
      <c r="G45" s="99"/>
      <c r="H45" s="99"/>
      <c r="I45" s="100"/>
      <c r="J45" s="227">
        <f>SUM(K45+L45)</f>
        <v>0</v>
      </c>
      <c r="K45" s="174"/>
      <c r="L45" s="175"/>
      <c r="M45" s="162"/>
      <c r="N45" s="4"/>
      <c r="O45" s="4"/>
    </row>
    <row r="46" spans="1:79" x14ac:dyDescent="0.2">
      <c r="A46" s="102" t="s">
        <v>31</v>
      </c>
      <c r="B46" s="103"/>
      <c r="C46" s="66"/>
      <c r="D46" s="10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79" ht="21" x14ac:dyDescent="0.2">
      <c r="A47" s="179" t="s">
        <v>32</v>
      </c>
      <c r="B47" s="180"/>
      <c r="C47" s="157" t="s">
        <v>8</v>
      </c>
      <c r="D47" s="130" t="s">
        <v>33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79" x14ac:dyDescent="0.2">
      <c r="A48" s="181" t="s">
        <v>34</v>
      </c>
      <c r="B48" s="182"/>
      <c r="C48" s="167"/>
      <c r="D48" s="168"/>
      <c r="E48" s="17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CA48" s="133" t="str">
        <f>IF(D48&gt;C48,"Casos/Instituciones deben ser menor o iguales al total Reuniones A. Mayor","")</f>
        <v/>
      </c>
    </row>
    <row r="49" spans="1:16" x14ac:dyDescent="0.2">
      <c r="A49" s="183" t="s">
        <v>35</v>
      </c>
      <c r="B49" s="184"/>
      <c r="C49" s="152"/>
      <c r="D49" s="64"/>
      <c r="E49" s="177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195" spans="1:2" hidden="1" x14ac:dyDescent="0.2">
      <c r="A195" s="178">
        <f>SUM(B11,B25:B29,C44:L44,C48:C49)</f>
        <v>2806</v>
      </c>
      <c r="B195" s="132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17" sqref="A17"/>
    </sheetView>
  </sheetViews>
  <sheetFormatPr baseColWidth="10" defaultRowHeight="14.25" x14ac:dyDescent="0.2"/>
  <cols>
    <col min="1" max="1" width="55.5703125" style="230" customWidth="1"/>
    <col min="2" max="2" width="14.5703125" style="230" customWidth="1"/>
    <col min="3" max="4" width="15.7109375" style="230" customWidth="1"/>
    <col min="5" max="7" width="16.140625" style="230" customWidth="1"/>
    <col min="8" max="8" width="16.7109375" style="230" customWidth="1"/>
    <col min="9" max="9" width="15.42578125" style="230" customWidth="1"/>
    <col min="10" max="10" width="18.28515625" style="230" customWidth="1"/>
    <col min="11" max="13" width="14.28515625" style="230" customWidth="1"/>
    <col min="14" max="76" width="11.42578125" style="230"/>
    <col min="77" max="77" width="11.42578125" style="231"/>
    <col min="78" max="92" width="0" style="231" hidden="1" customWidth="1"/>
    <col min="93" max="100" width="0" style="230" hidden="1" customWidth="1"/>
    <col min="101" max="16384" width="11.42578125" style="230"/>
  </cols>
  <sheetData>
    <row r="1" spans="1:16" x14ac:dyDescent="0.2">
      <c r="A1" s="229" t="s">
        <v>0</v>
      </c>
    </row>
    <row r="2" spans="1:16" x14ac:dyDescent="0.2">
      <c r="A2" s="229" t="str">
        <f>CONCATENATE("COMUNA: ",[5]NOMBRE!B2," - ","( ",[5]NOMBRE!C2,[5]NOMBRE!D2,[5]NOMBRE!E2,[5]NOMBRE!F2,[5]NOMBRE!G2," )")</f>
        <v>COMUNA: Linares - ( 07401 )</v>
      </c>
    </row>
    <row r="3" spans="1:16" x14ac:dyDescent="0.2">
      <c r="A3" s="229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16" x14ac:dyDescent="0.2">
      <c r="A4" s="229" t="str">
        <f>CONCATENATE("MES: ",[5]NOMBRE!B6," - ","( ",[5]NOMBRE!C6,[5]NOMBRE!D6," )")</f>
        <v>MES: MAYO - ( 05 )</v>
      </c>
    </row>
    <row r="5" spans="1:16" x14ac:dyDescent="0.2">
      <c r="A5" s="229" t="str">
        <f>CONCATENATE("AÑO: ",[5]NOMBRE!B7)</f>
        <v>AÑO: 2017</v>
      </c>
    </row>
    <row r="6" spans="1:16" ht="15" x14ac:dyDescent="0.2">
      <c r="A6" s="232" t="s">
        <v>1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</row>
    <row r="7" spans="1:16" ht="15" x14ac:dyDescent="0.2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</row>
    <row r="8" spans="1:16" x14ac:dyDescent="0.2">
      <c r="A8" s="234" t="s">
        <v>2</v>
      </c>
      <c r="B8" s="235"/>
      <c r="C8" s="235"/>
      <c r="D8" s="235"/>
      <c r="E8" s="235"/>
      <c r="F8" s="235"/>
      <c r="G8" s="235"/>
      <c r="H8" s="235"/>
      <c r="I8" s="235"/>
      <c r="J8" s="236"/>
      <c r="K8" s="236"/>
      <c r="L8" s="236"/>
      <c r="M8" s="236"/>
      <c r="N8" s="236"/>
      <c r="O8" s="236"/>
      <c r="P8" s="236"/>
    </row>
    <row r="9" spans="1:16" ht="25.5" customHeight="1" x14ac:dyDescent="0.2">
      <c r="A9" s="237" t="s">
        <v>3</v>
      </c>
      <c r="B9" s="238" t="s">
        <v>4</v>
      </c>
      <c r="C9" s="239"/>
      <c r="D9" s="240"/>
      <c r="E9" s="241" t="s">
        <v>5</v>
      </c>
      <c r="F9" s="242"/>
      <c r="G9" s="243" t="s">
        <v>6</v>
      </c>
      <c r="H9" s="244" t="s">
        <v>7</v>
      </c>
      <c r="I9" s="245"/>
      <c r="J9" s="246"/>
      <c r="K9" s="246"/>
      <c r="L9" s="246"/>
      <c r="M9" s="247"/>
      <c r="N9" s="248"/>
      <c r="O9" s="248"/>
      <c r="P9" s="248"/>
    </row>
    <row r="10" spans="1:16" ht="52.5" customHeight="1" x14ac:dyDescent="0.2">
      <c r="A10" s="249"/>
      <c r="B10" s="250" t="s">
        <v>36</v>
      </c>
      <c r="C10" s="250" t="s">
        <v>37</v>
      </c>
      <c r="D10" s="251" t="s">
        <v>38</v>
      </c>
      <c r="E10" s="252" t="s">
        <v>39</v>
      </c>
      <c r="F10" s="252" t="s">
        <v>40</v>
      </c>
      <c r="G10" s="253"/>
      <c r="H10" s="252" t="s">
        <v>41</v>
      </c>
      <c r="I10" s="252" t="s">
        <v>42</v>
      </c>
      <c r="J10" s="246"/>
      <c r="K10" s="246"/>
      <c r="L10" s="246"/>
      <c r="M10" s="247"/>
      <c r="N10" s="248"/>
      <c r="O10" s="248"/>
      <c r="P10" s="248"/>
    </row>
    <row r="11" spans="1:16" x14ac:dyDescent="0.2">
      <c r="A11" s="254" t="s">
        <v>9</v>
      </c>
      <c r="B11" s="255">
        <f t="shared" ref="B11:B29" si="0">SUM(C11+D11)</f>
        <v>47</v>
      </c>
      <c r="C11" s="256">
        <f t="shared" ref="C11:I11" si="1">SUM(C12:C24)</f>
        <v>18</v>
      </c>
      <c r="D11" s="257">
        <f t="shared" si="1"/>
        <v>29</v>
      </c>
      <c r="E11" s="258">
        <f t="shared" si="1"/>
        <v>34</v>
      </c>
      <c r="F11" s="259">
        <f t="shared" si="1"/>
        <v>19</v>
      </c>
      <c r="G11" s="257">
        <f t="shared" si="1"/>
        <v>0</v>
      </c>
      <c r="H11" s="260">
        <f t="shared" si="1"/>
        <v>13</v>
      </c>
      <c r="I11" s="259">
        <f t="shared" si="1"/>
        <v>0</v>
      </c>
      <c r="J11" s="261"/>
      <c r="K11" s="246"/>
      <c r="L11" s="246"/>
      <c r="M11" s="247"/>
      <c r="N11" s="248"/>
      <c r="O11" s="248"/>
      <c r="P11" s="248"/>
    </row>
    <row r="12" spans="1:16" x14ac:dyDescent="0.2">
      <c r="A12" s="262" t="s">
        <v>43</v>
      </c>
      <c r="B12" s="263">
        <f t="shared" si="0"/>
        <v>5</v>
      </c>
      <c r="C12" s="264">
        <v>2</v>
      </c>
      <c r="D12" s="265">
        <v>3</v>
      </c>
      <c r="E12" s="266">
        <v>5</v>
      </c>
      <c r="F12" s="267">
        <v>5</v>
      </c>
      <c r="G12" s="265"/>
      <c r="H12" s="268">
        <v>2</v>
      </c>
      <c r="I12" s="267"/>
      <c r="J12" s="261"/>
      <c r="K12" s="246"/>
      <c r="L12" s="246"/>
      <c r="M12" s="247"/>
      <c r="N12" s="248"/>
      <c r="O12" s="248"/>
      <c r="P12" s="248"/>
    </row>
    <row r="13" spans="1:16" x14ac:dyDescent="0.2">
      <c r="A13" s="269" t="s">
        <v>44</v>
      </c>
      <c r="B13" s="270">
        <f t="shared" si="0"/>
        <v>6</v>
      </c>
      <c r="C13" s="271">
        <v>3</v>
      </c>
      <c r="D13" s="272">
        <v>3</v>
      </c>
      <c r="E13" s="273">
        <v>4</v>
      </c>
      <c r="F13" s="274">
        <v>5</v>
      </c>
      <c r="G13" s="272"/>
      <c r="H13" s="275">
        <v>2</v>
      </c>
      <c r="I13" s="274"/>
      <c r="J13" s="261"/>
      <c r="K13" s="246"/>
      <c r="L13" s="246"/>
      <c r="M13" s="247"/>
      <c r="N13" s="248"/>
      <c r="O13" s="248"/>
      <c r="P13" s="248"/>
    </row>
    <row r="14" spans="1:16" x14ac:dyDescent="0.2">
      <c r="A14" s="269" t="s">
        <v>45</v>
      </c>
      <c r="B14" s="270">
        <f t="shared" si="0"/>
        <v>1</v>
      </c>
      <c r="C14" s="271">
        <v>1</v>
      </c>
      <c r="D14" s="272"/>
      <c r="E14" s="273">
        <v>1</v>
      </c>
      <c r="F14" s="272">
        <v>3</v>
      </c>
      <c r="G14" s="272"/>
      <c r="H14" s="276"/>
      <c r="I14" s="272"/>
      <c r="J14" s="261"/>
      <c r="K14" s="246"/>
      <c r="L14" s="246"/>
      <c r="M14" s="247"/>
      <c r="N14" s="248"/>
      <c r="O14" s="248"/>
      <c r="P14" s="248"/>
    </row>
    <row r="15" spans="1:16" x14ac:dyDescent="0.2">
      <c r="A15" s="269" t="s">
        <v>46</v>
      </c>
      <c r="B15" s="270">
        <f t="shared" si="0"/>
        <v>20</v>
      </c>
      <c r="C15" s="271">
        <v>6</v>
      </c>
      <c r="D15" s="272">
        <v>14</v>
      </c>
      <c r="E15" s="273">
        <v>15</v>
      </c>
      <c r="F15" s="272">
        <v>1</v>
      </c>
      <c r="G15" s="272"/>
      <c r="H15" s="276">
        <v>7</v>
      </c>
      <c r="I15" s="272"/>
      <c r="J15" s="261"/>
      <c r="K15" s="246"/>
      <c r="L15" s="246"/>
      <c r="M15" s="247"/>
      <c r="N15" s="248"/>
      <c r="O15" s="248"/>
      <c r="P15" s="248"/>
    </row>
    <row r="16" spans="1:16" ht="21" x14ac:dyDescent="0.2">
      <c r="A16" s="269" t="s">
        <v>47</v>
      </c>
      <c r="B16" s="270">
        <f t="shared" si="0"/>
        <v>0</v>
      </c>
      <c r="C16" s="271"/>
      <c r="D16" s="272"/>
      <c r="E16" s="273"/>
      <c r="F16" s="272"/>
      <c r="G16" s="271"/>
      <c r="H16" s="276"/>
      <c r="I16" s="272"/>
      <c r="J16" s="261"/>
      <c r="K16" s="246"/>
      <c r="L16" s="246"/>
      <c r="M16" s="247"/>
      <c r="N16" s="248"/>
      <c r="O16" s="248"/>
      <c r="P16" s="248"/>
    </row>
    <row r="17" spans="1:16" x14ac:dyDescent="0.2">
      <c r="A17" s="269" t="s">
        <v>48</v>
      </c>
      <c r="B17" s="270">
        <f t="shared" si="0"/>
        <v>0</v>
      </c>
      <c r="C17" s="271"/>
      <c r="D17" s="272"/>
      <c r="E17" s="273"/>
      <c r="F17" s="272"/>
      <c r="G17" s="271"/>
      <c r="H17" s="276"/>
      <c r="I17" s="272"/>
      <c r="J17" s="261"/>
      <c r="K17" s="246"/>
      <c r="L17" s="246"/>
      <c r="M17" s="247"/>
      <c r="N17" s="248"/>
      <c r="O17" s="248"/>
      <c r="P17" s="248"/>
    </row>
    <row r="18" spans="1:16" x14ac:dyDescent="0.2">
      <c r="A18" s="269" t="s">
        <v>49</v>
      </c>
      <c r="B18" s="270">
        <f t="shared" si="0"/>
        <v>0</v>
      </c>
      <c r="C18" s="271"/>
      <c r="D18" s="272"/>
      <c r="E18" s="273"/>
      <c r="F18" s="272"/>
      <c r="G18" s="271"/>
      <c r="H18" s="276"/>
      <c r="I18" s="272"/>
      <c r="J18" s="261"/>
      <c r="K18" s="246"/>
      <c r="L18" s="246"/>
      <c r="M18" s="247"/>
      <c r="N18" s="248"/>
      <c r="O18" s="248"/>
      <c r="P18" s="248"/>
    </row>
    <row r="19" spans="1:16" x14ac:dyDescent="0.2">
      <c r="A19" s="269" t="s">
        <v>50</v>
      </c>
      <c r="B19" s="270">
        <f t="shared" si="0"/>
        <v>9</v>
      </c>
      <c r="C19" s="271">
        <v>2</v>
      </c>
      <c r="D19" s="272">
        <v>7</v>
      </c>
      <c r="E19" s="273">
        <v>6</v>
      </c>
      <c r="F19" s="272">
        <v>2</v>
      </c>
      <c r="G19" s="272"/>
      <c r="H19" s="276">
        <v>1</v>
      </c>
      <c r="I19" s="272"/>
      <c r="J19" s="261"/>
      <c r="K19" s="246"/>
      <c r="L19" s="246"/>
      <c r="M19" s="247"/>
      <c r="N19" s="248"/>
      <c r="O19" s="248"/>
      <c r="P19" s="248"/>
    </row>
    <row r="20" spans="1:16" x14ac:dyDescent="0.2">
      <c r="A20" s="269" t="s">
        <v>51</v>
      </c>
      <c r="B20" s="270">
        <f t="shared" si="0"/>
        <v>6</v>
      </c>
      <c r="C20" s="271">
        <v>4</v>
      </c>
      <c r="D20" s="272">
        <v>2</v>
      </c>
      <c r="E20" s="273">
        <v>3</v>
      </c>
      <c r="F20" s="272">
        <v>3</v>
      </c>
      <c r="G20" s="272"/>
      <c r="H20" s="276">
        <v>1</v>
      </c>
      <c r="I20" s="272"/>
      <c r="J20" s="261"/>
      <c r="K20" s="246"/>
      <c r="L20" s="246"/>
      <c r="M20" s="247"/>
      <c r="N20" s="248"/>
      <c r="O20" s="248"/>
      <c r="P20" s="248"/>
    </row>
    <row r="21" spans="1:16" x14ac:dyDescent="0.2">
      <c r="A21" s="269" t="s">
        <v>52</v>
      </c>
      <c r="B21" s="270">
        <f t="shared" si="0"/>
        <v>0</v>
      </c>
      <c r="C21" s="271"/>
      <c r="D21" s="272"/>
      <c r="E21" s="273"/>
      <c r="F21" s="272"/>
      <c r="G21" s="272"/>
      <c r="H21" s="276"/>
      <c r="I21" s="272"/>
      <c r="J21" s="261"/>
      <c r="K21" s="246"/>
      <c r="L21" s="246"/>
      <c r="M21" s="247"/>
      <c r="N21" s="248"/>
      <c r="O21" s="248"/>
      <c r="P21" s="248"/>
    </row>
    <row r="22" spans="1:16" x14ac:dyDescent="0.2">
      <c r="A22" s="277" t="s">
        <v>53</v>
      </c>
      <c r="B22" s="278">
        <f t="shared" si="0"/>
        <v>0</v>
      </c>
      <c r="C22" s="271"/>
      <c r="D22" s="272"/>
      <c r="E22" s="273"/>
      <c r="F22" s="272"/>
      <c r="G22" s="272"/>
      <c r="H22" s="276"/>
      <c r="I22" s="274"/>
      <c r="J22" s="261"/>
      <c r="K22" s="246"/>
      <c r="L22" s="246"/>
      <c r="M22" s="247"/>
      <c r="N22" s="248"/>
      <c r="O22" s="248"/>
      <c r="P22" s="248"/>
    </row>
    <row r="23" spans="1:16" x14ac:dyDescent="0.2">
      <c r="A23" s="279" t="s">
        <v>54</v>
      </c>
      <c r="B23" s="278">
        <f t="shared" si="0"/>
        <v>0</v>
      </c>
      <c r="C23" s="271"/>
      <c r="D23" s="272"/>
      <c r="E23" s="273"/>
      <c r="F23" s="272"/>
      <c r="G23" s="272"/>
      <c r="H23" s="276"/>
      <c r="I23" s="274"/>
      <c r="J23" s="261"/>
      <c r="K23" s="246"/>
      <c r="L23" s="246"/>
      <c r="N23" s="248"/>
      <c r="O23" s="248"/>
      <c r="P23" s="248"/>
    </row>
    <row r="24" spans="1:16" ht="15" thickBot="1" x14ac:dyDescent="0.25">
      <c r="A24" s="280" t="s">
        <v>55</v>
      </c>
      <c r="B24" s="281">
        <f t="shared" si="0"/>
        <v>0</v>
      </c>
      <c r="C24" s="282"/>
      <c r="D24" s="283"/>
      <c r="E24" s="284"/>
      <c r="F24" s="283"/>
      <c r="G24" s="283"/>
      <c r="H24" s="285"/>
      <c r="I24" s="286"/>
      <c r="J24" s="261"/>
      <c r="K24" s="246"/>
      <c r="L24" s="246"/>
      <c r="N24" s="248"/>
      <c r="O24" s="248"/>
      <c r="P24" s="248"/>
    </row>
    <row r="25" spans="1:16" ht="15" thickTop="1" x14ac:dyDescent="0.2">
      <c r="A25" s="287" t="s">
        <v>10</v>
      </c>
      <c r="B25" s="263">
        <f t="shared" si="0"/>
        <v>3254</v>
      </c>
      <c r="C25" s="264">
        <v>889</v>
      </c>
      <c r="D25" s="265">
        <v>2365</v>
      </c>
      <c r="E25" s="288"/>
      <c r="F25" s="289"/>
      <c r="G25" s="290"/>
      <c r="H25" s="291"/>
      <c r="I25" s="289"/>
      <c r="J25" s="261"/>
      <c r="K25" s="246"/>
      <c r="L25" s="246"/>
      <c r="M25" s="247"/>
      <c r="N25" s="248"/>
      <c r="O25" s="248"/>
      <c r="P25" s="248"/>
    </row>
    <row r="26" spans="1:16" x14ac:dyDescent="0.2">
      <c r="A26" s="292" t="s">
        <v>11</v>
      </c>
      <c r="B26" s="270">
        <f t="shared" si="0"/>
        <v>0</v>
      </c>
      <c r="C26" s="271"/>
      <c r="D26" s="272"/>
      <c r="E26" s="293"/>
      <c r="F26" s="294"/>
      <c r="G26" s="295"/>
      <c r="H26" s="296"/>
      <c r="I26" s="294"/>
      <c r="J26" s="261"/>
      <c r="K26" s="246"/>
      <c r="L26" s="246"/>
      <c r="M26" s="247"/>
      <c r="N26" s="248"/>
      <c r="O26" s="248"/>
      <c r="P26" s="248"/>
    </row>
    <row r="27" spans="1:16" x14ac:dyDescent="0.2">
      <c r="A27" s="292" t="s">
        <v>12</v>
      </c>
      <c r="B27" s="270">
        <f t="shared" si="0"/>
        <v>57</v>
      </c>
      <c r="C27" s="271">
        <v>20</v>
      </c>
      <c r="D27" s="272">
        <v>37</v>
      </c>
      <c r="E27" s="293"/>
      <c r="F27" s="294"/>
      <c r="G27" s="295"/>
      <c r="H27" s="296"/>
      <c r="I27" s="294"/>
      <c r="J27" s="261"/>
      <c r="K27" s="246"/>
      <c r="L27" s="246"/>
      <c r="M27" s="248"/>
      <c r="N27" s="248"/>
      <c r="O27" s="248"/>
      <c r="P27" s="248"/>
    </row>
    <row r="28" spans="1:16" x14ac:dyDescent="0.2">
      <c r="A28" s="292" t="s">
        <v>13</v>
      </c>
      <c r="B28" s="270">
        <f t="shared" si="0"/>
        <v>0</v>
      </c>
      <c r="C28" s="271"/>
      <c r="D28" s="272"/>
      <c r="E28" s="288"/>
      <c r="F28" s="289"/>
      <c r="G28" s="290"/>
      <c r="H28" s="291"/>
      <c r="I28" s="289"/>
      <c r="J28" s="261"/>
      <c r="K28" s="246"/>
      <c r="L28" s="246"/>
      <c r="M28" s="248"/>
      <c r="N28" s="248"/>
      <c r="O28" s="248"/>
      <c r="P28" s="248"/>
    </row>
    <row r="29" spans="1:16" x14ac:dyDescent="0.2">
      <c r="A29" s="297" t="s">
        <v>14</v>
      </c>
      <c r="B29" s="298">
        <f t="shared" si="0"/>
        <v>3</v>
      </c>
      <c r="C29" s="299">
        <v>1</v>
      </c>
      <c r="D29" s="300">
        <v>2</v>
      </c>
      <c r="E29" s="301"/>
      <c r="F29" s="302"/>
      <c r="G29" s="303"/>
      <c r="H29" s="304"/>
      <c r="I29" s="302"/>
      <c r="J29" s="261"/>
      <c r="K29" s="246"/>
      <c r="L29" s="246"/>
      <c r="M29" s="248"/>
      <c r="N29" s="248"/>
      <c r="O29" s="248"/>
      <c r="P29" s="248"/>
    </row>
    <row r="30" spans="1:16" x14ac:dyDescent="0.2">
      <c r="A30" s="305" t="s">
        <v>15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7"/>
      <c r="N30" s="248"/>
      <c r="O30" s="248"/>
      <c r="P30" s="248"/>
    </row>
    <row r="31" spans="1:16" ht="14.25" customHeight="1" x14ac:dyDescent="0.2">
      <c r="A31" s="306" t="s">
        <v>16</v>
      </c>
      <c r="B31" s="243"/>
      <c r="C31" s="307" t="s">
        <v>17</v>
      </c>
      <c r="D31" s="308"/>
      <c r="E31" s="309"/>
      <c r="F31" s="307" t="s">
        <v>18</v>
      </c>
      <c r="G31" s="308"/>
      <c r="H31" s="308"/>
      <c r="I31" s="308"/>
      <c r="J31" s="308" t="s">
        <v>56</v>
      </c>
      <c r="K31" s="308"/>
      <c r="L31" s="308"/>
      <c r="M31" s="310"/>
      <c r="N31" s="248"/>
      <c r="O31" s="248"/>
      <c r="P31" s="248"/>
    </row>
    <row r="32" spans="1:16" ht="87.75" customHeight="1" x14ac:dyDescent="0.2">
      <c r="A32" s="311"/>
      <c r="B32" s="312"/>
      <c r="C32" s="313" t="s">
        <v>57</v>
      </c>
      <c r="D32" s="314" t="s">
        <v>58</v>
      </c>
      <c r="E32" s="315" t="s">
        <v>59</v>
      </c>
      <c r="F32" s="314" t="s">
        <v>60</v>
      </c>
      <c r="G32" s="316" t="s">
        <v>61</v>
      </c>
      <c r="H32" s="315" t="s">
        <v>62</v>
      </c>
      <c r="I32" s="317" t="s">
        <v>63</v>
      </c>
      <c r="J32" s="318" t="s">
        <v>64</v>
      </c>
      <c r="K32" s="318" t="s">
        <v>65</v>
      </c>
      <c r="L32" s="319" t="s">
        <v>66</v>
      </c>
      <c r="M32" s="320"/>
      <c r="N32" s="248"/>
      <c r="O32" s="248"/>
    </row>
    <row r="33" spans="1:79" x14ac:dyDescent="0.2">
      <c r="A33" s="321" t="s">
        <v>19</v>
      </c>
      <c r="B33" s="322"/>
      <c r="C33" s="323"/>
      <c r="D33" s="324"/>
      <c r="E33" s="324"/>
      <c r="F33" s="323"/>
      <c r="G33" s="324"/>
      <c r="H33" s="324"/>
      <c r="I33" s="325"/>
      <c r="J33" s="326">
        <f>SUM(K33+L33)</f>
        <v>0</v>
      </c>
      <c r="K33" s="327"/>
      <c r="L33" s="328"/>
      <c r="M33" s="329"/>
      <c r="N33" s="248"/>
      <c r="O33" s="248"/>
    </row>
    <row r="34" spans="1:79" x14ac:dyDescent="0.2">
      <c r="A34" s="330" t="s">
        <v>20</v>
      </c>
      <c r="B34" s="331"/>
      <c r="C34" s="273"/>
      <c r="D34" s="275"/>
      <c r="E34" s="275"/>
      <c r="F34" s="273"/>
      <c r="G34" s="275"/>
      <c r="H34" s="275"/>
      <c r="I34" s="274"/>
      <c r="J34" s="332">
        <f>SUM(K34+L34)</f>
        <v>0</v>
      </c>
      <c r="K34" s="271"/>
      <c r="L34" s="272"/>
      <c r="M34" s="329"/>
      <c r="N34" s="248"/>
      <c r="O34" s="248"/>
    </row>
    <row r="35" spans="1:79" x14ac:dyDescent="0.2">
      <c r="A35" s="330" t="s">
        <v>21</v>
      </c>
      <c r="B35" s="331"/>
      <c r="C35" s="273"/>
      <c r="D35" s="275"/>
      <c r="E35" s="275"/>
      <c r="F35" s="273"/>
      <c r="G35" s="275"/>
      <c r="H35" s="275"/>
      <c r="I35" s="274"/>
      <c r="J35" s="332">
        <f>SUM(K35+L35)</f>
        <v>0</v>
      </c>
      <c r="K35" s="271"/>
      <c r="L35" s="272"/>
      <c r="M35" s="329"/>
      <c r="N35" s="248"/>
      <c r="O35" s="248"/>
    </row>
    <row r="36" spans="1:79" x14ac:dyDescent="0.2">
      <c r="A36" s="330" t="s">
        <v>22</v>
      </c>
      <c r="B36" s="331"/>
      <c r="C36" s="273"/>
      <c r="D36" s="275">
        <v>1</v>
      </c>
      <c r="E36" s="275"/>
      <c r="F36" s="273"/>
      <c r="G36" s="275"/>
      <c r="H36" s="275"/>
      <c r="I36" s="274"/>
      <c r="J36" s="332">
        <f>SUM(K36+L36)</f>
        <v>20</v>
      </c>
      <c r="K36" s="271">
        <v>3</v>
      </c>
      <c r="L36" s="272">
        <v>17</v>
      </c>
      <c r="M36" s="329"/>
      <c r="N36" s="248"/>
      <c r="O36" s="248"/>
    </row>
    <row r="37" spans="1:79" x14ac:dyDescent="0.2">
      <c r="A37" s="330" t="s">
        <v>23</v>
      </c>
      <c r="B37" s="331"/>
      <c r="C37" s="273"/>
      <c r="D37" s="275"/>
      <c r="E37" s="275"/>
      <c r="F37" s="273"/>
      <c r="G37" s="275"/>
      <c r="H37" s="275"/>
      <c r="I37" s="274"/>
      <c r="J37" s="333"/>
      <c r="K37" s="333"/>
      <c r="L37" s="295"/>
      <c r="M37" s="329"/>
      <c r="N37" s="248"/>
      <c r="O37" s="248"/>
    </row>
    <row r="38" spans="1:79" x14ac:dyDescent="0.2">
      <c r="A38" s="330" t="s">
        <v>24</v>
      </c>
      <c r="B38" s="331"/>
      <c r="C38" s="273"/>
      <c r="D38" s="275"/>
      <c r="E38" s="275"/>
      <c r="F38" s="273"/>
      <c r="G38" s="275"/>
      <c r="H38" s="275"/>
      <c r="I38" s="274"/>
      <c r="J38" s="333"/>
      <c r="K38" s="333"/>
      <c r="L38" s="295"/>
      <c r="M38" s="329"/>
      <c r="N38" s="248"/>
      <c r="O38" s="248"/>
    </row>
    <row r="39" spans="1:79" x14ac:dyDescent="0.2">
      <c r="A39" s="330" t="s">
        <v>25</v>
      </c>
      <c r="B39" s="331"/>
      <c r="C39" s="273"/>
      <c r="D39" s="275"/>
      <c r="E39" s="275"/>
      <c r="F39" s="273"/>
      <c r="G39" s="275"/>
      <c r="H39" s="275"/>
      <c r="I39" s="274"/>
      <c r="J39" s="271"/>
      <c r="K39" s="333"/>
      <c r="L39" s="295"/>
      <c r="M39" s="329"/>
      <c r="N39" s="248"/>
      <c r="O39" s="248"/>
    </row>
    <row r="40" spans="1:79" x14ac:dyDescent="0.2">
      <c r="A40" s="330" t="s">
        <v>26</v>
      </c>
      <c r="B40" s="331"/>
      <c r="C40" s="273"/>
      <c r="D40" s="275"/>
      <c r="E40" s="275"/>
      <c r="F40" s="273"/>
      <c r="G40" s="275"/>
      <c r="H40" s="275"/>
      <c r="I40" s="274"/>
      <c r="J40" s="271"/>
      <c r="K40" s="333"/>
      <c r="L40" s="295"/>
      <c r="M40" s="329"/>
      <c r="N40" s="248"/>
      <c r="O40" s="248"/>
    </row>
    <row r="41" spans="1:79" x14ac:dyDescent="0.2">
      <c r="A41" s="330" t="s">
        <v>27</v>
      </c>
      <c r="B41" s="331"/>
      <c r="C41" s="273"/>
      <c r="D41" s="275"/>
      <c r="E41" s="275"/>
      <c r="F41" s="273"/>
      <c r="G41" s="275"/>
      <c r="H41" s="275"/>
      <c r="I41" s="274"/>
      <c r="J41" s="332">
        <f>SUM(K41+L41)</f>
        <v>0</v>
      </c>
      <c r="K41" s="271"/>
      <c r="L41" s="272"/>
      <c r="M41" s="329"/>
      <c r="N41" s="248"/>
      <c r="O41" s="248"/>
    </row>
    <row r="42" spans="1:79" x14ac:dyDescent="0.2">
      <c r="A42" s="334" t="s">
        <v>28</v>
      </c>
      <c r="B42" s="335"/>
      <c r="C42" s="336"/>
      <c r="D42" s="337"/>
      <c r="E42" s="337"/>
      <c r="F42" s="336"/>
      <c r="G42" s="337"/>
      <c r="H42" s="337"/>
      <c r="I42" s="338"/>
      <c r="J42" s="339"/>
      <c r="K42" s="339"/>
      <c r="L42" s="340"/>
      <c r="M42" s="329"/>
      <c r="N42" s="248"/>
      <c r="O42" s="248"/>
    </row>
    <row r="43" spans="1:79" x14ac:dyDescent="0.2">
      <c r="A43" s="341" t="s">
        <v>29</v>
      </c>
      <c r="B43" s="342"/>
      <c r="C43" s="336"/>
      <c r="D43" s="337"/>
      <c r="E43" s="337"/>
      <c r="F43" s="301"/>
      <c r="G43" s="343"/>
      <c r="H43" s="337"/>
      <c r="I43" s="338"/>
      <c r="J43" s="332">
        <f>SUM(K43+L43)</f>
        <v>0</v>
      </c>
      <c r="K43" s="344"/>
      <c r="L43" s="345"/>
      <c r="M43" s="329"/>
      <c r="N43" s="248"/>
      <c r="O43" s="248"/>
    </row>
    <row r="44" spans="1:79" x14ac:dyDescent="0.2">
      <c r="A44" s="346" t="s">
        <v>30</v>
      </c>
      <c r="B44" s="347"/>
      <c r="C44" s="348">
        <f t="shared" ref="C44:I44" si="2">SUM(C33:C43)</f>
        <v>0</v>
      </c>
      <c r="D44" s="349">
        <f t="shared" si="2"/>
        <v>1</v>
      </c>
      <c r="E44" s="349">
        <f t="shared" si="2"/>
        <v>0</v>
      </c>
      <c r="F44" s="348">
        <f t="shared" si="2"/>
        <v>0</v>
      </c>
      <c r="G44" s="349">
        <f t="shared" si="2"/>
        <v>0</v>
      </c>
      <c r="H44" s="349">
        <f t="shared" si="2"/>
        <v>0</v>
      </c>
      <c r="I44" s="350">
        <f t="shared" si="2"/>
        <v>0</v>
      </c>
      <c r="J44" s="351">
        <f>SUM(J33+J34+J35+J36+J39+J40+J41+J43)</f>
        <v>20</v>
      </c>
      <c r="K44" s="351">
        <f>SUM(K33+K34+K35+K36+K41+K43)</f>
        <v>3</v>
      </c>
      <c r="L44" s="352">
        <f>SUM(L33+L34+L35+L36+L41+L43)</f>
        <v>17</v>
      </c>
      <c r="M44" s="329"/>
      <c r="N44" s="248"/>
      <c r="O44" s="248"/>
    </row>
    <row r="45" spans="1:79" x14ac:dyDescent="0.2">
      <c r="A45" s="353" t="s">
        <v>67</v>
      </c>
      <c r="B45" s="354"/>
      <c r="C45" s="355"/>
      <c r="D45" s="356"/>
      <c r="E45" s="356"/>
      <c r="F45" s="355"/>
      <c r="G45" s="356"/>
      <c r="H45" s="356"/>
      <c r="I45" s="357"/>
      <c r="J45" s="351">
        <f>SUM(K45+L45)</f>
        <v>0</v>
      </c>
      <c r="K45" s="358"/>
      <c r="L45" s="359"/>
      <c r="M45" s="329"/>
      <c r="N45" s="248"/>
      <c r="O45" s="248"/>
    </row>
    <row r="46" spans="1:79" x14ac:dyDescent="0.2">
      <c r="A46" s="234" t="s">
        <v>31</v>
      </c>
      <c r="B46" s="360"/>
      <c r="C46" s="305"/>
      <c r="D46" s="361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</row>
    <row r="47" spans="1:79" ht="21" x14ac:dyDescent="0.2">
      <c r="A47" s="307" t="s">
        <v>32</v>
      </c>
      <c r="B47" s="309"/>
      <c r="C47" s="318" t="s">
        <v>8</v>
      </c>
      <c r="D47" s="319" t="s">
        <v>33</v>
      </c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</row>
    <row r="48" spans="1:79" x14ac:dyDescent="0.2">
      <c r="A48" s="362" t="s">
        <v>34</v>
      </c>
      <c r="B48" s="363"/>
      <c r="C48" s="344"/>
      <c r="D48" s="345"/>
      <c r="E48" s="364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CA48" s="231" t="str">
        <f>IF(D48&gt;C48,"Casos/Instituciones deben ser menor o iguales al total Reuniones A. Mayor","")</f>
        <v/>
      </c>
    </row>
    <row r="49" spans="1:16" x14ac:dyDescent="0.2">
      <c r="A49" s="365" t="s">
        <v>35</v>
      </c>
      <c r="B49" s="366"/>
      <c r="C49" s="299"/>
      <c r="D49" s="303"/>
      <c r="E49" s="367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</row>
    <row r="195" spans="1:2" hidden="1" x14ac:dyDescent="0.2">
      <c r="A195" s="230">
        <f>SUM(B11,B25:B29,C44:L44,C48:C49)</f>
        <v>3402</v>
      </c>
      <c r="B195" s="230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abSelected="1" workbookViewId="0">
      <selection activeCell="A19" sqref="A19"/>
    </sheetView>
  </sheetViews>
  <sheetFormatPr baseColWidth="10" defaultRowHeight="14.25" x14ac:dyDescent="0.2"/>
  <cols>
    <col min="1" max="1" width="55.5703125" style="230" customWidth="1"/>
    <col min="2" max="2" width="14.5703125" style="230" customWidth="1"/>
    <col min="3" max="4" width="15.7109375" style="230" customWidth="1"/>
    <col min="5" max="7" width="16.140625" style="230" customWidth="1"/>
    <col min="8" max="8" width="16.7109375" style="230" customWidth="1"/>
    <col min="9" max="9" width="15.42578125" style="230" customWidth="1"/>
    <col min="10" max="10" width="18.28515625" style="230" customWidth="1"/>
    <col min="11" max="13" width="14.28515625" style="230" customWidth="1"/>
    <col min="14" max="76" width="11.42578125" style="230"/>
    <col min="77" max="77" width="11.42578125" style="231"/>
    <col min="78" max="92" width="0" style="231" hidden="1" customWidth="1"/>
    <col min="93" max="100" width="0" style="230" hidden="1" customWidth="1"/>
    <col min="101" max="16384" width="11.42578125" style="230"/>
  </cols>
  <sheetData>
    <row r="1" spans="1:16" x14ac:dyDescent="0.2">
      <c r="A1" s="229" t="s">
        <v>0</v>
      </c>
    </row>
    <row r="2" spans="1:16" x14ac:dyDescent="0.2">
      <c r="A2" s="229" t="str">
        <f>CONCATENATE("COMUNA: ",[6]NOMBRE!B2," - ","( ",[6]NOMBRE!C2,[6]NOMBRE!D2,[6]NOMBRE!E2,[6]NOMBRE!F2,[6]NOMBRE!G2," )")</f>
        <v>COMUNA: Linares - ( 07401 )</v>
      </c>
    </row>
    <row r="3" spans="1:16" x14ac:dyDescent="0.2">
      <c r="A3" s="229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16" x14ac:dyDescent="0.2">
      <c r="A4" s="229" t="str">
        <f>CONCATENATE("MES: ",[6]NOMBRE!B6," - ","( ",[6]NOMBRE!C6,[6]NOMBRE!D6," )")</f>
        <v>MES: JUNIO - ( 06 )</v>
      </c>
    </row>
    <row r="5" spans="1:16" x14ac:dyDescent="0.2">
      <c r="A5" s="229" t="str">
        <f>CONCATENATE("AÑO: ",[6]NOMBRE!B7)</f>
        <v>AÑO: 2017</v>
      </c>
    </row>
    <row r="6" spans="1:16" ht="15" x14ac:dyDescent="0.2">
      <c r="A6" s="232" t="s">
        <v>1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</row>
    <row r="7" spans="1:16" ht="15" x14ac:dyDescent="0.2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</row>
    <row r="8" spans="1:16" x14ac:dyDescent="0.2">
      <c r="A8" s="234" t="s">
        <v>2</v>
      </c>
      <c r="B8" s="235"/>
      <c r="C8" s="235"/>
      <c r="D8" s="235"/>
      <c r="E8" s="235"/>
      <c r="F8" s="235"/>
      <c r="G8" s="235"/>
      <c r="H8" s="235"/>
      <c r="I8" s="235"/>
      <c r="J8" s="236"/>
      <c r="K8" s="236"/>
      <c r="L8" s="236"/>
      <c r="M8" s="236"/>
      <c r="N8" s="236"/>
      <c r="O8" s="236"/>
      <c r="P8" s="236"/>
    </row>
    <row r="9" spans="1:16" ht="25.5" customHeight="1" x14ac:dyDescent="0.2">
      <c r="A9" s="237" t="s">
        <v>3</v>
      </c>
      <c r="B9" s="238" t="s">
        <v>4</v>
      </c>
      <c r="C9" s="239"/>
      <c r="D9" s="240"/>
      <c r="E9" s="241" t="s">
        <v>5</v>
      </c>
      <c r="F9" s="242"/>
      <c r="G9" s="243" t="s">
        <v>6</v>
      </c>
      <c r="H9" s="244" t="s">
        <v>7</v>
      </c>
      <c r="I9" s="245"/>
      <c r="J9" s="246"/>
      <c r="K9" s="246"/>
      <c r="L9" s="246"/>
      <c r="M9" s="247"/>
      <c r="N9" s="248"/>
      <c r="O9" s="248"/>
      <c r="P9" s="248"/>
    </row>
    <row r="10" spans="1:16" ht="52.5" customHeight="1" x14ac:dyDescent="0.2">
      <c r="A10" s="249"/>
      <c r="B10" s="250" t="s">
        <v>36</v>
      </c>
      <c r="C10" s="250" t="s">
        <v>37</v>
      </c>
      <c r="D10" s="251" t="s">
        <v>38</v>
      </c>
      <c r="E10" s="252" t="s">
        <v>39</v>
      </c>
      <c r="F10" s="252" t="s">
        <v>40</v>
      </c>
      <c r="G10" s="253"/>
      <c r="H10" s="252" t="s">
        <v>41</v>
      </c>
      <c r="I10" s="252" t="s">
        <v>42</v>
      </c>
      <c r="J10" s="246"/>
      <c r="K10" s="246"/>
      <c r="L10" s="246"/>
      <c r="M10" s="247"/>
      <c r="N10" s="248"/>
      <c r="O10" s="248"/>
      <c r="P10" s="248"/>
    </row>
    <row r="11" spans="1:16" x14ac:dyDescent="0.2">
      <c r="A11" s="254" t="s">
        <v>9</v>
      </c>
      <c r="B11" s="255">
        <f t="shared" ref="B11:B29" si="0">SUM(C11+D11)</f>
        <v>48</v>
      </c>
      <c r="C11" s="256">
        <f t="shared" ref="C11:I11" si="1">SUM(C12:C24)</f>
        <v>12</v>
      </c>
      <c r="D11" s="257">
        <f t="shared" si="1"/>
        <v>36</v>
      </c>
      <c r="E11" s="258">
        <f t="shared" si="1"/>
        <v>48</v>
      </c>
      <c r="F11" s="259">
        <f t="shared" si="1"/>
        <v>13</v>
      </c>
      <c r="G11" s="257">
        <f t="shared" si="1"/>
        <v>0</v>
      </c>
      <c r="H11" s="260">
        <f t="shared" si="1"/>
        <v>23</v>
      </c>
      <c r="I11" s="259">
        <f t="shared" si="1"/>
        <v>0</v>
      </c>
      <c r="J11" s="261"/>
      <c r="K11" s="246"/>
      <c r="L11" s="246"/>
      <c r="M11" s="247"/>
      <c r="N11" s="248"/>
      <c r="O11" s="248"/>
      <c r="P11" s="248"/>
    </row>
    <row r="12" spans="1:16" x14ac:dyDescent="0.2">
      <c r="A12" s="262" t="s">
        <v>43</v>
      </c>
      <c r="B12" s="263">
        <f t="shared" si="0"/>
        <v>10</v>
      </c>
      <c r="C12" s="264">
        <v>1</v>
      </c>
      <c r="D12" s="265">
        <v>9</v>
      </c>
      <c r="E12" s="266">
        <v>10</v>
      </c>
      <c r="F12" s="267">
        <v>2</v>
      </c>
      <c r="G12" s="265"/>
      <c r="H12" s="268">
        <v>6</v>
      </c>
      <c r="I12" s="267"/>
      <c r="J12" s="261"/>
      <c r="K12" s="246"/>
      <c r="L12" s="246"/>
      <c r="M12" s="247"/>
      <c r="N12" s="248"/>
      <c r="O12" s="248"/>
      <c r="P12" s="248"/>
    </row>
    <row r="13" spans="1:16" x14ac:dyDescent="0.2">
      <c r="A13" s="269" t="s">
        <v>44</v>
      </c>
      <c r="B13" s="270">
        <f t="shared" si="0"/>
        <v>8</v>
      </c>
      <c r="C13" s="271">
        <v>5</v>
      </c>
      <c r="D13" s="272">
        <v>3</v>
      </c>
      <c r="E13" s="273">
        <v>8</v>
      </c>
      <c r="F13" s="274">
        <v>2</v>
      </c>
      <c r="G13" s="272"/>
      <c r="H13" s="275">
        <v>3</v>
      </c>
      <c r="I13" s="274"/>
      <c r="J13" s="261"/>
      <c r="K13" s="246"/>
      <c r="L13" s="246"/>
      <c r="M13" s="247"/>
      <c r="N13" s="248"/>
      <c r="O13" s="248"/>
      <c r="P13" s="248"/>
    </row>
    <row r="14" spans="1:16" x14ac:dyDescent="0.2">
      <c r="A14" s="269" t="s">
        <v>45</v>
      </c>
      <c r="B14" s="270">
        <f t="shared" si="0"/>
        <v>3</v>
      </c>
      <c r="C14" s="271">
        <v>2</v>
      </c>
      <c r="D14" s="272">
        <v>1</v>
      </c>
      <c r="E14" s="273">
        <v>3</v>
      </c>
      <c r="F14" s="272"/>
      <c r="G14" s="272"/>
      <c r="H14" s="276">
        <v>2</v>
      </c>
      <c r="I14" s="272"/>
      <c r="J14" s="261"/>
      <c r="K14" s="246"/>
      <c r="L14" s="246"/>
      <c r="M14" s="247"/>
      <c r="N14" s="248"/>
      <c r="O14" s="248"/>
      <c r="P14" s="248"/>
    </row>
    <row r="15" spans="1:16" x14ac:dyDescent="0.2">
      <c r="A15" s="269" t="s">
        <v>46</v>
      </c>
      <c r="B15" s="270">
        <f t="shared" si="0"/>
        <v>11</v>
      </c>
      <c r="C15" s="271">
        <v>2</v>
      </c>
      <c r="D15" s="272">
        <v>9</v>
      </c>
      <c r="E15" s="273">
        <v>11</v>
      </c>
      <c r="F15" s="272">
        <v>7</v>
      </c>
      <c r="G15" s="272"/>
      <c r="H15" s="276">
        <v>7</v>
      </c>
      <c r="I15" s="272"/>
      <c r="J15" s="261"/>
      <c r="K15" s="246"/>
      <c r="L15" s="246"/>
      <c r="M15" s="247"/>
      <c r="N15" s="248"/>
      <c r="O15" s="248"/>
      <c r="P15" s="248"/>
    </row>
    <row r="16" spans="1:16" ht="21" x14ac:dyDescent="0.2">
      <c r="A16" s="269" t="s">
        <v>47</v>
      </c>
      <c r="B16" s="270">
        <f t="shared" si="0"/>
        <v>0</v>
      </c>
      <c r="C16" s="271"/>
      <c r="D16" s="272"/>
      <c r="E16" s="273"/>
      <c r="F16" s="272"/>
      <c r="G16" s="271"/>
      <c r="H16" s="276"/>
      <c r="I16" s="272"/>
      <c r="J16" s="261"/>
      <c r="K16" s="246"/>
      <c r="L16" s="246"/>
      <c r="M16" s="247"/>
      <c r="N16" s="248"/>
      <c r="O16" s="248"/>
      <c r="P16" s="248"/>
    </row>
    <row r="17" spans="1:16" x14ac:dyDescent="0.2">
      <c r="A17" s="269" t="s">
        <v>48</v>
      </c>
      <c r="B17" s="270">
        <f t="shared" si="0"/>
        <v>0</v>
      </c>
      <c r="C17" s="271"/>
      <c r="D17" s="272"/>
      <c r="E17" s="273"/>
      <c r="F17" s="272"/>
      <c r="G17" s="271"/>
      <c r="H17" s="276"/>
      <c r="I17" s="272"/>
      <c r="J17" s="261"/>
      <c r="K17" s="246"/>
      <c r="L17" s="246"/>
      <c r="M17" s="247"/>
      <c r="N17" s="248"/>
      <c r="O17" s="248"/>
      <c r="P17" s="248"/>
    </row>
    <row r="18" spans="1:16" x14ac:dyDescent="0.2">
      <c r="A18" s="269" t="s">
        <v>49</v>
      </c>
      <c r="B18" s="270">
        <f t="shared" si="0"/>
        <v>0</v>
      </c>
      <c r="C18" s="271"/>
      <c r="D18" s="272"/>
      <c r="E18" s="273"/>
      <c r="F18" s="272"/>
      <c r="G18" s="271"/>
      <c r="H18" s="276"/>
      <c r="I18" s="272"/>
      <c r="J18" s="261"/>
      <c r="K18" s="246"/>
      <c r="L18" s="246"/>
      <c r="M18" s="247"/>
      <c r="N18" s="248"/>
      <c r="O18" s="248"/>
      <c r="P18" s="248"/>
    </row>
    <row r="19" spans="1:16" x14ac:dyDescent="0.2">
      <c r="A19" s="269" t="s">
        <v>50</v>
      </c>
      <c r="B19" s="270">
        <f t="shared" si="0"/>
        <v>3</v>
      </c>
      <c r="C19" s="271"/>
      <c r="D19" s="272">
        <v>3</v>
      </c>
      <c r="E19" s="273">
        <v>3</v>
      </c>
      <c r="F19" s="272">
        <v>1</v>
      </c>
      <c r="G19" s="272"/>
      <c r="H19" s="276">
        <v>1</v>
      </c>
      <c r="I19" s="272"/>
      <c r="J19" s="261"/>
      <c r="K19" s="246"/>
      <c r="L19" s="246"/>
      <c r="M19" s="247"/>
      <c r="N19" s="248"/>
      <c r="O19" s="248"/>
      <c r="P19" s="248"/>
    </row>
    <row r="20" spans="1:16" x14ac:dyDescent="0.2">
      <c r="A20" s="269" t="s">
        <v>51</v>
      </c>
      <c r="B20" s="270">
        <f t="shared" si="0"/>
        <v>11</v>
      </c>
      <c r="C20" s="271">
        <v>2</v>
      </c>
      <c r="D20" s="272">
        <v>9</v>
      </c>
      <c r="E20" s="273">
        <v>11</v>
      </c>
      <c r="F20" s="272">
        <v>1</v>
      </c>
      <c r="G20" s="272"/>
      <c r="H20" s="276">
        <v>4</v>
      </c>
      <c r="I20" s="272"/>
      <c r="J20" s="261"/>
      <c r="K20" s="246"/>
      <c r="L20" s="246"/>
      <c r="M20" s="247"/>
      <c r="N20" s="248"/>
      <c r="O20" s="248"/>
      <c r="P20" s="248"/>
    </row>
    <row r="21" spans="1:16" x14ac:dyDescent="0.2">
      <c r="A21" s="269" t="s">
        <v>52</v>
      </c>
      <c r="B21" s="270">
        <f t="shared" si="0"/>
        <v>2</v>
      </c>
      <c r="C21" s="271"/>
      <c r="D21" s="272">
        <v>2</v>
      </c>
      <c r="E21" s="273">
        <v>2</v>
      </c>
      <c r="F21" s="272"/>
      <c r="G21" s="272"/>
      <c r="H21" s="276"/>
      <c r="I21" s="272"/>
      <c r="J21" s="261"/>
      <c r="K21" s="246"/>
      <c r="L21" s="246"/>
      <c r="M21" s="247"/>
      <c r="N21" s="248"/>
      <c r="O21" s="248"/>
      <c r="P21" s="248"/>
    </row>
    <row r="22" spans="1:16" x14ac:dyDescent="0.2">
      <c r="A22" s="277" t="s">
        <v>53</v>
      </c>
      <c r="B22" s="278">
        <f t="shared" si="0"/>
        <v>0</v>
      </c>
      <c r="C22" s="271"/>
      <c r="D22" s="272"/>
      <c r="E22" s="273"/>
      <c r="F22" s="272"/>
      <c r="G22" s="272"/>
      <c r="H22" s="276"/>
      <c r="I22" s="274"/>
      <c r="J22" s="261"/>
      <c r="K22" s="246"/>
      <c r="L22" s="246"/>
      <c r="M22" s="247"/>
      <c r="N22" s="248"/>
      <c r="O22" s="248"/>
      <c r="P22" s="248"/>
    </row>
    <row r="23" spans="1:16" x14ac:dyDescent="0.2">
      <c r="A23" s="279" t="s">
        <v>54</v>
      </c>
      <c r="B23" s="278">
        <f t="shared" si="0"/>
        <v>0</v>
      </c>
      <c r="C23" s="271"/>
      <c r="D23" s="272"/>
      <c r="E23" s="273"/>
      <c r="F23" s="272"/>
      <c r="G23" s="272"/>
      <c r="H23" s="276"/>
      <c r="I23" s="274"/>
      <c r="J23" s="261"/>
      <c r="K23" s="246"/>
      <c r="L23" s="246"/>
      <c r="N23" s="248"/>
      <c r="O23" s="248"/>
      <c r="P23" s="248"/>
    </row>
    <row r="24" spans="1:16" ht="15" thickBot="1" x14ac:dyDescent="0.25">
      <c r="A24" s="280" t="s">
        <v>55</v>
      </c>
      <c r="B24" s="281">
        <f t="shared" si="0"/>
        <v>0</v>
      </c>
      <c r="C24" s="282"/>
      <c r="D24" s="283"/>
      <c r="E24" s="284"/>
      <c r="F24" s="283"/>
      <c r="G24" s="283"/>
      <c r="H24" s="285"/>
      <c r="I24" s="286"/>
      <c r="J24" s="261"/>
      <c r="K24" s="246"/>
      <c r="L24" s="246"/>
      <c r="N24" s="248"/>
      <c r="O24" s="248"/>
      <c r="P24" s="248"/>
    </row>
    <row r="25" spans="1:16" ht="15" thickTop="1" x14ac:dyDescent="0.2">
      <c r="A25" s="287" t="s">
        <v>10</v>
      </c>
      <c r="B25" s="263">
        <f t="shared" si="0"/>
        <v>2753</v>
      </c>
      <c r="C25" s="264">
        <v>846</v>
      </c>
      <c r="D25" s="265">
        <v>1907</v>
      </c>
      <c r="E25" s="288"/>
      <c r="F25" s="289"/>
      <c r="G25" s="290"/>
      <c r="H25" s="291"/>
      <c r="I25" s="289"/>
      <c r="J25" s="261"/>
      <c r="K25" s="246"/>
      <c r="L25" s="246"/>
      <c r="M25" s="247"/>
      <c r="N25" s="248"/>
      <c r="O25" s="248"/>
      <c r="P25" s="248"/>
    </row>
    <row r="26" spans="1:16" x14ac:dyDescent="0.2">
      <c r="A26" s="292" t="s">
        <v>11</v>
      </c>
      <c r="B26" s="270">
        <f t="shared" si="0"/>
        <v>0</v>
      </c>
      <c r="C26" s="271"/>
      <c r="D26" s="272"/>
      <c r="E26" s="293"/>
      <c r="F26" s="294"/>
      <c r="G26" s="295"/>
      <c r="H26" s="296"/>
      <c r="I26" s="294"/>
      <c r="J26" s="261"/>
      <c r="K26" s="246"/>
      <c r="L26" s="246"/>
      <c r="M26" s="247"/>
      <c r="N26" s="248"/>
      <c r="O26" s="248"/>
      <c r="P26" s="248"/>
    </row>
    <row r="27" spans="1:16" x14ac:dyDescent="0.2">
      <c r="A27" s="292" t="s">
        <v>12</v>
      </c>
      <c r="B27" s="270">
        <f t="shared" si="0"/>
        <v>34</v>
      </c>
      <c r="C27" s="271">
        <v>14</v>
      </c>
      <c r="D27" s="272">
        <v>20</v>
      </c>
      <c r="E27" s="293"/>
      <c r="F27" s="294"/>
      <c r="G27" s="295"/>
      <c r="H27" s="296"/>
      <c r="I27" s="294"/>
      <c r="J27" s="261"/>
      <c r="K27" s="246"/>
      <c r="L27" s="246"/>
      <c r="M27" s="248"/>
      <c r="N27" s="248"/>
      <c r="O27" s="248"/>
      <c r="P27" s="248"/>
    </row>
    <row r="28" spans="1:16" x14ac:dyDescent="0.2">
      <c r="A28" s="292" t="s">
        <v>13</v>
      </c>
      <c r="B28" s="270">
        <f t="shared" si="0"/>
        <v>0</v>
      </c>
      <c r="C28" s="271"/>
      <c r="D28" s="272"/>
      <c r="E28" s="288"/>
      <c r="F28" s="289"/>
      <c r="G28" s="290"/>
      <c r="H28" s="291"/>
      <c r="I28" s="289"/>
      <c r="J28" s="261"/>
      <c r="K28" s="246"/>
      <c r="L28" s="246"/>
      <c r="M28" s="248"/>
      <c r="N28" s="248"/>
      <c r="O28" s="248"/>
      <c r="P28" s="248"/>
    </row>
    <row r="29" spans="1:16" x14ac:dyDescent="0.2">
      <c r="A29" s="297" t="s">
        <v>14</v>
      </c>
      <c r="B29" s="298">
        <f t="shared" si="0"/>
        <v>2</v>
      </c>
      <c r="C29" s="299"/>
      <c r="D29" s="300">
        <v>2</v>
      </c>
      <c r="E29" s="301"/>
      <c r="F29" s="302"/>
      <c r="G29" s="303"/>
      <c r="H29" s="304"/>
      <c r="I29" s="302"/>
      <c r="J29" s="261"/>
      <c r="K29" s="246"/>
      <c r="L29" s="246"/>
      <c r="M29" s="248"/>
      <c r="N29" s="248"/>
      <c r="O29" s="248"/>
      <c r="P29" s="248"/>
    </row>
    <row r="30" spans="1:16" x14ac:dyDescent="0.2">
      <c r="A30" s="305" t="s">
        <v>15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7"/>
      <c r="N30" s="248"/>
      <c r="O30" s="248"/>
      <c r="P30" s="248"/>
    </row>
    <row r="31" spans="1:16" ht="14.25" customHeight="1" x14ac:dyDescent="0.2">
      <c r="A31" s="306" t="s">
        <v>16</v>
      </c>
      <c r="B31" s="243"/>
      <c r="C31" s="307" t="s">
        <v>17</v>
      </c>
      <c r="D31" s="308"/>
      <c r="E31" s="309"/>
      <c r="F31" s="307" t="s">
        <v>18</v>
      </c>
      <c r="G31" s="308"/>
      <c r="H31" s="308"/>
      <c r="I31" s="308"/>
      <c r="J31" s="308" t="s">
        <v>56</v>
      </c>
      <c r="K31" s="308"/>
      <c r="L31" s="308"/>
      <c r="M31" s="310"/>
      <c r="N31" s="248"/>
      <c r="O31" s="248"/>
      <c r="P31" s="248"/>
    </row>
    <row r="32" spans="1:16" ht="87.75" customHeight="1" x14ac:dyDescent="0.2">
      <c r="A32" s="311"/>
      <c r="B32" s="312"/>
      <c r="C32" s="313" t="s">
        <v>57</v>
      </c>
      <c r="D32" s="314" t="s">
        <v>58</v>
      </c>
      <c r="E32" s="315" t="s">
        <v>59</v>
      </c>
      <c r="F32" s="314" t="s">
        <v>60</v>
      </c>
      <c r="G32" s="316" t="s">
        <v>61</v>
      </c>
      <c r="H32" s="315" t="s">
        <v>62</v>
      </c>
      <c r="I32" s="317" t="s">
        <v>63</v>
      </c>
      <c r="J32" s="318" t="s">
        <v>64</v>
      </c>
      <c r="K32" s="318" t="s">
        <v>65</v>
      </c>
      <c r="L32" s="319" t="s">
        <v>66</v>
      </c>
      <c r="M32" s="320"/>
      <c r="N32" s="248"/>
      <c r="O32" s="248"/>
    </row>
    <row r="33" spans="1:79" x14ac:dyDescent="0.2">
      <c r="A33" s="321" t="s">
        <v>19</v>
      </c>
      <c r="B33" s="322"/>
      <c r="C33" s="323"/>
      <c r="D33" s="324"/>
      <c r="E33" s="324"/>
      <c r="F33" s="323"/>
      <c r="G33" s="324"/>
      <c r="H33" s="324"/>
      <c r="I33" s="325"/>
      <c r="J33" s="326">
        <f>SUM(K33+L33)</f>
        <v>0</v>
      </c>
      <c r="K33" s="327"/>
      <c r="L33" s="328"/>
      <c r="M33" s="329"/>
      <c r="N33" s="248"/>
      <c r="O33" s="248"/>
    </row>
    <row r="34" spans="1:79" x14ac:dyDescent="0.2">
      <c r="A34" s="330" t="s">
        <v>20</v>
      </c>
      <c r="B34" s="331"/>
      <c r="C34" s="273"/>
      <c r="D34" s="275"/>
      <c r="E34" s="275"/>
      <c r="F34" s="273"/>
      <c r="G34" s="275"/>
      <c r="H34" s="275"/>
      <c r="I34" s="274"/>
      <c r="J34" s="332">
        <f>SUM(K34+L34)</f>
        <v>0</v>
      </c>
      <c r="K34" s="271"/>
      <c r="L34" s="272"/>
      <c r="M34" s="329"/>
      <c r="N34" s="248"/>
      <c r="O34" s="248"/>
    </row>
    <row r="35" spans="1:79" x14ac:dyDescent="0.2">
      <c r="A35" s="330" t="s">
        <v>21</v>
      </c>
      <c r="B35" s="331"/>
      <c r="C35" s="273"/>
      <c r="D35" s="275"/>
      <c r="E35" s="275"/>
      <c r="F35" s="273"/>
      <c r="G35" s="275"/>
      <c r="H35" s="275"/>
      <c r="I35" s="274"/>
      <c r="J35" s="332">
        <f>SUM(K35+L35)</f>
        <v>0</v>
      </c>
      <c r="K35" s="271"/>
      <c r="L35" s="272"/>
      <c r="M35" s="329"/>
      <c r="N35" s="248"/>
      <c r="O35" s="248"/>
    </row>
    <row r="36" spans="1:79" x14ac:dyDescent="0.2">
      <c r="A36" s="330" t="s">
        <v>22</v>
      </c>
      <c r="B36" s="331"/>
      <c r="C36" s="273"/>
      <c r="D36" s="275">
        <v>1</v>
      </c>
      <c r="E36" s="275"/>
      <c r="F36" s="273"/>
      <c r="G36" s="275"/>
      <c r="H36" s="275"/>
      <c r="I36" s="274"/>
      <c r="J36" s="332">
        <f>SUM(K36+L36)</f>
        <v>30</v>
      </c>
      <c r="K36" s="271">
        <v>10</v>
      </c>
      <c r="L36" s="272">
        <v>20</v>
      </c>
      <c r="M36" s="329"/>
      <c r="N36" s="248"/>
      <c r="O36" s="248"/>
    </row>
    <row r="37" spans="1:79" x14ac:dyDescent="0.2">
      <c r="A37" s="330" t="s">
        <v>23</v>
      </c>
      <c r="B37" s="331"/>
      <c r="C37" s="273"/>
      <c r="D37" s="275"/>
      <c r="E37" s="275"/>
      <c r="F37" s="273"/>
      <c r="G37" s="275"/>
      <c r="H37" s="275"/>
      <c r="I37" s="274"/>
      <c r="J37" s="333"/>
      <c r="K37" s="333"/>
      <c r="L37" s="295"/>
      <c r="M37" s="329"/>
      <c r="N37" s="248"/>
      <c r="O37" s="248"/>
    </row>
    <row r="38" spans="1:79" x14ac:dyDescent="0.2">
      <c r="A38" s="330" t="s">
        <v>24</v>
      </c>
      <c r="B38" s="331"/>
      <c r="C38" s="273"/>
      <c r="D38" s="275"/>
      <c r="E38" s="275"/>
      <c r="F38" s="273"/>
      <c r="G38" s="275"/>
      <c r="H38" s="275"/>
      <c r="I38" s="274"/>
      <c r="J38" s="333"/>
      <c r="K38" s="333"/>
      <c r="L38" s="295"/>
      <c r="M38" s="329"/>
      <c r="N38" s="248"/>
      <c r="O38" s="248"/>
    </row>
    <row r="39" spans="1:79" x14ac:dyDescent="0.2">
      <c r="A39" s="330" t="s">
        <v>25</v>
      </c>
      <c r="B39" s="331"/>
      <c r="C39" s="273"/>
      <c r="D39" s="275"/>
      <c r="E39" s="275"/>
      <c r="F39" s="273"/>
      <c r="G39" s="275"/>
      <c r="H39" s="275"/>
      <c r="I39" s="274"/>
      <c r="J39" s="271"/>
      <c r="K39" s="333"/>
      <c r="L39" s="295"/>
      <c r="M39" s="329"/>
      <c r="N39" s="248"/>
      <c r="O39" s="248"/>
    </row>
    <row r="40" spans="1:79" x14ac:dyDescent="0.2">
      <c r="A40" s="330" t="s">
        <v>26</v>
      </c>
      <c r="B40" s="331"/>
      <c r="C40" s="273"/>
      <c r="D40" s="275"/>
      <c r="E40" s="275"/>
      <c r="F40" s="273"/>
      <c r="G40" s="275"/>
      <c r="H40" s="275"/>
      <c r="I40" s="274"/>
      <c r="J40" s="271"/>
      <c r="K40" s="333"/>
      <c r="L40" s="295"/>
      <c r="M40" s="329"/>
      <c r="N40" s="248"/>
      <c r="O40" s="248"/>
    </row>
    <row r="41" spans="1:79" x14ac:dyDescent="0.2">
      <c r="A41" s="330" t="s">
        <v>27</v>
      </c>
      <c r="B41" s="331"/>
      <c r="C41" s="273"/>
      <c r="D41" s="275"/>
      <c r="E41" s="275"/>
      <c r="F41" s="273"/>
      <c r="G41" s="275"/>
      <c r="H41" s="275"/>
      <c r="I41" s="274"/>
      <c r="J41" s="332">
        <f>SUM(K41+L41)</f>
        <v>0</v>
      </c>
      <c r="K41" s="271"/>
      <c r="L41" s="272"/>
      <c r="M41" s="329"/>
      <c r="N41" s="248"/>
      <c r="O41" s="248"/>
    </row>
    <row r="42" spans="1:79" x14ac:dyDescent="0.2">
      <c r="A42" s="334" t="s">
        <v>28</v>
      </c>
      <c r="B42" s="335"/>
      <c r="C42" s="336"/>
      <c r="D42" s="337"/>
      <c r="E42" s="337"/>
      <c r="F42" s="336"/>
      <c r="G42" s="337"/>
      <c r="H42" s="337"/>
      <c r="I42" s="338"/>
      <c r="J42" s="339"/>
      <c r="K42" s="339"/>
      <c r="L42" s="340"/>
      <c r="M42" s="329"/>
      <c r="N42" s="248"/>
      <c r="O42" s="248"/>
    </row>
    <row r="43" spans="1:79" x14ac:dyDescent="0.2">
      <c r="A43" s="341" t="s">
        <v>29</v>
      </c>
      <c r="B43" s="342"/>
      <c r="C43" s="336"/>
      <c r="D43" s="337"/>
      <c r="E43" s="337"/>
      <c r="F43" s="301"/>
      <c r="G43" s="343"/>
      <c r="H43" s="337"/>
      <c r="I43" s="338"/>
      <c r="J43" s="332">
        <f>SUM(K43+L43)</f>
        <v>0</v>
      </c>
      <c r="K43" s="344"/>
      <c r="L43" s="345"/>
      <c r="M43" s="329"/>
      <c r="N43" s="248"/>
      <c r="O43" s="248"/>
    </row>
    <row r="44" spans="1:79" x14ac:dyDescent="0.2">
      <c r="A44" s="346" t="s">
        <v>30</v>
      </c>
      <c r="B44" s="347"/>
      <c r="C44" s="348">
        <f t="shared" ref="C44:I44" si="2">SUM(C33:C43)</f>
        <v>0</v>
      </c>
      <c r="D44" s="349">
        <f t="shared" si="2"/>
        <v>1</v>
      </c>
      <c r="E44" s="349">
        <f t="shared" si="2"/>
        <v>0</v>
      </c>
      <c r="F44" s="348">
        <f t="shared" si="2"/>
        <v>0</v>
      </c>
      <c r="G44" s="349">
        <f t="shared" si="2"/>
        <v>0</v>
      </c>
      <c r="H44" s="349">
        <f t="shared" si="2"/>
        <v>0</v>
      </c>
      <c r="I44" s="350">
        <f t="shared" si="2"/>
        <v>0</v>
      </c>
      <c r="J44" s="351">
        <f>SUM(J33+J34+J35+J36+J39+J40+J41+J43)</f>
        <v>30</v>
      </c>
      <c r="K44" s="351">
        <f>SUM(K33+K34+K35+K36+K41+K43)</f>
        <v>10</v>
      </c>
      <c r="L44" s="352">
        <f>SUM(L33+L34+L35+L36+L41+L43)</f>
        <v>20</v>
      </c>
      <c r="M44" s="329"/>
      <c r="N44" s="248"/>
      <c r="O44" s="248"/>
    </row>
    <row r="45" spans="1:79" x14ac:dyDescent="0.2">
      <c r="A45" s="353" t="s">
        <v>67</v>
      </c>
      <c r="B45" s="354"/>
      <c r="C45" s="355"/>
      <c r="D45" s="356"/>
      <c r="E45" s="356"/>
      <c r="F45" s="355"/>
      <c r="G45" s="356"/>
      <c r="H45" s="356"/>
      <c r="I45" s="357"/>
      <c r="J45" s="351">
        <f>SUM(K45+L45)</f>
        <v>0</v>
      </c>
      <c r="K45" s="358"/>
      <c r="L45" s="359"/>
      <c r="M45" s="329"/>
      <c r="N45" s="248"/>
      <c r="O45" s="248"/>
    </row>
    <row r="46" spans="1:79" x14ac:dyDescent="0.2">
      <c r="A46" s="234" t="s">
        <v>31</v>
      </c>
      <c r="B46" s="360"/>
      <c r="C46" s="305"/>
      <c r="D46" s="361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</row>
    <row r="47" spans="1:79" ht="21" x14ac:dyDescent="0.2">
      <c r="A47" s="307" t="s">
        <v>32</v>
      </c>
      <c r="B47" s="309"/>
      <c r="C47" s="318" t="s">
        <v>8</v>
      </c>
      <c r="D47" s="319" t="s">
        <v>33</v>
      </c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</row>
    <row r="48" spans="1:79" x14ac:dyDescent="0.2">
      <c r="A48" s="362" t="s">
        <v>34</v>
      </c>
      <c r="B48" s="363"/>
      <c r="C48" s="344"/>
      <c r="D48" s="345"/>
      <c r="E48" s="364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CA48" s="231" t="str">
        <f>IF(D48&gt;C48,"Casos/Instituciones deben ser menor o iguales al total Reuniones A. Mayor","")</f>
        <v/>
      </c>
    </row>
    <row r="49" spans="1:16" x14ac:dyDescent="0.2">
      <c r="A49" s="365" t="s">
        <v>35</v>
      </c>
      <c r="B49" s="366"/>
      <c r="C49" s="299"/>
      <c r="D49" s="303"/>
      <c r="E49" s="367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</row>
    <row r="195" spans="1:2" hidden="1" x14ac:dyDescent="0.2">
      <c r="A195" s="230">
        <f>SUM(B11,B25:B29,C44:L44,C48:C49)</f>
        <v>2898</v>
      </c>
      <c r="B195" s="230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106" customWidth="1"/>
    <col min="2" max="2" width="18.42578125" style="106" customWidth="1"/>
    <col min="3" max="6" width="13.28515625" style="106" customWidth="1"/>
    <col min="7" max="7" width="15.85546875" style="106" customWidth="1"/>
    <col min="8" max="8" width="14.7109375" style="106" customWidth="1"/>
    <col min="9" max="9" width="14.28515625" style="106" customWidth="1"/>
    <col min="10" max="11" width="13.28515625" style="106" customWidth="1"/>
    <col min="12" max="12" width="13.28515625" style="108" customWidth="1"/>
    <col min="13" max="13" width="13.28515625" style="109" customWidth="1"/>
    <col min="14" max="14" width="13.7109375" style="109" customWidth="1"/>
    <col min="15" max="15" width="12.7109375" style="109" customWidth="1"/>
    <col min="16" max="16" width="13.140625" style="109" customWidth="1"/>
    <col min="17" max="17" width="12.140625" style="109" customWidth="1"/>
    <col min="18" max="19" width="13.42578125" style="109" customWidth="1"/>
    <col min="20" max="24" width="17.140625" style="109" customWidth="1"/>
    <col min="25" max="26" width="12.7109375" style="109" customWidth="1"/>
    <col min="27" max="27" width="17.140625" style="109" customWidth="1"/>
    <col min="28" max="30" width="15.85546875" style="109" customWidth="1"/>
    <col min="31" max="31" width="12.140625" style="109" customWidth="1"/>
    <col min="32" max="34" width="10.85546875" style="109" customWidth="1"/>
    <col min="35" max="39" width="12.140625" style="109" customWidth="1"/>
    <col min="40" max="47" width="10.85546875" style="109" customWidth="1"/>
    <col min="48" max="88" width="10.85546875" style="109" hidden="1" customWidth="1"/>
    <col min="89" max="91" width="10.85546875" style="109" customWidth="1"/>
    <col min="92" max="256" width="11.42578125" style="109"/>
    <col min="257" max="257" width="27.85546875" style="109" customWidth="1"/>
    <col min="258" max="258" width="18.42578125" style="109" customWidth="1"/>
    <col min="259" max="262" width="13.28515625" style="109" customWidth="1"/>
    <col min="263" max="263" width="15.85546875" style="109" customWidth="1"/>
    <col min="264" max="264" width="14.7109375" style="109" customWidth="1"/>
    <col min="265" max="265" width="14.28515625" style="109" customWidth="1"/>
    <col min="266" max="269" width="13.28515625" style="109" customWidth="1"/>
    <col min="270" max="270" width="13.7109375" style="109" customWidth="1"/>
    <col min="271" max="271" width="12.7109375" style="109" customWidth="1"/>
    <col min="272" max="272" width="13.140625" style="109" customWidth="1"/>
    <col min="273" max="273" width="12.140625" style="109" customWidth="1"/>
    <col min="274" max="275" width="13.42578125" style="109" customWidth="1"/>
    <col min="276" max="280" width="17.140625" style="109" customWidth="1"/>
    <col min="281" max="282" width="12.7109375" style="109" customWidth="1"/>
    <col min="283" max="283" width="17.140625" style="109" customWidth="1"/>
    <col min="284" max="286" width="15.85546875" style="109" customWidth="1"/>
    <col min="287" max="287" width="12.140625" style="109" customWidth="1"/>
    <col min="288" max="290" width="10.85546875" style="109" customWidth="1"/>
    <col min="291" max="295" width="12.140625" style="109" customWidth="1"/>
    <col min="296" max="303" width="10.85546875" style="109" customWidth="1"/>
    <col min="304" max="344" width="0" style="109" hidden="1" customWidth="1"/>
    <col min="345" max="347" width="10.85546875" style="109" customWidth="1"/>
    <col min="348" max="512" width="11.42578125" style="109"/>
    <col min="513" max="513" width="27.85546875" style="109" customWidth="1"/>
    <col min="514" max="514" width="18.42578125" style="109" customWidth="1"/>
    <col min="515" max="518" width="13.28515625" style="109" customWidth="1"/>
    <col min="519" max="519" width="15.85546875" style="109" customWidth="1"/>
    <col min="520" max="520" width="14.7109375" style="109" customWidth="1"/>
    <col min="521" max="521" width="14.28515625" style="109" customWidth="1"/>
    <col min="522" max="525" width="13.28515625" style="109" customWidth="1"/>
    <col min="526" max="526" width="13.7109375" style="109" customWidth="1"/>
    <col min="527" max="527" width="12.7109375" style="109" customWidth="1"/>
    <col min="528" max="528" width="13.140625" style="109" customWidth="1"/>
    <col min="529" max="529" width="12.140625" style="109" customWidth="1"/>
    <col min="530" max="531" width="13.42578125" style="109" customWidth="1"/>
    <col min="532" max="536" width="17.140625" style="109" customWidth="1"/>
    <col min="537" max="538" width="12.7109375" style="109" customWidth="1"/>
    <col min="539" max="539" width="17.140625" style="109" customWidth="1"/>
    <col min="540" max="542" width="15.85546875" style="109" customWidth="1"/>
    <col min="543" max="543" width="12.140625" style="109" customWidth="1"/>
    <col min="544" max="546" width="10.85546875" style="109" customWidth="1"/>
    <col min="547" max="551" width="12.140625" style="109" customWidth="1"/>
    <col min="552" max="559" width="10.85546875" style="109" customWidth="1"/>
    <col min="560" max="600" width="0" style="109" hidden="1" customWidth="1"/>
    <col min="601" max="603" width="10.85546875" style="109" customWidth="1"/>
    <col min="604" max="768" width="11.42578125" style="109"/>
    <col min="769" max="769" width="27.85546875" style="109" customWidth="1"/>
    <col min="770" max="770" width="18.42578125" style="109" customWidth="1"/>
    <col min="771" max="774" width="13.28515625" style="109" customWidth="1"/>
    <col min="775" max="775" width="15.85546875" style="109" customWidth="1"/>
    <col min="776" max="776" width="14.7109375" style="109" customWidth="1"/>
    <col min="777" max="777" width="14.28515625" style="109" customWidth="1"/>
    <col min="778" max="781" width="13.28515625" style="109" customWidth="1"/>
    <col min="782" max="782" width="13.7109375" style="109" customWidth="1"/>
    <col min="783" max="783" width="12.7109375" style="109" customWidth="1"/>
    <col min="784" max="784" width="13.140625" style="109" customWidth="1"/>
    <col min="785" max="785" width="12.140625" style="109" customWidth="1"/>
    <col min="786" max="787" width="13.42578125" style="109" customWidth="1"/>
    <col min="788" max="792" width="17.140625" style="109" customWidth="1"/>
    <col min="793" max="794" width="12.7109375" style="109" customWidth="1"/>
    <col min="795" max="795" width="17.140625" style="109" customWidth="1"/>
    <col min="796" max="798" width="15.85546875" style="109" customWidth="1"/>
    <col min="799" max="799" width="12.140625" style="109" customWidth="1"/>
    <col min="800" max="802" width="10.85546875" style="109" customWidth="1"/>
    <col min="803" max="807" width="12.140625" style="109" customWidth="1"/>
    <col min="808" max="815" width="10.85546875" style="109" customWidth="1"/>
    <col min="816" max="856" width="0" style="109" hidden="1" customWidth="1"/>
    <col min="857" max="859" width="10.85546875" style="109" customWidth="1"/>
    <col min="860" max="1024" width="11.42578125" style="109"/>
    <col min="1025" max="1025" width="27.85546875" style="109" customWidth="1"/>
    <col min="1026" max="1026" width="18.42578125" style="109" customWidth="1"/>
    <col min="1027" max="1030" width="13.28515625" style="109" customWidth="1"/>
    <col min="1031" max="1031" width="15.85546875" style="109" customWidth="1"/>
    <col min="1032" max="1032" width="14.7109375" style="109" customWidth="1"/>
    <col min="1033" max="1033" width="14.28515625" style="109" customWidth="1"/>
    <col min="1034" max="1037" width="13.28515625" style="109" customWidth="1"/>
    <col min="1038" max="1038" width="13.7109375" style="109" customWidth="1"/>
    <col min="1039" max="1039" width="12.7109375" style="109" customWidth="1"/>
    <col min="1040" max="1040" width="13.140625" style="109" customWidth="1"/>
    <col min="1041" max="1041" width="12.140625" style="109" customWidth="1"/>
    <col min="1042" max="1043" width="13.42578125" style="109" customWidth="1"/>
    <col min="1044" max="1048" width="17.140625" style="109" customWidth="1"/>
    <col min="1049" max="1050" width="12.7109375" style="109" customWidth="1"/>
    <col min="1051" max="1051" width="17.140625" style="109" customWidth="1"/>
    <col min="1052" max="1054" width="15.85546875" style="109" customWidth="1"/>
    <col min="1055" max="1055" width="12.140625" style="109" customWidth="1"/>
    <col min="1056" max="1058" width="10.85546875" style="109" customWidth="1"/>
    <col min="1059" max="1063" width="12.140625" style="109" customWidth="1"/>
    <col min="1064" max="1071" width="10.85546875" style="109" customWidth="1"/>
    <col min="1072" max="1112" width="0" style="109" hidden="1" customWidth="1"/>
    <col min="1113" max="1115" width="10.85546875" style="109" customWidth="1"/>
    <col min="1116" max="1280" width="11.42578125" style="109"/>
    <col min="1281" max="1281" width="27.85546875" style="109" customWidth="1"/>
    <col min="1282" max="1282" width="18.42578125" style="109" customWidth="1"/>
    <col min="1283" max="1286" width="13.28515625" style="109" customWidth="1"/>
    <col min="1287" max="1287" width="15.85546875" style="109" customWidth="1"/>
    <col min="1288" max="1288" width="14.7109375" style="109" customWidth="1"/>
    <col min="1289" max="1289" width="14.28515625" style="109" customWidth="1"/>
    <col min="1290" max="1293" width="13.28515625" style="109" customWidth="1"/>
    <col min="1294" max="1294" width="13.7109375" style="109" customWidth="1"/>
    <col min="1295" max="1295" width="12.7109375" style="109" customWidth="1"/>
    <col min="1296" max="1296" width="13.140625" style="109" customWidth="1"/>
    <col min="1297" max="1297" width="12.140625" style="109" customWidth="1"/>
    <col min="1298" max="1299" width="13.42578125" style="109" customWidth="1"/>
    <col min="1300" max="1304" width="17.140625" style="109" customWidth="1"/>
    <col min="1305" max="1306" width="12.7109375" style="109" customWidth="1"/>
    <col min="1307" max="1307" width="17.140625" style="109" customWidth="1"/>
    <col min="1308" max="1310" width="15.85546875" style="109" customWidth="1"/>
    <col min="1311" max="1311" width="12.140625" style="109" customWidth="1"/>
    <col min="1312" max="1314" width="10.85546875" style="109" customWidth="1"/>
    <col min="1315" max="1319" width="12.140625" style="109" customWidth="1"/>
    <col min="1320" max="1327" width="10.85546875" style="109" customWidth="1"/>
    <col min="1328" max="1368" width="0" style="109" hidden="1" customWidth="1"/>
    <col min="1369" max="1371" width="10.85546875" style="109" customWidth="1"/>
    <col min="1372" max="1536" width="11.42578125" style="109"/>
    <col min="1537" max="1537" width="27.85546875" style="109" customWidth="1"/>
    <col min="1538" max="1538" width="18.42578125" style="109" customWidth="1"/>
    <col min="1539" max="1542" width="13.28515625" style="109" customWidth="1"/>
    <col min="1543" max="1543" width="15.85546875" style="109" customWidth="1"/>
    <col min="1544" max="1544" width="14.7109375" style="109" customWidth="1"/>
    <col min="1545" max="1545" width="14.28515625" style="109" customWidth="1"/>
    <col min="1546" max="1549" width="13.28515625" style="109" customWidth="1"/>
    <col min="1550" max="1550" width="13.7109375" style="109" customWidth="1"/>
    <col min="1551" max="1551" width="12.7109375" style="109" customWidth="1"/>
    <col min="1552" max="1552" width="13.140625" style="109" customWidth="1"/>
    <col min="1553" max="1553" width="12.140625" style="109" customWidth="1"/>
    <col min="1554" max="1555" width="13.42578125" style="109" customWidth="1"/>
    <col min="1556" max="1560" width="17.140625" style="109" customWidth="1"/>
    <col min="1561" max="1562" width="12.7109375" style="109" customWidth="1"/>
    <col min="1563" max="1563" width="17.140625" style="109" customWidth="1"/>
    <col min="1564" max="1566" width="15.85546875" style="109" customWidth="1"/>
    <col min="1567" max="1567" width="12.140625" style="109" customWidth="1"/>
    <col min="1568" max="1570" width="10.85546875" style="109" customWidth="1"/>
    <col min="1571" max="1575" width="12.140625" style="109" customWidth="1"/>
    <col min="1576" max="1583" width="10.85546875" style="109" customWidth="1"/>
    <col min="1584" max="1624" width="0" style="109" hidden="1" customWidth="1"/>
    <col min="1625" max="1627" width="10.85546875" style="109" customWidth="1"/>
    <col min="1628" max="1792" width="11.42578125" style="109"/>
    <col min="1793" max="1793" width="27.85546875" style="109" customWidth="1"/>
    <col min="1794" max="1794" width="18.42578125" style="109" customWidth="1"/>
    <col min="1795" max="1798" width="13.28515625" style="109" customWidth="1"/>
    <col min="1799" max="1799" width="15.85546875" style="109" customWidth="1"/>
    <col min="1800" max="1800" width="14.7109375" style="109" customWidth="1"/>
    <col min="1801" max="1801" width="14.28515625" style="109" customWidth="1"/>
    <col min="1802" max="1805" width="13.28515625" style="109" customWidth="1"/>
    <col min="1806" max="1806" width="13.7109375" style="109" customWidth="1"/>
    <col min="1807" max="1807" width="12.7109375" style="109" customWidth="1"/>
    <col min="1808" max="1808" width="13.140625" style="109" customWidth="1"/>
    <col min="1809" max="1809" width="12.140625" style="109" customWidth="1"/>
    <col min="1810" max="1811" width="13.42578125" style="109" customWidth="1"/>
    <col min="1812" max="1816" width="17.140625" style="109" customWidth="1"/>
    <col min="1817" max="1818" width="12.7109375" style="109" customWidth="1"/>
    <col min="1819" max="1819" width="17.140625" style="109" customWidth="1"/>
    <col min="1820" max="1822" width="15.85546875" style="109" customWidth="1"/>
    <col min="1823" max="1823" width="12.140625" style="109" customWidth="1"/>
    <col min="1824" max="1826" width="10.85546875" style="109" customWidth="1"/>
    <col min="1827" max="1831" width="12.140625" style="109" customWidth="1"/>
    <col min="1832" max="1839" width="10.85546875" style="109" customWidth="1"/>
    <col min="1840" max="1880" width="0" style="109" hidden="1" customWidth="1"/>
    <col min="1881" max="1883" width="10.85546875" style="109" customWidth="1"/>
    <col min="1884" max="2048" width="11.42578125" style="109"/>
    <col min="2049" max="2049" width="27.85546875" style="109" customWidth="1"/>
    <col min="2050" max="2050" width="18.42578125" style="109" customWidth="1"/>
    <col min="2051" max="2054" width="13.28515625" style="109" customWidth="1"/>
    <col min="2055" max="2055" width="15.85546875" style="109" customWidth="1"/>
    <col min="2056" max="2056" width="14.7109375" style="109" customWidth="1"/>
    <col min="2057" max="2057" width="14.28515625" style="109" customWidth="1"/>
    <col min="2058" max="2061" width="13.28515625" style="109" customWidth="1"/>
    <col min="2062" max="2062" width="13.7109375" style="109" customWidth="1"/>
    <col min="2063" max="2063" width="12.7109375" style="109" customWidth="1"/>
    <col min="2064" max="2064" width="13.140625" style="109" customWidth="1"/>
    <col min="2065" max="2065" width="12.140625" style="109" customWidth="1"/>
    <col min="2066" max="2067" width="13.42578125" style="109" customWidth="1"/>
    <col min="2068" max="2072" width="17.140625" style="109" customWidth="1"/>
    <col min="2073" max="2074" width="12.7109375" style="109" customWidth="1"/>
    <col min="2075" max="2075" width="17.140625" style="109" customWidth="1"/>
    <col min="2076" max="2078" width="15.85546875" style="109" customWidth="1"/>
    <col min="2079" max="2079" width="12.140625" style="109" customWidth="1"/>
    <col min="2080" max="2082" width="10.85546875" style="109" customWidth="1"/>
    <col min="2083" max="2087" width="12.140625" style="109" customWidth="1"/>
    <col min="2088" max="2095" width="10.85546875" style="109" customWidth="1"/>
    <col min="2096" max="2136" width="0" style="109" hidden="1" customWidth="1"/>
    <col min="2137" max="2139" width="10.85546875" style="109" customWidth="1"/>
    <col min="2140" max="2304" width="11.42578125" style="109"/>
    <col min="2305" max="2305" width="27.85546875" style="109" customWidth="1"/>
    <col min="2306" max="2306" width="18.42578125" style="109" customWidth="1"/>
    <col min="2307" max="2310" width="13.28515625" style="109" customWidth="1"/>
    <col min="2311" max="2311" width="15.85546875" style="109" customWidth="1"/>
    <col min="2312" max="2312" width="14.7109375" style="109" customWidth="1"/>
    <col min="2313" max="2313" width="14.28515625" style="109" customWidth="1"/>
    <col min="2314" max="2317" width="13.28515625" style="109" customWidth="1"/>
    <col min="2318" max="2318" width="13.7109375" style="109" customWidth="1"/>
    <col min="2319" max="2319" width="12.7109375" style="109" customWidth="1"/>
    <col min="2320" max="2320" width="13.140625" style="109" customWidth="1"/>
    <col min="2321" max="2321" width="12.140625" style="109" customWidth="1"/>
    <col min="2322" max="2323" width="13.42578125" style="109" customWidth="1"/>
    <col min="2324" max="2328" width="17.140625" style="109" customWidth="1"/>
    <col min="2329" max="2330" width="12.7109375" style="109" customWidth="1"/>
    <col min="2331" max="2331" width="17.140625" style="109" customWidth="1"/>
    <col min="2332" max="2334" width="15.85546875" style="109" customWidth="1"/>
    <col min="2335" max="2335" width="12.140625" style="109" customWidth="1"/>
    <col min="2336" max="2338" width="10.85546875" style="109" customWidth="1"/>
    <col min="2339" max="2343" width="12.140625" style="109" customWidth="1"/>
    <col min="2344" max="2351" width="10.85546875" style="109" customWidth="1"/>
    <col min="2352" max="2392" width="0" style="109" hidden="1" customWidth="1"/>
    <col min="2393" max="2395" width="10.85546875" style="109" customWidth="1"/>
    <col min="2396" max="2560" width="11.42578125" style="109"/>
    <col min="2561" max="2561" width="27.85546875" style="109" customWidth="1"/>
    <col min="2562" max="2562" width="18.42578125" style="109" customWidth="1"/>
    <col min="2563" max="2566" width="13.28515625" style="109" customWidth="1"/>
    <col min="2567" max="2567" width="15.85546875" style="109" customWidth="1"/>
    <col min="2568" max="2568" width="14.7109375" style="109" customWidth="1"/>
    <col min="2569" max="2569" width="14.28515625" style="109" customWidth="1"/>
    <col min="2570" max="2573" width="13.28515625" style="109" customWidth="1"/>
    <col min="2574" max="2574" width="13.7109375" style="109" customWidth="1"/>
    <col min="2575" max="2575" width="12.7109375" style="109" customWidth="1"/>
    <col min="2576" max="2576" width="13.140625" style="109" customWidth="1"/>
    <col min="2577" max="2577" width="12.140625" style="109" customWidth="1"/>
    <col min="2578" max="2579" width="13.42578125" style="109" customWidth="1"/>
    <col min="2580" max="2584" width="17.140625" style="109" customWidth="1"/>
    <col min="2585" max="2586" width="12.7109375" style="109" customWidth="1"/>
    <col min="2587" max="2587" width="17.140625" style="109" customWidth="1"/>
    <col min="2588" max="2590" width="15.85546875" style="109" customWidth="1"/>
    <col min="2591" max="2591" width="12.140625" style="109" customWidth="1"/>
    <col min="2592" max="2594" width="10.85546875" style="109" customWidth="1"/>
    <col min="2595" max="2599" width="12.140625" style="109" customWidth="1"/>
    <col min="2600" max="2607" width="10.85546875" style="109" customWidth="1"/>
    <col min="2608" max="2648" width="0" style="109" hidden="1" customWidth="1"/>
    <col min="2649" max="2651" width="10.85546875" style="109" customWidth="1"/>
    <col min="2652" max="2816" width="11.42578125" style="109"/>
    <col min="2817" max="2817" width="27.85546875" style="109" customWidth="1"/>
    <col min="2818" max="2818" width="18.42578125" style="109" customWidth="1"/>
    <col min="2819" max="2822" width="13.28515625" style="109" customWidth="1"/>
    <col min="2823" max="2823" width="15.85546875" style="109" customWidth="1"/>
    <col min="2824" max="2824" width="14.7109375" style="109" customWidth="1"/>
    <col min="2825" max="2825" width="14.28515625" style="109" customWidth="1"/>
    <col min="2826" max="2829" width="13.28515625" style="109" customWidth="1"/>
    <col min="2830" max="2830" width="13.7109375" style="109" customWidth="1"/>
    <col min="2831" max="2831" width="12.7109375" style="109" customWidth="1"/>
    <col min="2832" max="2832" width="13.140625" style="109" customWidth="1"/>
    <col min="2833" max="2833" width="12.140625" style="109" customWidth="1"/>
    <col min="2834" max="2835" width="13.42578125" style="109" customWidth="1"/>
    <col min="2836" max="2840" width="17.140625" style="109" customWidth="1"/>
    <col min="2841" max="2842" width="12.7109375" style="109" customWidth="1"/>
    <col min="2843" max="2843" width="17.140625" style="109" customWidth="1"/>
    <col min="2844" max="2846" width="15.85546875" style="109" customWidth="1"/>
    <col min="2847" max="2847" width="12.140625" style="109" customWidth="1"/>
    <col min="2848" max="2850" width="10.85546875" style="109" customWidth="1"/>
    <col min="2851" max="2855" width="12.140625" style="109" customWidth="1"/>
    <col min="2856" max="2863" width="10.85546875" style="109" customWidth="1"/>
    <col min="2864" max="2904" width="0" style="109" hidden="1" customWidth="1"/>
    <col min="2905" max="2907" width="10.85546875" style="109" customWidth="1"/>
    <col min="2908" max="3072" width="11.42578125" style="109"/>
    <col min="3073" max="3073" width="27.85546875" style="109" customWidth="1"/>
    <col min="3074" max="3074" width="18.42578125" style="109" customWidth="1"/>
    <col min="3075" max="3078" width="13.28515625" style="109" customWidth="1"/>
    <col min="3079" max="3079" width="15.85546875" style="109" customWidth="1"/>
    <col min="3080" max="3080" width="14.7109375" style="109" customWidth="1"/>
    <col min="3081" max="3081" width="14.28515625" style="109" customWidth="1"/>
    <col min="3082" max="3085" width="13.28515625" style="109" customWidth="1"/>
    <col min="3086" max="3086" width="13.7109375" style="109" customWidth="1"/>
    <col min="3087" max="3087" width="12.7109375" style="109" customWidth="1"/>
    <col min="3088" max="3088" width="13.140625" style="109" customWidth="1"/>
    <col min="3089" max="3089" width="12.140625" style="109" customWidth="1"/>
    <col min="3090" max="3091" width="13.42578125" style="109" customWidth="1"/>
    <col min="3092" max="3096" width="17.140625" style="109" customWidth="1"/>
    <col min="3097" max="3098" width="12.7109375" style="109" customWidth="1"/>
    <col min="3099" max="3099" width="17.140625" style="109" customWidth="1"/>
    <col min="3100" max="3102" width="15.85546875" style="109" customWidth="1"/>
    <col min="3103" max="3103" width="12.140625" style="109" customWidth="1"/>
    <col min="3104" max="3106" width="10.85546875" style="109" customWidth="1"/>
    <col min="3107" max="3111" width="12.140625" style="109" customWidth="1"/>
    <col min="3112" max="3119" width="10.85546875" style="109" customWidth="1"/>
    <col min="3120" max="3160" width="0" style="109" hidden="1" customWidth="1"/>
    <col min="3161" max="3163" width="10.85546875" style="109" customWidth="1"/>
    <col min="3164" max="3328" width="11.42578125" style="109"/>
    <col min="3329" max="3329" width="27.85546875" style="109" customWidth="1"/>
    <col min="3330" max="3330" width="18.42578125" style="109" customWidth="1"/>
    <col min="3331" max="3334" width="13.28515625" style="109" customWidth="1"/>
    <col min="3335" max="3335" width="15.85546875" style="109" customWidth="1"/>
    <col min="3336" max="3336" width="14.7109375" style="109" customWidth="1"/>
    <col min="3337" max="3337" width="14.28515625" style="109" customWidth="1"/>
    <col min="3338" max="3341" width="13.28515625" style="109" customWidth="1"/>
    <col min="3342" max="3342" width="13.7109375" style="109" customWidth="1"/>
    <col min="3343" max="3343" width="12.7109375" style="109" customWidth="1"/>
    <col min="3344" max="3344" width="13.140625" style="109" customWidth="1"/>
    <col min="3345" max="3345" width="12.140625" style="109" customWidth="1"/>
    <col min="3346" max="3347" width="13.42578125" style="109" customWidth="1"/>
    <col min="3348" max="3352" width="17.140625" style="109" customWidth="1"/>
    <col min="3353" max="3354" width="12.7109375" style="109" customWidth="1"/>
    <col min="3355" max="3355" width="17.140625" style="109" customWidth="1"/>
    <col min="3356" max="3358" width="15.85546875" style="109" customWidth="1"/>
    <col min="3359" max="3359" width="12.140625" style="109" customWidth="1"/>
    <col min="3360" max="3362" width="10.85546875" style="109" customWidth="1"/>
    <col min="3363" max="3367" width="12.140625" style="109" customWidth="1"/>
    <col min="3368" max="3375" width="10.85546875" style="109" customWidth="1"/>
    <col min="3376" max="3416" width="0" style="109" hidden="1" customWidth="1"/>
    <col min="3417" max="3419" width="10.85546875" style="109" customWidth="1"/>
    <col min="3420" max="3584" width="11.42578125" style="109"/>
    <col min="3585" max="3585" width="27.85546875" style="109" customWidth="1"/>
    <col min="3586" max="3586" width="18.42578125" style="109" customWidth="1"/>
    <col min="3587" max="3590" width="13.28515625" style="109" customWidth="1"/>
    <col min="3591" max="3591" width="15.85546875" style="109" customWidth="1"/>
    <col min="3592" max="3592" width="14.7109375" style="109" customWidth="1"/>
    <col min="3593" max="3593" width="14.28515625" style="109" customWidth="1"/>
    <col min="3594" max="3597" width="13.28515625" style="109" customWidth="1"/>
    <col min="3598" max="3598" width="13.7109375" style="109" customWidth="1"/>
    <col min="3599" max="3599" width="12.7109375" style="109" customWidth="1"/>
    <col min="3600" max="3600" width="13.140625" style="109" customWidth="1"/>
    <col min="3601" max="3601" width="12.140625" style="109" customWidth="1"/>
    <col min="3602" max="3603" width="13.42578125" style="109" customWidth="1"/>
    <col min="3604" max="3608" width="17.140625" style="109" customWidth="1"/>
    <col min="3609" max="3610" width="12.7109375" style="109" customWidth="1"/>
    <col min="3611" max="3611" width="17.140625" style="109" customWidth="1"/>
    <col min="3612" max="3614" width="15.85546875" style="109" customWidth="1"/>
    <col min="3615" max="3615" width="12.140625" style="109" customWidth="1"/>
    <col min="3616" max="3618" width="10.85546875" style="109" customWidth="1"/>
    <col min="3619" max="3623" width="12.140625" style="109" customWidth="1"/>
    <col min="3624" max="3631" width="10.85546875" style="109" customWidth="1"/>
    <col min="3632" max="3672" width="0" style="109" hidden="1" customWidth="1"/>
    <col min="3673" max="3675" width="10.85546875" style="109" customWidth="1"/>
    <col min="3676" max="3840" width="11.42578125" style="109"/>
    <col min="3841" max="3841" width="27.85546875" style="109" customWidth="1"/>
    <col min="3842" max="3842" width="18.42578125" style="109" customWidth="1"/>
    <col min="3843" max="3846" width="13.28515625" style="109" customWidth="1"/>
    <col min="3847" max="3847" width="15.85546875" style="109" customWidth="1"/>
    <col min="3848" max="3848" width="14.7109375" style="109" customWidth="1"/>
    <col min="3849" max="3849" width="14.28515625" style="109" customWidth="1"/>
    <col min="3850" max="3853" width="13.28515625" style="109" customWidth="1"/>
    <col min="3854" max="3854" width="13.7109375" style="109" customWidth="1"/>
    <col min="3855" max="3855" width="12.7109375" style="109" customWidth="1"/>
    <col min="3856" max="3856" width="13.140625" style="109" customWidth="1"/>
    <col min="3857" max="3857" width="12.140625" style="109" customWidth="1"/>
    <col min="3858" max="3859" width="13.42578125" style="109" customWidth="1"/>
    <col min="3860" max="3864" width="17.140625" style="109" customWidth="1"/>
    <col min="3865" max="3866" width="12.7109375" style="109" customWidth="1"/>
    <col min="3867" max="3867" width="17.140625" style="109" customWidth="1"/>
    <col min="3868" max="3870" width="15.85546875" style="109" customWidth="1"/>
    <col min="3871" max="3871" width="12.140625" style="109" customWidth="1"/>
    <col min="3872" max="3874" width="10.85546875" style="109" customWidth="1"/>
    <col min="3875" max="3879" width="12.140625" style="109" customWidth="1"/>
    <col min="3880" max="3887" width="10.85546875" style="109" customWidth="1"/>
    <col min="3888" max="3928" width="0" style="109" hidden="1" customWidth="1"/>
    <col min="3929" max="3931" width="10.85546875" style="109" customWidth="1"/>
    <col min="3932" max="4096" width="11.42578125" style="109"/>
    <col min="4097" max="4097" width="27.85546875" style="109" customWidth="1"/>
    <col min="4098" max="4098" width="18.42578125" style="109" customWidth="1"/>
    <col min="4099" max="4102" width="13.28515625" style="109" customWidth="1"/>
    <col min="4103" max="4103" width="15.85546875" style="109" customWidth="1"/>
    <col min="4104" max="4104" width="14.7109375" style="109" customWidth="1"/>
    <col min="4105" max="4105" width="14.28515625" style="109" customWidth="1"/>
    <col min="4106" max="4109" width="13.28515625" style="109" customWidth="1"/>
    <col min="4110" max="4110" width="13.7109375" style="109" customWidth="1"/>
    <col min="4111" max="4111" width="12.7109375" style="109" customWidth="1"/>
    <col min="4112" max="4112" width="13.140625" style="109" customWidth="1"/>
    <col min="4113" max="4113" width="12.140625" style="109" customWidth="1"/>
    <col min="4114" max="4115" width="13.42578125" style="109" customWidth="1"/>
    <col min="4116" max="4120" width="17.140625" style="109" customWidth="1"/>
    <col min="4121" max="4122" width="12.7109375" style="109" customWidth="1"/>
    <col min="4123" max="4123" width="17.140625" style="109" customWidth="1"/>
    <col min="4124" max="4126" width="15.85546875" style="109" customWidth="1"/>
    <col min="4127" max="4127" width="12.140625" style="109" customWidth="1"/>
    <col min="4128" max="4130" width="10.85546875" style="109" customWidth="1"/>
    <col min="4131" max="4135" width="12.140625" style="109" customWidth="1"/>
    <col min="4136" max="4143" width="10.85546875" style="109" customWidth="1"/>
    <col min="4144" max="4184" width="0" style="109" hidden="1" customWidth="1"/>
    <col min="4185" max="4187" width="10.85546875" style="109" customWidth="1"/>
    <col min="4188" max="4352" width="11.42578125" style="109"/>
    <col min="4353" max="4353" width="27.85546875" style="109" customWidth="1"/>
    <col min="4354" max="4354" width="18.42578125" style="109" customWidth="1"/>
    <col min="4355" max="4358" width="13.28515625" style="109" customWidth="1"/>
    <col min="4359" max="4359" width="15.85546875" style="109" customWidth="1"/>
    <col min="4360" max="4360" width="14.7109375" style="109" customWidth="1"/>
    <col min="4361" max="4361" width="14.28515625" style="109" customWidth="1"/>
    <col min="4362" max="4365" width="13.28515625" style="109" customWidth="1"/>
    <col min="4366" max="4366" width="13.7109375" style="109" customWidth="1"/>
    <col min="4367" max="4367" width="12.7109375" style="109" customWidth="1"/>
    <col min="4368" max="4368" width="13.140625" style="109" customWidth="1"/>
    <col min="4369" max="4369" width="12.140625" style="109" customWidth="1"/>
    <col min="4370" max="4371" width="13.42578125" style="109" customWidth="1"/>
    <col min="4372" max="4376" width="17.140625" style="109" customWidth="1"/>
    <col min="4377" max="4378" width="12.7109375" style="109" customWidth="1"/>
    <col min="4379" max="4379" width="17.140625" style="109" customWidth="1"/>
    <col min="4380" max="4382" width="15.85546875" style="109" customWidth="1"/>
    <col min="4383" max="4383" width="12.140625" style="109" customWidth="1"/>
    <col min="4384" max="4386" width="10.85546875" style="109" customWidth="1"/>
    <col min="4387" max="4391" width="12.140625" style="109" customWidth="1"/>
    <col min="4392" max="4399" width="10.85546875" style="109" customWidth="1"/>
    <col min="4400" max="4440" width="0" style="109" hidden="1" customWidth="1"/>
    <col min="4441" max="4443" width="10.85546875" style="109" customWidth="1"/>
    <col min="4444" max="4608" width="11.42578125" style="109"/>
    <col min="4609" max="4609" width="27.85546875" style="109" customWidth="1"/>
    <col min="4610" max="4610" width="18.42578125" style="109" customWidth="1"/>
    <col min="4611" max="4614" width="13.28515625" style="109" customWidth="1"/>
    <col min="4615" max="4615" width="15.85546875" style="109" customWidth="1"/>
    <col min="4616" max="4616" width="14.7109375" style="109" customWidth="1"/>
    <col min="4617" max="4617" width="14.28515625" style="109" customWidth="1"/>
    <col min="4618" max="4621" width="13.28515625" style="109" customWidth="1"/>
    <col min="4622" max="4622" width="13.7109375" style="109" customWidth="1"/>
    <col min="4623" max="4623" width="12.7109375" style="109" customWidth="1"/>
    <col min="4624" max="4624" width="13.140625" style="109" customWidth="1"/>
    <col min="4625" max="4625" width="12.140625" style="109" customWidth="1"/>
    <col min="4626" max="4627" width="13.42578125" style="109" customWidth="1"/>
    <col min="4628" max="4632" width="17.140625" style="109" customWidth="1"/>
    <col min="4633" max="4634" width="12.7109375" style="109" customWidth="1"/>
    <col min="4635" max="4635" width="17.140625" style="109" customWidth="1"/>
    <col min="4636" max="4638" width="15.85546875" style="109" customWidth="1"/>
    <col min="4639" max="4639" width="12.140625" style="109" customWidth="1"/>
    <col min="4640" max="4642" width="10.85546875" style="109" customWidth="1"/>
    <col min="4643" max="4647" width="12.140625" style="109" customWidth="1"/>
    <col min="4648" max="4655" width="10.85546875" style="109" customWidth="1"/>
    <col min="4656" max="4696" width="0" style="109" hidden="1" customWidth="1"/>
    <col min="4697" max="4699" width="10.85546875" style="109" customWidth="1"/>
    <col min="4700" max="4864" width="11.42578125" style="109"/>
    <col min="4865" max="4865" width="27.85546875" style="109" customWidth="1"/>
    <col min="4866" max="4866" width="18.42578125" style="109" customWidth="1"/>
    <col min="4867" max="4870" width="13.28515625" style="109" customWidth="1"/>
    <col min="4871" max="4871" width="15.85546875" style="109" customWidth="1"/>
    <col min="4872" max="4872" width="14.7109375" style="109" customWidth="1"/>
    <col min="4873" max="4873" width="14.28515625" style="109" customWidth="1"/>
    <col min="4874" max="4877" width="13.28515625" style="109" customWidth="1"/>
    <col min="4878" max="4878" width="13.7109375" style="109" customWidth="1"/>
    <col min="4879" max="4879" width="12.7109375" style="109" customWidth="1"/>
    <col min="4880" max="4880" width="13.140625" style="109" customWidth="1"/>
    <col min="4881" max="4881" width="12.140625" style="109" customWidth="1"/>
    <col min="4882" max="4883" width="13.42578125" style="109" customWidth="1"/>
    <col min="4884" max="4888" width="17.140625" style="109" customWidth="1"/>
    <col min="4889" max="4890" width="12.7109375" style="109" customWidth="1"/>
    <col min="4891" max="4891" width="17.140625" style="109" customWidth="1"/>
    <col min="4892" max="4894" width="15.85546875" style="109" customWidth="1"/>
    <col min="4895" max="4895" width="12.140625" style="109" customWidth="1"/>
    <col min="4896" max="4898" width="10.85546875" style="109" customWidth="1"/>
    <col min="4899" max="4903" width="12.140625" style="109" customWidth="1"/>
    <col min="4904" max="4911" width="10.85546875" style="109" customWidth="1"/>
    <col min="4912" max="4952" width="0" style="109" hidden="1" customWidth="1"/>
    <col min="4953" max="4955" width="10.85546875" style="109" customWidth="1"/>
    <col min="4956" max="5120" width="11.42578125" style="109"/>
    <col min="5121" max="5121" width="27.85546875" style="109" customWidth="1"/>
    <col min="5122" max="5122" width="18.42578125" style="109" customWidth="1"/>
    <col min="5123" max="5126" width="13.28515625" style="109" customWidth="1"/>
    <col min="5127" max="5127" width="15.85546875" style="109" customWidth="1"/>
    <col min="5128" max="5128" width="14.7109375" style="109" customWidth="1"/>
    <col min="5129" max="5129" width="14.28515625" style="109" customWidth="1"/>
    <col min="5130" max="5133" width="13.28515625" style="109" customWidth="1"/>
    <col min="5134" max="5134" width="13.7109375" style="109" customWidth="1"/>
    <col min="5135" max="5135" width="12.7109375" style="109" customWidth="1"/>
    <col min="5136" max="5136" width="13.140625" style="109" customWidth="1"/>
    <col min="5137" max="5137" width="12.140625" style="109" customWidth="1"/>
    <col min="5138" max="5139" width="13.42578125" style="109" customWidth="1"/>
    <col min="5140" max="5144" width="17.140625" style="109" customWidth="1"/>
    <col min="5145" max="5146" width="12.7109375" style="109" customWidth="1"/>
    <col min="5147" max="5147" width="17.140625" style="109" customWidth="1"/>
    <col min="5148" max="5150" width="15.85546875" style="109" customWidth="1"/>
    <col min="5151" max="5151" width="12.140625" style="109" customWidth="1"/>
    <col min="5152" max="5154" width="10.85546875" style="109" customWidth="1"/>
    <col min="5155" max="5159" width="12.140625" style="109" customWidth="1"/>
    <col min="5160" max="5167" width="10.85546875" style="109" customWidth="1"/>
    <col min="5168" max="5208" width="0" style="109" hidden="1" customWidth="1"/>
    <col min="5209" max="5211" width="10.85546875" style="109" customWidth="1"/>
    <col min="5212" max="5376" width="11.42578125" style="109"/>
    <col min="5377" max="5377" width="27.85546875" style="109" customWidth="1"/>
    <col min="5378" max="5378" width="18.42578125" style="109" customWidth="1"/>
    <col min="5379" max="5382" width="13.28515625" style="109" customWidth="1"/>
    <col min="5383" max="5383" width="15.85546875" style="109" customWidth="1"/>
    <col min="5384" max="5384" width="14.7109375" style="109" customWidth="1"/>
    <col min="5385" max="5385" width="14.28515625" style="109" customWidth="1"/>
    <col min="5386" max="5389" width="13.28515625" style="109" customWidth="1"/>
    <col min="5390" max="5390" width="13.7109375" style="109" customWidth="1"/>
    <col min="5391" max="5391" width="12.7109375" style="109" customWidth="1"/>
    <col min="5392" max="5392" width="13.140625" style="109" customWidth="1"/>
    <col min="5393" max="5393" width="12.140625" style="109" customWidth="1"/>
    <col min="5394" max="5395" width="13.42578125" style="109" customWidth="1"/>
    <col min="5396" max="5400" width="17.140625" style="109" customWidth="1"/>
    <col min="5401" max="5402" width="12.7109375" style="109" customWidth="1"/>
    <col min="5403" max="5403" width="17.140625" style="109" customWidth="1"/>
    <col min="5404" max="5406" width="15.85546875" style="109" customWidth="1"/>
    <col min="5407" max="5407" width="12.140625" style="109" customWidth="1"/>
    <col min="5408" max="5410" width="10.85546875" style="109" customWidth="1"/>
    <col min="5411" max="5415" width="12.140625" style="109" customWidth="1"/>
    <col min="5416" max="5423" width="10.85546875" style="109" customWidth="1"/>
    <col min="5424" max="5464" width="0" style="109" hidden="1" customWidth="1"/>
    <col min="5465" max="5467" width="10.85546875" style="109" customWidth="1"/>
    <col min="5468" max="5632" width="11.42578125" style="109"/>
    <col min="5633" max="5633" width="27.85546875" style="109" customWidth="1"/>
    <col min="5634" max="5634" width="18.42578125" style="109" customWidth="1"/>
    <col min="5635" max="5638" width="13.28515625" style="109" customWidth="1"/>
    <col min="5639" max="5639" width="15.85546875" style="109" customWidth="1"/>
    <col min="5640" max="5640" width="14.7109375" style="109" customWidth="1"/>
    <col min="5641" max="5641" width="14.28515625" style="109" customWidth="1"/>
    <col min="5642" max="5645" width="13.28515625" style="109" customWidth="1"/>
    <col min="5646" max="5646" width="13.7109375" style="109" customWidth="1"/>
    <col min="5647" max="5647" width="12.7109375" style="109" customWidth="1"/>
    <col min="5648" max="5648" width="13.140625" style="109" customWidth="1"/>
    <col min="5649" max="5649" width="12.140625" style="109" customWidth="1"/>
    <col min="5650" max="5651" width="13.42578125" style="109" customWidth="1"/>
    <col min="5652" max="5656" width="17.140625" style="109" customWidth="1"/>
    <col min="5657" max="5658" width="12.7109375" style="109" customWidth="1"/>
    <col min="5659" max="5659" width="17.140625" style="109" customWidth="1"/>
    <col min="5660" max="5662" width="15.85546875" style="109" customWidth="1"/>
    <col min="5663" max="5663" width="12.140625" style="109" customWidth="1"/>
    <col min="5664" max="5666" width="10.85546875" style="109" customWidth="1"/>
    <col min="5667" max="5671" width="12.140625" style="109" customWidth="1"/>
    <col min="5672" max="5679" width="10.85546875" style="109" customWidth="1"/>
    <col min="5680" max="5720" width="0" style="109" hidden="1" customWidth="1"/>
    <col min="5721" max="5723" width="10.85546875" style="109" customWidth="1"/>
    <col min="5724" max="5888" width="11.42578125" style="109"/>
    <col min="5889" max="5889" width="27.85546875" style="109" customWidth="1"/>
    <col min="5890" max="5890" width="18.42578125" style="109" customWidth="1"/>
    <col min="5891" max="5894" width="13.28515625" style="109" customWidth="1"/>
    <col min="5895" max="5895" width="15.85546875" style="109" customWidth="1"/>
    <col min="5896" max="5896" width="14.7109375" style="109" customWidth="1"/>
    <col min="5897" max="5897" width="14.28515625" style="109" customWidth="1"/>
    <col min="5898" max="5901" width="13.28515625" style="109" customWidth="1"/>
    <col min="5902" max="5902" width="13.7109375" style="109" customWidth="1"/>
    <col min="5903" max="5903" width="12.7109375" style="109" customWidth="1"/>
    <col min="5904" max="5904" width="13.140625" style="109" customWidth="1"/>
    <col min="5905" max="5905" width="12.140625" style="109" customWidth="1"/>
    <col min="5906" max="5907" width="13.42578125" style="109" customWidth="1"/>
    <col min="5908" max="5912" width="17.140625" style="109" customWidth="1"/>
    <col min="5913" max="5914" width="12.7109375" style="109" customWidth="1"/>
    <col min="5915" max="5915" width="17.140625" style="109" customWidth="1"/>
    <col min="5916" max="5918" width="15.85546875" style="109" customWidth="1"/>
    <col min="5919" max="5919" width="12.140625" style="109" customWidth="1"/>
    <col min="5920" max="5922" width="10.85546875" style="109" customWidth="1"/>
    <col min="5923" max="5927" width="12.140625" style="109" customWidth="1"/>
    <col min="5928" max="5935" width="10.85546875" style="109" customWidth="1"/>
    <col min="5936" max="5976" width="0" style="109" hidden="1" customWidth="1"/>
    <col min="5977" max="5979" width="10.85546875" style="109" customWidth="1"/>
    <col min="5980" max="6144" width="11.42578125" style="109"/>
    <col min="6145" max="6145" width="27.85546875" style="109" customWidth="1"/>
    <col min="6146" max="6146" width="18.42578125" style="109" customWidth="1"/>
    <col min="6147" max="6150" width="13.28515625" style="109" customWidth="1"/>
    <col min="6151" max="6151" width="15.85546875" style="109" customWidth="1"/>
    <col min="6152" max="6152" width="14.7109375" style="109" customWidth="1"/>
    <col min="6153" max="6153" width="14.28515625" style="109" customWidth="1"/>
    <col min="6154" max="6157" width="13.28515625" style="109" customWidth="1"/>
    <col min="6158" max="6158" width="13.7109375" style="109" customWidth="1"/>
    <col min="6159" max="6159" width="12.7109375" style="109" customWidth="1"/>
    <col min="6160" max="6160" width="13.140625" style="109" customWidth="1"/>
    <col min="6161" max="6161" width="12.140625" style="109" customWidth="1"/>
    <col min="6162" max="6163" width="13.42578125" style="109" customWidth="1"/>
    <col min="6164" max="6168" width="17.140625" style="109" customWidth="1"/>
    <col min="6169" max="6170" width="12.7109375" style="109" customWidth="1"/>
    <col min="6171" max="6171" width="17.140625" style="109" customWidth="1"/>
    <col min="6172" max="6174" width="15.85546875" style="109" customWidth="1"/>
    <col min="6175" max="6175" width="12.140625" style="109" customWidth="1"/>
    <col min="6176" max="6178" width="10.85546875" style="109" customWidth="1"/>
    <col min="6179" max="6183" width="12.140625" style="109" customWidth="1"/>
    <col min="6184" max="6191" width="10.85546875" style="109" customWidth="1"/>
    <col min="6192" max="6232" width="0" style="109" hidden="1" customWidth="1"/>
    <col min="6233" max="6235" width="10.85546875" style="109" customWidth="1"/>
    <col min="6236" max="6400" width="11.42578125" style="109"/>
    <col min="6401" max="6401" width="27.85546875" style="109" customWidth="1"/>
    <col min="6402" max="6402" width="18.42578125" style="109" customWidth="1"/>
    <col min="6403" max="6406" width="13.28515625" style="109" customWidth="1"/>
    <col min="6407" max="6407" width="15.85546875" style="109" customWidth="1"/>
    <col min="6408" max="6408" width="14.7109375" style="109" customWidth="1"/>
    <col min="6409" max="6409" width="14.28515625" style="109" customWidth="1"/>
    <col min="6410" max="6413" width="13.28515625" style="109" customWidth="1"/>
    <col min="6414" max="6414" width="13.7109375" style="109" customWidth="1"/>
    <col min="6415" max="6415" width="12.7109375" style="109" customWidth="1"/>
    <col min="6416" max="6416" width="13.140625" style="109" customWidth="1"/>
    <col min="6417" max="6417" width="12.140625" style="109" customWidth="1"/>
    <col min="6418" max="6419" width="13.42578125" style="109" customWidth="1"/>
    <col min="6420" max="6424" width="17.140625" style="109" customWidth="1"/>
    <col min="6425" max="6426" width="12.7109375" style="109" customWidth="1"/>
    <col min="6427" max="6427" width="17.140625" style="109" customWidth="1"/>
    <col min="6428" max="6430" width="15.85546875" style="109" customWidth="1"/>
    <col min="6431" max="6431" width="12.140625" style="109" customWidth="1"/>
    <col min="6432" max="6434" width="10.85546875" style="109" customWidth="1"/>
    <col min="6435" max="6439" width="12.140625" style="109" customWidth="1"/>
    <col min="6440" max="6447" width="10.85546875" style="109" customWidth="1"/>
    <col min="6448" max="6488" width="0" style="109" hidden="1" customWidth="1"/>
    <col min="6489" max="6491" width="10.85546875" style="109" customWidth="1"/>
    <col min="6492" max="6656" width="11.42578125" style="109"/>
    <col min="6657" max="6657" width="27.85546875" style="109" customWidth="1"/>
    <col min="6658" max="6658" width="18.42578125" style="109" customWidth="1"/>
    <col min="6659" max="6662" width="13.28515625" style="109" customWidth="1"/>
    <col min="6663" max="6663" width="15.85546875" style="109" customWidth="1"/>
    <col min="6664" max="6664" width="14.7109375" style="109" customWidth="1"/>
    <col min="6665" max="6665" width="14.28515625" style="109" customWidth="1"/>
    <col min="6666" max="6669" width="13.28515625" style="109" customWidth="1"/>
    <col min="6670" max="6670" width="13.7109375" style="109" customWidth="1"/>
    <col min="6671" max="6671" width="12.7109375" style="109" customWidth="1"/>
    <col min="6672" max="6672" width="13.140625" style="109" customWidth="1"/>
    <col min="6673" max="6673" width="12.140625" style="109" customWidth="1"/>
    <col min="6674" max="6675" width="13.42578125" style="109" customWidth="1"/>
    <col min="6676" max="6680" width="17.140625" style="109" customWidth="1"/>
    <col min="6681" max="6682" width="12.7109375" style="109" customWidth="1"/>
    <col min="6683" max="6683" width="17.140625" style="109" customWidth="1"/>
    <col min="6684" max="6686" width="15.85546875" style="109" customWidth="1"/>
    <col min="6687" max="6687" width="12.140625" style="109" customWidth="1"/>
    <col min="6688" max="6690" width="10.85546875" style="109" customWidth="1"/>
    <col min="6691" max="6695" width="12.140625" style="109" customWidth="1"/>
    <col min="6696" max="6703" width="10.85546875" style="109" customWidth="1"/>
    <col min="6704" max="6744" width="0" style="109" hidden="1" customWidth="1"/>
    <col min="6745" max="6747" width="10.85546875" style="109" customWidth="1"/>
    <col min="6748" max="6912" width="11.42578125" style="109"/>
    <col min="6913" max="6913" width="27.85546875" style="109" customWidth="1"/>
    <col min="6914" max="6914" width="18.42578125" style="109" customWidth="1"/>
    <col min="6915" max="6918" width="13.28515625" style="109" customWidth="1"/>
    <col min="6919" max="6919" width="15.85546875" style="109" customWidth="1"/>
    <col min="6920" max="6920" width="14.7109375" style="109" customWidth="1"/>
    <col min="6921" max="6921" width="14.28515625" style="109" customWidth="1"/>
    <col min="6922" max="6925" width="13.28515625" style="109" customWidth="1"/>
    <col min="6926" max="6926" width="13.7109375" style="109" customWidth="1"/>
    <col min="6927" max="6927" width="12.7109375" style="109" customWidth="1"/>
    <col min="6928" max="6928" width="13.140625" style="109" customWidth="1"/>
    <col min="6929" max="6929" width="12.140625" style="109" customWidth="1"/>
    <col min="6930" max="6931" width="13.42578125" style="109" customWidth="1"/>
    <col min="6932" max="6936" width="17.140625" style="109" customWidth="1"/>
    <col min="6937" max="6938" width="12.7109375" style="109" customWidth="1"/>
    <col min="6939" max="6939" width="17.140625" style="109" customWidth="1"/>
    <col min="6940" max="6942" width="15.85546875" style="109" customWidth="1"/>
    <col min="6943" max="6943" width="12.140625" style="109" customWidth="1"/>
    <col min="6944" max="6946" width="10.85546875" style="109" customWidth="1"/>
    <col min="6947" max="6951" width="12.140625" style="109" customWidth="1"/>
    <col min="6952" max="6959" width="10.85546875" style="109" customWidth="1"/>
    <col min="6960" max="7000" width="0" style="109" hidden="1" customWidth="1"/>
    <col min="7001" max="7003" width="10.85546875" style="109" customWidth="1"/>
    <col min="7004" max="7168" width="11.42578125" style="109"/>
    <col min="7169" max="7169" width="27.85546875" style="109" customWidth="1"/>
    <col min="7170" max="7170" width="18.42578125" style="109" customWidth="1"/>
    <col min="7171" max="7174" width="13.28515625" style="109" customWidth="1"/>
    <col min="7175" max="7175" width="15.85546875" style="109" customWidth="1"/>
    <col min="7176" max="7176" width="14.7109375" style="109" customWidth="1"/>
    <col min="7177" max="7177" width="14.28515625" style="109" customWidth="1"/>
    <col min="7178" max="7181" width="13.28515625" style="109" customWidth="1"/>
    <col min="7182" max="7182" width="13.7109375" style="109" customWidth="1"/>
    <col min="7183" max="7183" width="12.7109375" style="109" customWidth="1"/>
    <col min="7184" max="7184" width="13.140625" style="109" customWidth="1"/>
    <col min="7185" max="7185" width="12.140625" style="109" customWidth="1"/>
    <col min="7186" max="7187" width="13.42578125" style="109" customWidth="1"/>
    <col min="7188" max="7192" width="17.140625" style="109" customWidth="1"/>
    <col min="7193" max="7194" width="12.7109375" style="109" customWidth="1"/>
    <col min="7195" max="7195" width="17.140625" style="109" customWidth="1"/>
    <col min="7196" max="7198" width="15.85546875" style="109" customWidth="1"/>
    <col min="7199" max="7199" width="12.140625" style="109" customWidth="1"/>
    <col min="7200" max="7202" width="10.85546875" style="109" customWidth="1"/>
    <col min="7203" max="7207" width="12.140625" style="109" customWidth="1"/>
    <col min="7208" max="7215" width="10.85546875" style="109" customWidth="1"/>
    <col min="7216" max="7256" width="0" style="109" hidden="1" customWidth="1"/>
    <col min="7257" max="7259" width="10.85546875" style="109" customWidth="1"/>
    <col min="7260" max="7424" width="11.42578125" style="109"/>
    <col min="7425" max="7425" width="27.85546875" style="109" customWidth="1"/>
    <col min="7426" max="7426" width="18.42578125" style="109" customWidth="1"/>
    <col min="7427" max="7430" width="13.28515625" style="109" customWidth="1"/>
    <col min="7431" max="7431" width="15.85546875" style="109" customWidth="1"/>
    <col min="7432" max="7432" width="14.7109375" style="109" customWidth="1"/>
    <col min="7433" max="7433" width="14.28515625" style="109" customWidth="1"/>
    <col min="7434" max="7437" width="13.28515625" style="109" customWidth="1"/>
    <col min="7438" max="7438" width="13.7109375" style="109" customWidth="1"/>
    <col min="7439" max="7439" width="12.7109375" style="109" customWidth="1"/>
    <col min="7440" max="7440" width="13.140625" style="109" customWidth="1"/>
    <col min="7441" max="7441" width="12.140625" style="109" customWidth="1"/>
    <col min="7442" max="7443" width="13.42578125" style="109" customWidth="1"/>
    <col min="7444" max="7448" width="17.140625" style="109" customWidth="1"/>
    <col min="7449" max="7450" width="12.7109375" style="109" customWidth="1"/>
    <col min="7451" max="7451" width="17.140625" style="109" customWidth="1"/>
    <col min="7452" max="7454" width="15.85546875" style="109" customWidth="1"/>
    <col min="7455" max="7455" width="12.140625" style="109" customWidth="1"/>
    <col min="7456" max="7458" width="10.85546875" style="109" customWidth="1"/>
    <col min="7459" max="7463" width="12.140625" style="109" customWidth="1"/>
    <col min="7464" max="7471" width="10.85546875" style="109" customWidth="1"/>
    <col min="7472" max="7512" width="0" style="109" hidden="1" customWidth="1"/>
    <col min="7513" max="7515" width="10.85546875" style="109" customWidth="1"/>
    <col min="7516" max="7680" width="11.42578125" style="109"/>
    <col min="7681" max="7681" width="27.85546875" style="109" customWidth="1"/>
    <col min="7682" max="7682" width="18.42578125" style="109" customWidth="1"/>
    <col min="7683" max="7686" width="13.28515625" style="109" customWidth="1"/>
    <col min="7687" max="7687" width="15.85546875" style="109" customWidth="1"/>
    <col min="7688" max="7688" width="14.7109375" style="109" customWidth="1"/>
    <col min="7689" max="7689" width="14.28515625" style="109" customWidth="1"/>
    <col min="7690" max="7693" width="13.28515625" style="109" customWidth="1"/>
    <col min="7694" max="7694" width="13.7109375" style="109" customWidth="1"/>
    <col min="7695" max="7695" width="12.7109375" style="109" customWidth="1"/>
    <col min="7696" max="7696" width="13.140625" style="109" customWidth="1"/>
    <col min="7697" max="7697" width="12.140625" style="109" customWidth="1"/>
    <col min="7698" max="7699" width="13.42578125" style="109" customWidth="1"/>
    <col min="7700" max="7704" width="17.140625" style="109" customWidth="1"/>
    <col min="7705" max="7706" width="12.7109375" style="109" customWidth="1"/>
    <col min="7707" max="7707" width="17.140625" style="109" customWidth="1"/>
    <col min="7708" max="7710" width="15.85546875" style="109" customWidth="1"/>
    <col min="7711" max="7711" width="12.140625" style="109" customWidth="1"/>
    <col min="7712" max="7714" width="10.85546875" style="109" customWidth="1"/>
    <col min="7715" max="7719" width="12.140625" style="109" customWidth="1"/>
    <col min="7720" max="7727" width="10.85546875" style="109" customWidth="1"/>
    <col min="7728" max="7768" width="0" style="109" hidden="1" customWidth="1"/>
    <col min="7769" max="7771" width="10.85546875" style="109" customWidth="1"/>
    <col min="7772" max="7936" width="11.42578125" style="109"/>
    <col min="7937" max="7937" width="27.85546875" style="109" customWidth="1"/>
    <col min="7938" max="7938" width="18.42578125" style="109" customWidth="1"/>
    <col min="7939" max="7942" width="13.28515625" style="109" customWidth="1"/>
    <col min="7943" max="7943" width="15.85546875" style="109" customWidth="1"/>
    <col min="7944" max="7944" width="14.7109375" style="109" customWidth="1"/>
    <col min="7945" max="7945" width="14.28515625" style="109" customWidth="1"/>
    <col min="7946" max="7949" width="13.28515625" style="109" customWidth="1"/>
    <col min="7950" max="7950" width="13.7109375" style="109" customWidth="1"/>
    <col min="7951" max="7951" width="12.7109375" style="109" customWidth="1"/>
    <col min="7952" max="7952" width="13.140625" style="109" customWidth="1"/>
    <col min="7953" max="7953" width="12.140625" style="109" customWidth="1"/>
    <col min="7954" max="7955" width="13.42578125" style="109" customWidth="1"/>
    <col min="7956" max="7960" width="17.140625" style="109" customWidth="1"/>
    <col min="7961" max="7962" width="12.7109375" style="109" customWidth="1"/>
    <col min="7963" max="7963" width="17.140625" style="109" customWidth="1"/>
    <col min="7964" max="7966" width="15.85546875" style="109" customWidth="1"/>
    <col min="7967" max="7967" width="12.140625" style="109" customWidth="1"/>
    <col min="7968" max="7970" width="10.85546875" style="109" customWidth="1"/>
    <col min="7971" max="7975" width="12.140625" style="109" customWidth="1"/>
    <col min="7976" max="7983" width="10.85546875" style="109" customWidth="1"/>
    <col min="7984" max="8024" width="0" style="109" hidden="1" customWidth="1"/>
    <col min="8025" max="8027" width="10.85546875" style="109" customWidth="1"/>
    <col min="8028" max="8192" width="11.42578125" style="109"/>
    <col min="8193" max="8193" width="27.85546875" style="109" customWidth="1"/>
    <col min="8194" max="8194" width="18.42578125" style="109" customWidth="1"/>
    <col min="8195" max="8198" width="13.28515625" style="109" customWidth="1"/>
    <col min="8199" max="8199" width="15.85546875" style="109" customWidth="1"/>
    <col min="8200" max="8200" width="14.7109375" style="109" customWidth="1"/>
    <col min="8201" max="8201" width="14.28515625" style="109" customWidth="1"/>
    <col min="8202" max="8205" width="13.28515625" style="109" customWidth="1"/>
    <col min="8206" max="8206" width="13.7109375" style="109" customWidth="1"/>
    <col min="8207" max="8207" width="12.7109375" style="109" customWidth="1"/>
    <col min="8208" max="8208" width="13.140625" style="109" customWidth="1"/>
    <col min="8209" max="8209" width="12.140625" style="109" customWidth="1"/>
    <col min="8210" max="8211" width="13.42578125" style="109" customWidth="1"/>
    <col min="8212" max="8216" width="17.140625" style="109" customWidth="1"/>
    <col min="8217" max="8218" width="12.7109375" style="109" customWidth="1"/>
    <col min="8219" max="8219" width="17.140625" style="109" customWidth="1"/>
    <col min="8220" max="8222" width="15.85546875" style="109" customWidth="1"/>
    <col min="8223" max="8223" width="12.140625" style="109" customWidth="1"/>
    <col min="8224" max="8226" width="10.85546875" style="109" customWidth="1"/>
    <col min="8227" max="8231" width="12.140625" style="109" customWidth="1"/>
    <col min="8232" max="8239" width="10.85546875" style="109" customWidth="1"/>
    <col min="8240" max="8280" width="0" style="109" hidden="1" customWidth="1"/>
    <col min="8281" max="8283" width="10.85546875" style="109" customWidth="1"/>
    <col min="8284" max="8448" width="11.42578125" style="109"/>
    <col min="8449" max="8449" width="27.85546875" style="109" customWidth="1"/>
    <col min="8450" max="8450" width="18.42578125" style="109" customWidth="1"/>
    <col min="8451" max="8454" width="13.28515625" style="109" customWidth="1"/>
    <col min="8455" max="8455" width="15.85546875" style="109" customWidth="1"/>
    <col min="8456" max="8456" width="14.7109375" style="109" customWidth="1"/>
    <col min="8457" max="8457" width="14.28515625" style="109" customWidth="1"/>
    <col min="8458" max="8461" width="13.28515625" style="109" customWidth="1"/>
    <col min="8462" max="8462" width="13.7109375" style="109" customWidth="1"/>
    <col min="8463" max="8463" width="12.7109375" style="109" customWidth="1"/>
    <col min="8464" max="8464" width="13.140625" style="109" customWidth="1"/>
    <col min="8465" max="8465" width="12.140625" style="109" customWidth="1"/>
    <col min="8466" max="8467" width="13.42578125" style="109" customWidth="1"/>
    <col min="8468" max="8472" width="17.140625" style="109" customWidth="1"/>
    <col min="8473" max="8474" width="12.7109375" style="109" customWidth="1"/>
    <col min="8475" max="8475" width="17.140625" style="109" customWidth="1"/>
    <col min="8476" max="8478" width="15.85546875" style="109" customWidth="1"/>
    <col min="8479" max="8479" width="12.140625" style="109" customWidth="1"/>
    <col min="8480" max="8482" width="10.85546875" style="109" customWidth="1"/>
    <col min="8483" max="8487" width="12.140625" style="109" customWidth="1"/>
    <col min="8488" max="8495" width="10.85546875" style="109" customWidth="1"/>
    <col min="8496" max="8536" width="0" style="109" hidden="1" customWidth="1"/>
    <col min="8537" max="8539" width="10.85546875" style="109" customWidth="1"/>
    <col min="8540" max="8704" width="11.42578125" style="109"/>
    <col min="8705" max="8705" width="27.85546875" style="109" customWidth="1"/>
    <col min="8706" max="8706" width="18.42578125" style="109" customWidth="1"/>
    <col min="8707" max="8710" width="13.28515625" style="109" customWidth="1"/>
    <col min="8711" max="8711" width="15.85546875" style="109" customWidth="1"/>
    <col min="8712" max="8712" width="14.7109375" style="109" customWidth="1"/>
    <col min="8713" max="8713" width="14.28515625" style="109" customWidth="1"/>
    <col min="8714" max="8717" width="13.28515625" style="109" customWidth="1"/>
    <col min="8718" max="8718" width="13.7109375" style="109" customWidth="1"/>
    <col min="8719" max="8719" width="12.7109375" style="109" customWidth="1"/>
    <col min="8720" max="8720" width="13.140625" style="109" customWidth="1"/>
    <col min="8721" max="8721" width="12.140625" style="109" customWidth="1"/>
    <col min="8722" max="8723" width="13.42578125" style="109" customWidth="1"/>
    <col min="8724" max="8728" width="17.140625" style="109" customWidth="1"/>
    <col min="8729" max="8730" width="12.7109375" style="109" customWidth="1"/>
    <col min="8731" max="8731" width="17.140625" style="109" customWidth="1"/>
    <col min="8732" max="8734" width="15.85546875" style="109" customWidth="1"/>
    <col min="8735" max="8735" width="12.140625" style="109" customWidth="1"/>
    <col min="8736" max="8738" width="10.85546875" style="109" customWidth="1"/>
    <col min="8739" max="8743" width="12.140625" style="109" customWidth="1"/>
    <col min="8744" max="8751" width="10.85546875" style="109" customWidth="1"/>
    <col min="8752" max="8792" width="0" style="109" hidden="1" customWidth="1"/>
    <col min="8793" max="8795" width="10.85546875" style="109" customWidth="1"/>
    <col min="8796" max="8960" width="11.42578125" style="109"/>
    <col min="8961" max="8961" width="27.85546875" style="109" customWidth="1"/>
    <col min="8962" max="8962" width="18.42578125" style="109" customWidth="1"/>
    <col min="8963" max="8966" width="13.28515625" style="109" customWidth="1"/>
    <col min="8967" max="8967" width="15.85546875" style="109" customWidth="1"/>
    <col min="8968" max="8968" width="14.7109375" style="109" customWidth="1"/>
    <col min="8969" max="8969" width="14.28515625" style="109" customWidth="1"/>
    <col min="8970" max="8973" width="13.28515625" style="109" customWidth="1"/>
    <col min="8974" max="8974" width="13.7109375" style="109" customWidth="1"/>
    <col min="8975" max="8975" width="12.7109375" style="109" customWidth="1"/>
    <col min="8976" max="8976" width="13.140625" style="109" customWidth="1"/>
    <col min="8977" max="8977" width="12.140625" style="109" customWidth="1"/>
    <col min="8978" max="8979" width="13.42578125" style="109" customWidth="1"/>
    <col min="8980" max="8984" width="17.140625" style="109" customWidth="1"/>
    <col min="8985" max="8986" width="12.7109375" style="109" customWidth="1"/>
    <col min="8987" max="8987" width="17.140625" style="109" customWidth="1"/>
    <col min="8988" max="8990" width="15.85546875" style="109" customWidth="1"/>
    <col min="8991" max="8991" width="12.140625" style="109" customWidth="1"/>
    <col min="8992" max="8994" width="10.85546875" style="109" customWidth="1"/>
    <col min="8995" max="8999" width="12.140625" style="109" customWidth="1"/>
    <col min="9000" max="9007" width="10.85546875" style="109" customWidth="1"/>
    <col min="9008" max="9048" width="0" style="109" hidden="1" customWidth="1"/>
    <col min="9049" max="9051" width="10.85546875" style="109" customWidth="1"/>
    <col min="9052" max="9216" width="11.42578125" style="109"/>
    <col min="9217" max="9217" width="27.85546875" style="109" customWidth="1"/>
    <col min="9218" max="9218" width="18.42578125" style="109" customWidth="1"/>
    <col min="9219" max="9222" width="13.28515625" style="109" customWidth="1"/>
    <col min="9223" max="9223" width="15.85546875" style="109" customWidth="1"/>
    <col min="9224" max="9224" width="14.7109375" style="109" customWidth="1"/>
    <col min="9225" max="9225" width="14.28515625" style="109" customWidth="1"/>
    <col min="9226" max="9229" width="13.28515625" style="109" customWidth="1"/>
    <col min="9230" max="9230" width="13.7109375" style="109" customWidth="1"/>
    <col min="9231" max="9231" width="12.7109375" style="109" customWidth="1"/>
    <col min="9232" max="9232" width="13.140625" style="109" customWidth="1"/>
    <col min="9233" max="9233" width="12.140625" style="109" customWidth="1"/>
    <col min="9234" max="9235" width="13.42578125" style="109" customWidth="1"/>
    <col min="9236" max="9240" width="17.140625" style="109" customWidth="1"/>
    <col min="9241" max="9242" width="12.7109375" style="109" customWidth="1"/>
    <col min="9243" max="9243" width="17.140625" style="109" customWidth="1"/>
    <col min="9244" max="9246" width="15.85546875" style="109" customWidth="1"/>
    <col min="9247" max="9247" width="12.140625" style="109" customWidth="1"/>
    <col min="9248" max="9250" width="10.85546875" style="109" customWidth="1"/>
    <col min="9251" max="9255" width="12.140625" style="109" customWidth="1"/>
    <col min="9256" max="9263" width="10.85546875" style="109" customWidth="1"/>
    <col min="9264" max="9304" width="0" style="109" hidden="1" customWidth="1"/>
    <col min="9305" max="9307" width="10.85546875" style="109" customWidth="1"/>
    <col min="9308" max="9472" width="11.42578125" style="109"/>
    <col min="9473" max="9473" width="27.85546875" style="109" customWidth="1"/>
    <col min="9474" max="9474" width="18.42578125" style="109" customWidth="1"/>
    <col min="9475" max="9478" width="13.28515625" style="109" customWidth="1"/>
    <col min="9479" max="9479" width="15.85546875" style="109" customWidth="1"/>
    <col min="9480" max="9480" width="14.7109375" style="109" customWidth="1"/>
    <col min="9481" max="9481" width="14.28515625" style="109" customWidth="1"/>
    <col min="9482" max="9485" width="13.28515625" style="109" customWidth="1"/>
    <col min="9486" max="9486" width="13.7109375" style="109" customWidth="1"/>
    <col min="9487" max="9487" width="12.7109375" style="109" customWidth="1"/>
    <col min="9488" max="9488" width="13.140625" style="109" customWidth="1"/>
    <col min="9489" max="9489" width="12.140625" style="109" customWidth="1"/>
    <col min="9490" max="9491" width="13.42578125" style="109" customWidth="1"/>
    <col min="9492" max="9496" width="17.140625" style="109" customWidth="1"/>
    <col min="9497" max="9498" width="12.7109375" style="109" customWidth="1"/>
    <col min="9499" max="9499" width="17.140625" style="109" customWidth="1"/>
    <col min="9500" max="9502" width="15.85546875" style="109" customWidth="1"/>
    <col min="9503" max="9503" width="12.140625" style="109" customWidth="1"/>
    <col min="9504" max="9506" width="10.85546875" style="109" customWidth="1"/>
    <col min="9507" max="9511" width="12.140625" style="109" customWidth="1"/>
    <col min="9512" max="9519" width="10.85546875" style="109" customWidth="1"/>
    <col min="9520" max="9560" width="0" style="109" hidden="1" customWidth="1"/>
    <col min="9561" max="9563" width="10.85546875" style="109" customWidth="1"/>
    <col min="9564" max="9728" width="11.42578125" style="109"/>
    <col min="9729" max="9729" width="27.85546875" style="109" customWidth="1"/>
    <col min="9730" max="9730" width="18.42578125" style="109" customWidth="1"/>
    <col min="9731" max="9734" width="13.28515625" style="109" customWidth="1"/>
    <col min="9735" max="9735" width="15.85546875" style="109" customWidth="1"/>
    <col min="9736" max="9736" width="14.7109375" style="109" customWidth="1"/>
    <col min="9737" max="9737" width="14.28515625" style="109" customWidth="1"/>
    <col min="9738" max="9741" width="13.28515625" style="109" customWidth="1"/>
    <col min="9742" max="9742" width="13.7109375" style="109" customWidth="1"/>
    <col min="9743" max="9743" width="12.7109375" style="109" customWidth="1"/>
    <col min="9744" max="9744" width="13.140625" style="109" customWidth="1"/>
    <col min="9745" max="9745" width="12.140625" style="109" customWidth="1"/>
    <col min="9746" max="9747" width="13.42578125" style="109" customWidth="1"/>
    <col min="9748" max="9752" width="17.140625" style="109" customWidth="1"/>
    <col min="9753" max="9754" width="12.7109375" style="109" customWidth="1"/>
    <col min="9755" max="9755" width="17.140625" style="109" customWidth="1"/>
    <col min="9756" max="9758" width="15.85546875" style="109" customWidth="1"/>
    <col min="9759" max="9759" width="12.140625" style="109" customWidth="1"/>
    <col min="9760" max="9762" width="10.85546875" style="109" customWidth="1"/>
    <col min="9763" max="9767" width="12.140625" style="109" customWidth="1"/>
    <col min="9768" max="9775" width="10.85546875" style="109" customWidth="1"/>
    <col min="9776" max="9816" width="0" style="109" hidden="1" customWidth="1"/>
    <col min="9817" max="9819" width="10.85546875" style="109" customWidth="1"/>
    <col min="9820" max="9984" width="11.42578125" style="109"/>
    <col min="9985" max="9985" width="27.85546875" style="109" customWidth="1"/>
    <col min="9986" max="9986" width="18.42578125" style="109" customWidth="1"/>
    <col min="9987" max="9990" width="13.28515625" style="109" customWidth="1"/>
    <col min="9991" max="9991" width="15.85546875" style="109" customWidth="1"/>
    <col min="9992" max="9992" width="14.7109375" style="109" customWidth="1"/>
    <col min="9993" max="9993" width="14.28515625" style="109" customWidth="1"/>
    <col min="9994" max="9997" width="13.28515625" style="109" customWidth="1"/>
    <col min="9998" max="9998" width="13.7109375" style="109" customWidth="1"/>
    <col min="9999" max="9999" width="12.7109375" style="109" customWidth="1"/>
    <col min="10000" max="10000" width="13.140625" style="109" customWidth="1"/>
    <col min="10001" max="10001" width="12.140625" style="109" customWidth="1"/>
    <col min="10002" max="10003" width="13.42578125" style="109" customWidth="1"/>
    <col min="10004" max="10008" width="17.140625" style="109" customWidth="1"/>
    <col min="10009" max="10010" width="12.7109375" style="109" customWidth="1"/>
    <col min="10011" max="10011" width="17.140625" style="109" customWidth="1"/>
    <col min="10012" max="10014" width="15.85546875" style="109" customWidth="1"/>
    <col min="10015" max="10015" width="12.140625" style="109" customWidth="1"/>
    <col min="10016" max="10018" width="10.85546875" style="109" customWidth="1"/>
    <col min="10019" max="10023" width="12.140625" style="109" customWidth="1"/>
    <col min="10024" max="10031" width="10.85546875" style="109" customWidth="1"/>
    <col min="10032" max="10072" width="0" style="109" hidden="1" customWidth="1"/>
    <col min="10073" max="10075" width="10.85546875" style="109" customWidth="1"/>
    <col min="10076" max="10240" width="11.42578125" style="109"/>
    <col min="10241" max="10241" width="27.85546875" style="109" customWidth="1"/>
    <col min="10242" max="10242" width="18.42578125" style="109" customWidth="1"/>
    <col min="10243" max="10246" width="13.28515625" style="109" customWidth="1"/>
    <col min="10247" max="10247" width="15.85546875" style="109" customWidth="1"/>
    <col min="10248" max="10248" width="14.7109375" style="109" customWidth="1"/>
    <col min="10249" max="10249" width="14.28515625" style="109" customWidth="1"/>
    <col min="10250" max="10253" width="13.28515625" style="109" customWidth="1"/>
    <col min="10254" max="10254" width="13.7109375" style="109" customWidth="1"/>
    <col min="10255" max="10255" width="12.7109375" style="109" customWidth="1"/>
    <col min="10256" max="10256" width="13.140625" style="109" customWidth="1"/>
    <col min="10257" max="10257" width="12.140625" style="109" customWidth="1"/>
    <col min="10258" max="10259" width="13.42578125" style="109" customWidth="1"/>
    <col min="10260" max="10264" width="17.140625" style="109" customWidth="1"/>
    <col min="10265" max="10266" width="12.7109375" style="109" customWidth="1"/>
    <col min="10267" max="10267" width="17.140625" style="109" customWidth="1"/>
    <col min="10268" max="10270" width="15.85546875" style="109" customWidth="1"/>
    <col min="10271" max="10271" width="12.140625" style="109" customWidth="1"/>
    <col min="10272" max="10274" width="10.85546875" style="109" customWidth="1"/>
    <col min="10275" max="10279" width="12.140625" style="109" customWidth="1"/>
    <col min="10280" max="10287" width="10.85546875" style="109" customWidth="1"/>
    <col min="10288" max="10328" width="0" style="109" hidden="1" customWidth="1"/>
    <col min="10329" max="10331" width="10.85546875" style="109" customWidth="1"/>
    <col min="10332" max="10496" width="11.42578125" style="109"/>
    <col min="10497" max="10497" width="27.85546875" style="109" customWidth="1"/>
    <col min="10498" max="10498" width="18.42578125" style="109" customWidth="1"/>
    <col min="10499" max="10502" width="13.28515625" style="109" customWidth="1"/>
    <col min="10503" max="10503" width="15.85546875" style="109" customWidth="1"/>
    <col min="10504" max="10504" width="14.7109375" style="109" customWidth="1"/>
    <col min="10505" max="10505" width="14.28515625" style="109" customWidth="1"/>
    <col min="10506" max="10509" width="13.28515625" style="109" customWidth="1"/>
    <col min="10510" max="10510" width="13.7109375" style="109" customWidth="1"/>
    <col min="10511" max="10511" width="12.7109375" style="109" customWidth="1"/>
    <col min="10512" max="10512" width="13.140625" style="109" customWidth="1"/>
    <col min="10513" max="10513" width="12.140625" style="109" customWidth="1"/>
    <col min="10514" max="10515" width="13.42578125" style="109" customWidth="1"/>
    <col min="10516" max="10520" width="17.140625" style="109" customWidth="1"/>
    <col min="10521" max="10522" width="12.7109375" style="109" customWidth="1"/>
    <col min="10523" max="10523" width="17.140625" style="109" customWidth="1"/>
    <col min="10524" max="10526" width="15.85546875" style="109" customWidth="1"/>
    <col min="10527" max="10527" width="12.140625" style="109" customWidth="1"/>
    <col min="10528" max="10530" width="10.85546875" style="109" customWidth="1"/>
    <col min="10531" max="10535" width="12.140625" style="109" customWidth="1"/>
    <col min="10536" max="10543" width="10.85546875" style="109" customWidth="1"/>
    <col min="10544" max="10584" width="0" style="109" hidden="1" customWidth="1"/>
    <col min="10585" max="10587" width="10.85546875" style="109" customWidth="1"/>
    <col min="10588" max="10752" width="11.42578125" style="109"/>
    <col min="10753" max="10753" width="27.85546875" style="109" customWidth="1"/>
    <col min="10754" max="10754" width="18.42578125" style="109" customWidth="1"/>
    <col min="10755" max="10758" width="13.28515625" style="109" customWidth="1"/>
    <col min="10759" max="10759" width="15.85546875" style="109" customWidth="1"/>
    <col min="10760" max="10760" width="14.7109375" style="109" customWidth="1"/>
    <col min="10761" max="10761" width="14.28515625" style="109" customWidth="1"/>
    <col min="10762" max="10765" width="13.28515625" style="109" customWidth="1"/>
    <col min="10766" max="10766" width="13.7109375" style="109" customWidth="1"/>
    <col min="10767" max="10767" width="12.7109375" style="109" customWidth="1"/>
    <col min="10768" max="10768" width="13.140625" style="109" customWidth="1"/>
    <col min="10769" max="10769" width="12.140625" style="109" customWidth="1"/>
    <col min="10770" max="10771" width="13.42578125" style="109" customWidth="1"/>
    <col min="10772" max="10776" width="17.140625" style="109" customWidth="1"/>
    <col min="10777" max="10778" width="12.7109375" style="109" customWidth="1"/>
    <col min="10779" max="10779" width="17.140625" style="109" customWidth="1"/>
    <col min="10780" max="10782" width="15.85546875" style="109" customWidth="1"/>
    <col min="10783" max="10783" width="12.140625" style="109" customWidth="1"/>
    <col min="10784" max="10786" width="10.85546875" style="109" customWidth="1"/>
    <col min="10787" max="10791" width="12.140625" style="109" customWidth="1"/>
    <col min="10792" max="10799" width="10.85546875" style="109" customWidth="1"/>
    <col min="10800" max="10840" width="0" style="109" hidden="1" customWidth="1"/>
    <col min="10841" max="10843" width="10.85546875" style="109" customWidth="1"/>
    <col min="10844" max="11008" width="11.42578125" style="109"/>
    <col min="11009" max="11009" width="27.85546875" style="109" customWidth="1"/>
    <col min="11010" max="11010" width="18.42578125" style="109" customWidth="1"/>
    <col min="11011" max="11014" width="13.28515625" style="109" customWidth="1"/>
    <col min="11015" max="11015" width="15.85546875" style="109" customWidth="1"/>
    <col min="11016" max="11016" width="14.7109375" style="109" customWidth="1"/>
    <col min="11017" max="11017" width="14.28515625" style="109" customWidth="1"/>
    <col min="11018" max="11021" width="13.28515625" style="109" customWidth="1"/>
    <col min="11022" max="11022" width="13.7109375" style="109" customWidth="1"/>
    <col min="11023" max="11023" width="12.7109375" style="109" customWidth="1"/>
    <col min="11024" max="11024" width="13.140625" style="109" customWidth="1"/>
    <col min="11025" max="11025" width="12.140625" style="109" customWidth="1"/>
    <col min="11026" max="11027" width="13.42578125" style="109" customWidth="1"/>
    <col min="11028" max="11032" width="17.140625" style="109" customWidth="1"/>
    <col min="11033" max="11034" width="12.7109375" style="109" customWidth="1"/>
    <col min="11035" max="11035" width="17.140625" style="109" customWidth="1"/>
    <col min="11036" max="11038" width="15.85546875" style="109" customWidth="1"/>
    <col min="11039" max="11039" width="12.140625" style="109" customWidth="1"/>
    <col min="11040" max="11042" width="10.85546875" style="109" customWidth="1"/>
    <col min="11043" max="11047" width="12.140625" style="109" customWidth="1"/>
    <col min="11048" max="11055" width="10.85546875" style="109" customWidth="1"/>
    <col min="11056" max="11096" width="0" style="109" hidden="1" customWidth="1"/>
    <col min="11097" max="11099" width="10.85546875" style="109" customWidth="1"/>
    <col min="11100" max="11264" width="11.42578125" style="109"/>
    <col min="11265" max="11265" width="27.85546875" style="109" customWidth="1"/>
    <col min="11266" max="11266" width="18.42578125" style="109" customWidth="1"/>
    <col min="11267" max="11270" width="13.28515625" style="109" customWidth="1"/>
    <col min="11271" max="11271" width="15.85546875" style="109" customWidth="1"/>
    <col min="11272" max="11272" width="14.7109375" style="109" customWidth="1"/>
    <col min="11273" max="11273" width="14.28515625" style="109" customWidth="1"/>
    <col min="11274" max="11277" width="13.28515625" style="109" customWidth="1"/>
    <col min="11278" max="11278" width="13.7109375" style="109" customWidth="1"/>
    <col min="11279" max="11279" width="12.7109375" style="109" customWidth="1"/>
    <col min="11280" max="11280" width="13.140625" style="109" customWidth="1"/>
    <col min="11281" max="11281" width="12.140625" style="109" customWidth="1"/>
    <col min="11282" max="11283" width="13.42578125" style="109" customWidth="1"/>
    <col min="11284" max="11288" width="17.140625" style="109" customWidth="1"/>
    <col min="11289" max="11290" width="12.7109375" style="109" customWidth="1"/>
    <col min="11291" max="11291" width="17.140625" style="109" customWidth="1"/>
    <col min="11292" max="11294" width="15.85546875" style="109" customWidth="1"/>
    <col min="11295" max="11295" width="12.140625" style="109" customWidth="1"/>
    <col min="11296" max="11298" width="10.85546875" style="109" customWidth="1"/>
    <col min="11299" max="11303" width="12.140625" style="109" customWidth="1"/>
    <col min="11304" max="11311" width="10.85546875" style="109" customWidth="1"/>
    <col min="11312" max="11352" width="0" style="109" hidden="1" customWidth="1"/>
    <col min="11353" max="11355" width="10.85546875" style="109" customWidth="1"/>
    <col min="11356" max="11520" width="11.42578125" style="109"/>
    <col min="11521" max="11521" width="27.85546875" style="109" customWidth="1"/>
    <col min="11522" max="11522" width="18.42578125" style="109" customWidth="1"/>
    <col min="11523" max="11526" width="13.28515625" style="109" customWidth="1"/>
    <col min="11527" max="11527" width="15.85546875" style="109" customWidth="1"/>
    <col min="11528" max="11528" width="14.7109375" style="109" customWidth="1"/>
    <col min="11529" max="11529" width="14.28515625" style="109" customWidth="1"/>
    <col min="11530" max="11533" width="13.28515625" style="109" customWidth="1"/>
    <col min="11534" max="11534" width="13.7109375" style="109" customWidth="1"/>
    <col min="11535" max="11535" width="12.7109375" style="109" customWidth="1"/>
    <col min="11536" max="11536" width="13.140625" style="109" customWidth="1"/>
    <col min="11537" max="11537" width="12.140625" style="109" customWidth="1"/>
    <col min="11538" max="11539" width="13.42578125" style="109" customWidth="1"/>
    <col min="11540" max="11544" width="17.140625" style="109" customWidth="1"/>
    <col min="11545" max="11546" width="12.7109375" style="109" customWidth="1"/>
    <col min="11547" max="11547" width="17.140625" style="109" customWidth="1"/>
    <col min="11548" max="11550" width="15.85546875" style="109" customWidth="1"/>
    <col min="11551" max="11551" width="12.140625" style="109" customWidth="1"/>
    <col min="11552" max="11554" width="10.85546875" style="109" customWidth="1"/>
    <col min="11555" max="11559" width="12.140625" style="109" customWidth="1"/>
    <col min="11560" max="11567" width="10.85546875" style="109" customWidth="1"/>
    <col min="11568" max="11608" width="0" style="109" hidden="1" customWidth="1"/>
    <col min="11609" max="11611" width="10.85546875" style="109" customWidth="1"/>
    <col min="11612" max="11776" width="11.42578125" style="109"/>
    <col min="11777" max="11777" width="27.85546875" style="109" customWidth="1"/>
    <col min="11778" max="11778" width="18.42578125" style="109" customWidth="1"/>
    <col min="11779" max="11782" width="13.28515625" style="109" customWidth="1"/>
    <col min="11783" max="11783" width="15.85546875" style="109" customWidth="1"/>
    <col min="11784" max="11784" width="14.7109375" style="109" customWidth="1"/>
    <col min="11785" max="11785" width="14.28515625" style="109" customWidth="1"/>
    <col min="11786" max="11789" width="13.28515625" style="109" customWidth="1"/>
    <col min="11790" max="11790" width="13.7109375" style="109" customWidth="1"/>
    <col min="11791" max="11791" width="12.7109375" style="109" customWidth="1"/>
    <col min="11792" max="11792" width="13.140625" style="109" customWidth="1"/>
    <col min="11793" max="11793" width="12.140625" style="109" customWidth="1"/>
    <col min="11794" max="11795" width="13.42578125" style="109" customWidth="1"/>
    <col min="11796" max="11800" width="17.140625" style="109" customWidth="1"/>
    <col min="11801" max="11802" width="12.7109375" style="109" customWidth="1"/>
    <col min="11803" max="11803" width="17.140625" style="109" customWidth="1"/>
    <col min="11804" max="11806" width="15.85546875" style="109" customWidth="1"/>
    <col min="11807" max="11807" width="12.140625" style="109" customWidth="1"/>
    <col min="11808" max="11810" width="10.85546875" style="109" customWidth="1"/>
    <col min="11811" max="11815" width="12.140625" style="109" customWidth="1"/>
    <col min="11816" max="11823" width="10.85546875" style="109" customWidth="1"/>
    <col min="11824" max="11864" width="0" style="109" hidden="1" customWidth="1"/>
    <col min="11865" max="11867" width="10.85546875" style="109" customWidth="1"/>
    <col min="11868" max="12032" width="11.42578125" style="109"/>
    <col min="12033" max="12033" width="27.85546875" style="109" customWidth="1"/>
    <col min="12034" max="12034" width="18.42578125" style="109" customWidth="1"/>
    <col min="12035" max="12038" width="13.28515625" style="109" customWidth="1"/>
    <col min="12039" max="12039" width="15.85546875" style="109" customWidth="1"/>
    <col min="12040" max="12040" width="14.7109375" style="109" customWidth="1"/>
    <col min="12041" max="12041" width="14.28515625" style="109" customWidth="1"/>
    <col min="12042" max="12045" width="13.28515625" style="109" customWidth="1"/>
    <col min="12046" max="12046" width="13.7109375" style="109" customWidth="1"/>
    <col min="12047" max="12047" width="12.7109375" style="109" customWidth="1"/>
    <col min="12048" max="12048" width="13.140625" style="109" customWidth="1"/>
    <col min="12049" max="12049" width="12.140625" style="109" customWidth="1"/>
    <col min="12050" max="12051" width="13.42578125" style="109" customWidth="1"/>
    <col min="12052" max="12056" width="17.140625" style="109" customWidth="1"/>
    <col min="12057" max="12058" width="12.7109375" style="109" customWidth="1"/>
    <col min="12059" max="12059" width="17.140625" style="109" customWidth="1"/>
    <col min="12060" max="12062" width="15.85546875" style="109" customWidth="1"/>
    <col min="12063" max="12063" width="12.140625" style="109" customWidth="1"/>
    <col min="12064" max="12066" width="10.85546875" style="109" customWidth="1"/>
    <col min="12067" max="12071" width="12.140625" style="109" customWidth="1"/>
    <col min="12072" max="12079" width="10.85546875" style="109" customWidth="1"/>
    <col min="12080" max="12120" width="0" style="109" hidden="1" customWidth="1"/>
    <col min="12121" max="12123" width="10.85546875" style="109" customWidth="1"/>
    <col min="12124" max="12288" width="11.42578125" style="109"/>
    <col min="12289" max="12289" width="27.85546875" style="109" customWidth="1"/>
    <col min="12290" max="12290" width="18.42578125" style="109" customWidth="1"/>
    <col min="12291" max="12294" width="13.28515625" style="109" customWidth="1"/>
    <col min="12295" max="12295" width="15.85546875" style="109" customWidth="1"/>
    <col min="12296" max="12296" width="14.7109375" style="109" customWidth="1"/>
    <col min="12297" max="12297" width="14.28515625" style="109" customWidth="1"/>
    <col min="12298" max="12301" width="13.28515625" style="109" customWidth="1"/>
    <col min="12302" max="12302" width="13.7109375" style="109" customWidth="1"/>
    <col min="12303" max="12303" width="12.7109375" style="109" customWidth="1"/>
    <col min="12304" max="12304" width="13.140625" style="109" customWidth="1"/>
    <col min="12305" max="12305" width="12.140625" style="109" customWidth="1"/>
    <col min="12306" max="12307" width="13.42578125" style="109" customWidth="1"/>
    <col min="12308" max="12312" width="17.140625" style="109" customWidth="1"/>
    <col min="12313" max="12314" width="12.7109375" style="109" customWidth="1"/>
    <col min="12315" max="12315" width="17.140625" style="109" customWidth="1"/>
    <col min="12316" max="12318" width="15.85546875" style="109" customWidth="1"/>
    <col min="12319" max="12319" width="12.140625" style="109" customWidth="1"/>
    <col min="12320" max="12322" width="10.85546875" style="109" customWidth="1"/>
    <col min="12323" max="12327" width="12.140625" style="109" customWidth="1"/>
    <col min="12328" max="12335" width="10.85546875" style="109" customWidth="1"/>
    <col min="12336" max="12376" width="0" style="109" hidden="1" customWidth="1"/>
    <col min="12377" max="12379" width="10.85546875" style="109" customWidth="1"/>
    <col min="12380" max="12544" width="11.42578125" style="109"/>
    <col min="12545" max="12545" width="27.85546875" style="109" customWidth="1"/>
    <col min="12546" max="12546" width="18.42578125" style="109" customWidth="1"/>
    <col min="12547" max="12550" width="13.28515625" style="109" customWidth="1"/>
    <col min="12551" max="12551" width="15.85546875" style="109" customWidth="1"/>
    <col min="12552" max="12552" width="14.7109375" style="109" customWidth="1"/>
    <col min="12553" max="12553" width="14.28515625" style="109" customWidth="1"/>
    <col min="12554" max="12557" width="13.28515625" style="109" customWidth="1"/>
    <col min="12558" max="12558" width="13.7109375" style="109" customWidth="1"/>
    <col min="12559" max="12559" width="12.7109375" style="109" customWidth="1"/>
    <col min="12560" max="12560" width="13.140625" style="109" customWidth="1"/>
    <col min="12561" max="12561" width="12.140625" style="109" customWidth="1"/>
    <col min="12562" max="12563" width="13.42578125" style="109" customWidth="1"/>
    <col min="12564" max="12568" width="17.140625" style="109" customWidth="1"/>
    <col min="12569" max="12570" width="12.7109375" style="109" customWidth="1"/>
    <col min="12571" max="12571" width="17.140625" style="109" customWidth="1"/>
    <col min="12572" max="12574" width="15.85546875" style="109" customWidth="1"/>
    <col min="12575" max="12575" width="12.140625" style="109" customWidth="1"/>
    <col min="12576" max="12578" width="10.85546875" style="109" customWidth="1"/>
    <col min="12579" max="12583" width="12.140625" style="109" customWidth="1"/>
    <col min="12584" max="12591" width="10.85546875" style="109" customWidth="1"/>
    <col min="12592" max="12632" width="0" style="109" hidden="1" customWidth="1"/>
    <col min="12633" max="12635" width="10.85546875" style="109" customWidth="1"/>
    <col min="12636" max="12800" width="11.42578125" style="109"/>
    <col min="12801" max="12801" width="27.85546875" style="109" customWidth="1"/>
    <col min="12802" max="12802" width="18.42578125" style="109" customWidth="1"/>
    <col min="12803" max="12806" width="13.28515625" style="109" customWidth="1"/>
    <col min="12807" max="12807" width="15.85546875" style="109" customWidth="1"/>
    <col min="12808" max="12808" width="14.7109375" style="109" customWidth="1"/>
    <col min="12809" max="12809" width="14.28515625" style="109" customWidth="1"/>
    <col min="12810" max="12813" width="13.28515625" style="109" customWidth="1"/>
    <col min="12814" max="12814" width="13.7109375" style="109" customWidth="1"/>
    <col min="12815" max="12815" width="12.7109375" style="109" customWidth="1"/>
    <col min="12816" max="12816" width="13.140625" style="109" customWidth="1"/>
    <col min="12817" max="12817" width="12.140625" style="109" customWidth="1"/>
    <col min="12818" max="12819" width="13.42578125" style="109" customWidth="1"/>
    <col min="12820" max="12824" width="17.140625" style="109" customWidth="1"/>
    <col min="12825" max="12826" width="12.7109375" style="109" customWidth="1"/>
    <col min="12827" max="12827" width="17.140625" style="109" customWidth="1"/>
    <col min="12828" max="12830" width="15.85546875" style="109" customWidth="1"/>
    <col min="12831" max="12831" width="12.140625" style="109" customWidth="1"/>
    <col min="12832" max="12834" width="10.85546875" style="109" customWidth="1"/>
    <col min="12835" max="12839" width="12.140625" style="109" customWidth="1"/>
    <col min="12840" max="12847" width="10.85546875" style="109" customWidth="1"/>
    <col min="12848" max="12888" width="0" style="109" hidden="1" customWidth="1"/>
    <col min="12889" max="12891" width="10.85546875" style="109" customWidth="1"/>
    <col min="12892" max="13056" width="11.42578125" style="109"/>
    <col min="13057" max="13057" width="27.85546875" style="109" customWidth="1"/>
    <col min="13058" max="13058" width="18.42578125" style="109" customWidth="1"/>
    <col min="13059" max="13062" width="13.28515625" style="109" customWidth="1"/>
    <col min="13063" max="13063" width="15.85546875" style="109" customWidth="1"/>
    <col min="13064" max="13064" width="14.7109375" style="109" customWidth="1"/>
    <col min="13065" max="13065" width="14.28515625" style="109" customWidth="1"/>
    <col min="13066" max="13069" width="13.28515625" style="109" customWidth="1"/>
    <col min="13070" max="13070" width="13.7109375" style="109" customWidth="1"/>
    <col min="13071" max="13071" width="12.7109375" style="109" customWidth="1"/>
    <col min="13072" max="13072" width="13.140625" style="109" customWidth="1"/>
    <col min="13073" max="13073" width="12.140625" style="109" customWidth="1"/>
    <col min="13074" max="13075" width="13.42578125" style="109" customWidth="1"/>
    <col min="13076" max="13080" width="17.140625" style="109" customWidth="1"/>
    <col min="13081" max="13082" width="12.7109375" style="109" customWidth="1"/>
    <col min="13083" max="13083" width="17.140625" style="109" customWidth="1"/>
    <col min="13084" max="13086" width="15.85546875" style="109" customWidth="1"/>
    <col min="13087" max="13087" width="12.140625" style="109" customWidth="1"/>
    <col min="13088" max="13090" width="10.85546875" style="109" customWidth="1"/>
    <col min="13091" max="13095" width="12.140625" style="109" customWidth="1"/>
    <col min="13096" max="13103" width="10.85546875" style="109" customWidth="1"/>
    <col min="13104" max="13144" width="0" style="109" hidden="1" customWidth="1"/>
    <col min="13145" max="13147" width="10.85546875" style="109" customWidth="1"/>
    <col min="13148" max="13312" width="11.42578125" style="109"/>
    <col min="13313" max="13313" width="27.85546875" style="109" customWidth="1"/>
    <col min="13314" max="13314" width="18.42578125" style="109" customWidth="1"/>
    <col min="13315" max="13318" width="13.28515625" style="109" customWidth="1"/>
    <col min="13319" max="13319" width="15.85546875" style="109" customWidth="1"/>
    <col min="13320" max="13320" width="14.7109375" style="109" customWidth="1"/>
    <col min="13321" max="13321" width="14.28515625" style="109" customWidth="1"/>
    <col min="13322" max="13325" width="13.28515625" style="109" customWidth="1"/>
    <col min="13326" max="13326" width="13.7109375" style="109" customWidth="1"/>
    <col min="13327" max="13327" width="12.7109375" style="109" customWidth="1"/>
    <col min="13328" max="13328" width="13.140625" style="109" customWidth="1"/>
    <col min="13329" max="13329" width="12.140625" style="109" customWidth="1"/>
    <col min="13330" max="13331" width="13.42578125" style="109" customWidth="1"/>
    <col min="13332" max="13336" width="17.140625" style="109" customWidth="1"/>
    <col min="13337" max="13338" width="12.7109375" style="109" customWidth="1"/>
    <col min="13339" max="13339" width="17.140625" style="109" customWidth="1"/>
    <col min="13340" max="13342" width="15.85546875" style="109" customWidth="1"/>
    <col min="13343" max="13343" width="12.140625" style="109" customWidth="1"/>
    <col min="13344" max="13346" width="10.85546875" style="109" customWidth="1"/>
    <col min="13347" max="13351" width="12.140625" style="109" customWidth="1"/>
    <col min="13352" max="13359" width="10.85546875" style="109" customWidth="1"/>
    <col min="13360" max="13400" width="0" style="109" hidden="1" customWidth="1"/>
    <col min="13401" max="13403" width="10.85546875" style="109" customWidth="1"/>
    <col min="13404" max="13568" width="11.42578125" style="109"/>
    <col min="13569" max="13569" width="27.85546875" style="109" customWidth="1"/>
    <col min="13570" max="13570" width="18.42578125" style="109" customWidth="1"/>
    <col min="13571" max="13574" width="13.28515625" style="109" customWidth="1"/>
    <col min="13575" max="13575" width="15.85546875" style="109" customWidth="1"/>
    <col min="13576" max="13576" width="14.7109375" style="109" customWidth="1"/>
    <col min="13577" max="13577" width="14.28515625" style="109" customWidth="1"/>
    <col min="13578" max="13581" width="13.28515625" style="109" customWidth="1"/>
    <col min="13582" max="13582" width="13.7109375" style="109" customWidth="1"/>
    <col min="13583" max="13583" width="12.7109375" style="109" customWidth="1"/>
    <col min="13584" max="13584" width="13.140625" style="109" customWidth="1"/>
    <col min="13585" max="13585" width="12.140625" style="109" customWidth="1"/>
    <col min="13586" max="13587" width="13.42578125" style="109" customWidth="1"/>
    <col min="13588" max="13592" width="17.140625" style="109" customWidth="1"/>
    <col min="13593" max="13594" width="12.7109375" style="109" customWidth="1"/>
    <col min="13595" max="13595" width="17.140625" style="109" customWidth="1"/>
    <col min="13596" max="13598" width="15.85546875" style="109" customWidth="1"/>
    <col min="13599" max="13599" width="12.140625" style="109" customWidth="1"/>
    <col min="13600" max="13602" width="10.85546875" style="109" customWidth="1"/>
    <col min="13603" max="13607" width="12.140625" style="109" customWidth="1"/>
    <col min="13608" max="13615" width="10.85546875" style="109" customWidth="1"/>
    <col min="13616" max="13656" width="0" style="109" hidden="1" customWidth="1"/>
    <col min="13657" max="13659" width="10.85546875" style="109" customWidth="1"/>
    <col min="13660" max="13824" width="11.42578125" style="109"/>
    <col min="13825" max="13825" width="27.85546875" style="109" customWidth="1"/>
    <col min="13826" max="13826" width="18.42578125" style="109" customWidth="1"/>
    <col min="13827" max="13830" width="13.28515625" style="109" customWidth="1"/>
    <col min="13831" max="13831" width="15.85546875" style="109" customWidth="1"/>
    <col min="13832" max="13832" width="14.7109375" style="109" customWidth="1"/>
    <col min="13833" max="13833" width="14.28515625" style="109" customWidth="1"/>
    <col min="13834" max="13837" width="13.28515625" style="109" customWidth="1"/>
    <col min="13838" max="13838" width="13.7109375" style="109" customWidth="1"/>
    <col min="13839" max="13839" width="12.7109375" style="109" customWidth="1"/>
    <col min="13840" max="13840" width="13.140625" style="109" customWidth="1"/>
    <col min="13841" max="13841" width="12.140625" style="109" customWidth="1"/>
    <col min="13842" max="13843" width="13.42578125" style="109" customWidth="1"/>
    <col min="13844" max="13848" width="17.140625" style="109" customWidth="1"/>
    <col min="13849" max="13850" width="12.7109375" style="109" customWidth="1"/>
    <col min="13851" max="13851" width="17.140625" style="109" customWidth="1"/>
    <col min="13852" max="13854" width="15.85546875" style="109" customWidth="1"/>
    <col min="13855" max="13855" width="12.140625" style="109" customWidth="1"/>
    <col min="13856" max="13858" width="10.85546875" style="109" customWidth="1"/>
    <col min="13859" max="13863" width="12.140625" style="109" customWidth="1"/>
    <col min="13864" max="13871" width="10.85546875" style="109" customWidth="1"/>
    <col min="13872" max="13912" width="0" style="109" hidden="1" customWidth="1"/>
    <col min="13913" max="13915" width="10.85546875" style="109" customWidth="1"/>
    <col min="13916" max="14080" width="11.42578125" style="109"/>
    <col min="14081" max="14081" width="27.85546875" style="109" customWidth="1"/>
    <col min="14082" max="14082" width="18.42578125" style="109" customWidth="1"/>
    <col min="14083" max="14086" width="13.28515625" style="109" customWidth="1"/>
    <col min="14087" max="14087" width="15.85546875" style="109" customWidth="1"/>
    <col min="14088" max="14088" width="14.7109375" style="109" customWidth="1"/>
    <col min="14089" max="14089" width="14.28515625" style="109" customWidth="1"/>
    <col min="14090" max="14093" width="13.28515625" style="109" customWidth="1"/>
    <col min="14094" max="14094" width="13.7109375" style="109" customWidth="1"/>
    <col min="14095" max="14095" width="12.7109375" style="109" customWidth="1"/>
    <col min="14096" max="14096" width="13.140625" style="109" customWidth="1"/>
    <col min="14097" max="14097" width="12.140625" style="109" customWidth="1"/>
    <col min="14098" max="14099" width="13.42578125" style="109" customWidth="1"/>
    <col min="14100" max="14104" width="17.140625" style="109" customWidth="1"/>
    <col min="14105" max="14106" width="12.7109375" style="109" customWidth="1"/>
    <col min="14107" max="14107" width="17.140625" style="109" customWidth="1"/>
    <col min="14108" max="14110" width="15.85546875" style="109" customWidth="1"/>
    <col min="14111" max="14111" width="12.140625" style="109" customWidth="1"/>
    <col min="14112" max="14114" width="10.85546875" style="109" customWidth="1"/>
    <col min="14115" max="14119" width="12.140625" style="109" customWidth="1"/>
    <col min="14120" max="14127" width="10.85546875" style="109" customWidth="1"/>
    <col min="14128" max="14168" width="0" style="109" hidden="1" customWidth="1"/>
    <col min="14169" max="14171" width="10.85546875" style="109" customWidth="1"/>
    <col min="14172" max="14336" width="11.42578125" style="109"/>
    <col min="14337" max="14337" width="27.85546875" style="109" customWidth="1"/>
    <col min="14338" max="14338" width="18.42578125" style="109" customWidth="1"/>
    <col min="14339" max="14342" width="13.28515625" style="109" customWidth="1"/>
    <col min="14343" max="14343" width="15.85546875" style="109" customWidth="1"/>
    <col min="14344" max="14344" width="14.7109375" style="109" customWidth="1"/>
    <col min="14345" max="14345" width="14.28515625" style="109" customWidth="1"/>
    <col min="14346" max="14349" width="13.28515625" style="109" customWidth="1"/>
    <col min="14350" max="14350" width="13.7109375" style="109" customWidth="1"/>
    <col min="14351" max="14351" width="12.7109375" style="109" customWidth="1"/>
    <col min="14352" max="14352" width="13.140625" style="109" customWidth="1"/>
    <col min="14353" max="14353" width="12.140625" style="109" customWidth="1"/>
    <col min="14354" max="14355" width="13.42578125" style="109" customWidth="1"/>
    <col min="14356" max="14360" width="17.140625" style="109" customWidth="1"/>
    <col min="14361" max="14362" width="12.7109375" style="109" customWidth="1"/>
    <col min="14363" max="14363" width="17.140625" style="109" customWidth="1"/>
    <col min="14364" max="14366" width="15.85546875" style="109" customWidth="1"/>
    <col min="14367" max="14367" width="12.140625" style="109" customWidth="1"/>
    <col min="14368" max="14370" width="10.85546875" style="109" customWidth="1"/>
    <col min="14371" max="14375" width="12.140625" style="109" customWidth="1"/>
    <col min="14376" max="14383" width="10.85546875" style="109" customWidth="1"/>
    <col min="14384" max="14424" width="0" style="109" hidden="1" customWidth="1"/>
    <col min="14425" max="14427" width="10.85546875" style="109" customWidth="1"/>
    <col min="14428" max="14592" width="11.42578125" style="109"/>
    <col min="14593" max="14593" width="27.85546875" style="109" customWidth="1"/>
    <col min="14594" max="14594" width="18.42578125" style="109" customWidth="1"/>
    <col min="14595" max="14598" width="13.28515625" style="109" customWidth="1"/>
    <col min="14599" max="14599" width="15.85546875" style="109" customWidth="1"/>
    <col min="14600" max="14600" width="14.7109375" style="109" customWidth="1"/>
    <col min="14601" max="14601" width="14.28515625" style="109" customWidth="1"/>
    <col min="14602" max="14605" width="13.28515625" style="109" customWidth="1"/>
    <col min="14606" max="14606" width="13.7109375" style="109" customWidth="1"/>
    <col min="14607" max="14607" width="12.7109375" style="109" customWidth="1"/>
    <col min="14608" max="14608" width="13.140625" style="109" customWidth="1"/>
    <col min="14609" max="14609" width="12.140625" style="109" customWidth="1"/>
    <col min="14610" max="14611" width="13.42578125" style="109" customWidth="1"/>
    <col min="14612" max="14616" width="17.140625" style="109" customWidth="1"/>
    <col min="14617" max="14618" width="12.7109375" style="109" customWidth="1"/>
    <col min="14619" max="14619" width="17.140625" style="109" customWidth="1"/>
    <col min="14620" max="14622" width="15.85546875" style="109" customWidth="1"/>
    <col min="14623" max="14623" width="12.140625" style="109" customWidth="1"/>
    <col min="14624" max="14626" width="10.85546875" style="109" customWidth="1"/>
    <col min="14627" max="14631" width="12.140625" style="109" customWidth="1"/>
    <col min="14632" max="14639" width="10.85546875" style="109" customWidth="1"/>
    <col min="14640" max="14680" width="0" style="109" hidden="1" customWidth="1"/>
    <col min="14681" max="14683" width="10.85546875" style="109" customWidth="1"/>
    <col min="14684" max="14848" width="11.42578125" style="109"/>
    <col min="14849" max="14849" width="27.85546875" style="109" customWidth="1"/>
    <col min="14850" max="14850" width="18.42578125" style="109" customWidth="1"/>
    <col min="14851" max="14854" width="13.28515625" style="109" customWidth="1"/>
    <col min="14855" max="14855" width="15.85546875" style="109" customWidth="1"/>
    <col min="14856" max="14856" width="14.7109375" style="109" customWidth="1"/>
    <col min="14857" max="14857" width="14.28515625" style="109" customWidth="1"/>
    <col min="14858" max="14861" width="13.28515625" style="109" customWidth="1"/>
    <col min="14862" max="14862" width="13.7109375" style="109" customWidth="1"/>
    <col min="14863" max="14863" width="12.7109375" style="109" customWidth="1"/>
    <col min="14864" max="14864" width="13.140625" style="109" customWidth="1"/>
    <col min="14865" max="14865" width="12.140625" style="109" customWidth="1"/>
    <col min="14866" max="14867" width="13.42578125" style="109" customWidth="1"/>
    <col min="14868" max="14872" width="17.140625" style="109" customWidth="1"/>
    <col min="14873" max="14874" width="12.7109375" style="109" customWidth="1"/>
    <col min="14875" max="14875" width="17.140625" style="109" customWidth="1"/>
    <col min="14876" max="14878" width="15.85546875" style="109" customWidth="1"/>
    <col min="14879" max="14879" width="12.140625" style="109" customWidth="1"/>
    <col min="14880" max="14882" width="10.85546875" style="109" customWidth="1"/>
    <col min="14883" max="14887" width="12.140625" style="109" customWidth="1"/>
    <col min="14888" max="14895" width="10.85546875" style="109" customWidth="1"/>
    <col min="14896" max="14936" width="0" style="109" hidden="1" customWidth="1"/>
    <col min="14937" max="14939" width="10.85546875" style="109" customWidth="1"/>
    <col min="14940" max="15104" width="11.42578125" style="109"/>
    <col min="15105" max="15105" width="27.85546875" style="109" customWidth="1"/>
    <col min="15106" max="15106" width="18.42578125" style="109" customWidth="1"/>
    <col min="15107" max="15110" width="13.28515625" style="109" customWidth="1"/>
    <col min="15111" max="15111" width="15.85546875" style="109" customWidth="1"/>
    <col min="15112" max="15112" width="14.7109375" style="109" customWidth="1"/>
    <col min="15113" max="15113" width="14.28515625" style="109" customWidth="1"/>
    <col min="15114" max="15117" width="13.28515625" style="109" customWidth="1"/>
    <col min="15118" max="15118" width="13.7109375" style="109" customWidth="1"/>
    <col min="15119" max="15119" width="12.7109375" style="109" customWidth="1"/>
    <col min="15120" max="15120" width="13.140625" style="109" customWidth="1"/>
    <col min="15121" max="15121" width="12.140625" style="109" customWidth="1"/>
    <col min="15122" max="15123" width="13.42578125" style="109" customWidth="1"/>
    <col min="15124" max="15128" width="17.140625" style="109" customWidth="1"/>
    <col min="15129" max="15130" width="12.7109375" style="109" customWidth="1"/>
    <col min="15131" max="15131" width="17.140625" style="109" customWidth="1"/>
    <col min="15132" max="15134" width="15.85546875" style="109" customWidth="1"/>
    <col min="15135" max="15135" width="12.140625" style="109" customWidth="1"/>
    <col min="15136" max="15138" width="10.85546875" style="109" customWidth="1"/>
    <col min="15139" max="15143" width="12.140625" style="109" customWidth="1"/>
    <col min="15144" max="15151" width="10.85546875" style="109" customWidth="1"/>
    <col min="15152" max="15192" width="0" style="109" hidden="1" customWidth="1"/>
    <col min="15193" max="15195" width="10.85546875" style="109" customWidth="1"/>
    <col min="15196" max="15360" width="11.42578125" style="109"/>
    <col min="15361" max="15361" width="27.85546875" style="109" customWidth="1"/>
    <col min="15362" max="15362" width="18.42578125" style="109" customWidth="1"/>
    <col min="15363" max="15366" width="13.28515625" style="109" customWidth="1"/>
    <col min="15367" max="15367" width="15.85546875" style="109" customWidth="1"/>
    <col min="15368" max="15368" width="14.7109375" style="109" customWidth="1"/>
    <col min="15369" max="15369" width="14.28515625" style="109" customWidth="1"/>
    <col min="15370" max="15373" width="13.28515625" style="109" customWidth="1"/>
    <col min="15374" max="15374" width="13.7109375" style="109" customWidth="1"/>
    <col min="15375" max="15375" width="12.7109375" style="109" customWidth="1"/>
    <col min="15376" max="15376" width="13.140625" style="109" customWidth="1"/>
    <col min="15377" max="15377" width="12.140625" style="109" customWidth="1"/>
    <col min="15378" max="15379" width="13.42578125" style="109" customWidth="1"/>
    <col min="15380" max="15384" width="17.140625" style="109" customWidth="1"/>
    <col min="15385" max="15386" width="12.7109375" style="109" customWidth="1"/>
    <col min="15387" max="15387" width="17.140625" style="109" customWidth="1"/>
    <col min="15388" max="15390" width="15.85546875" style="109" customWidth="1"/>
    <col min="15391" max="15391" width="12.140625" style="109" customWidth="1"/>
    <col min="15392" max="15394" width="10.85546875" style="109" customWidth="1"/>
    <col min="15395" max="15399" width="12.140625" style="109" customWidth="1"/>
    <col min="15400" max="15407" width="10.85546875" style="109" customWidth="1"/>
    <col min="15408" max="15448" width="0" style="109" hidden="1" customWidth="1"/>
    <col min="15449" max="15451" width="10.85546875" style="109" customWidth="1"/>
    <col min="15452" max="15616" width="11.42578125" style="109"/>
    <col min="15617" max="15617" width="27.85546875" style="109" customWidth="1"/>
    <col min="15618" max="15618" width="18.42578125" style="109" customWidth="1"/>
    <col min="15619" max="15622" width="13.28515625" style="109" customWidth="1"/>
    <col min="15623" max="15623" width="15.85546875" style="109" customWidth="1"/>
    <col min="15624" max="15624" width="14.7109375" style="109" customWidth="1"/>
    <col min="15625" max="15625" width="14.28515625" style="109" customWidth="1"/>
    <col min="15626" max="15629" width="13.28515625" style="109" customWidth="1"/>
    <col min="15630" max="15630" width="13.7109375" style="109" customWidth="1"/>
    <col min="15631" max="15631" width="12.7109375" style="109" customWidth="1"/>
    <col min="15632" max="15632" width="13.140625" style="109" customWidth="1"/>
    <col min="15633" max="15633" width="12.140625" style="109" customWidth="1"/>
    <col min="15634" max="15635" width="13.42578125" style="109" customWidth="1"/>
    <col min="15636" max="15640" width="17.140625" style="109" customWidth="1"/>
    <col min="15641" max="15642" width="12.7109375" style="109" customWidth="1"/>
    <col min="15643" max="15643" width="17.140625" style="109" customWidth="1"/>
    <col min="15644" max="15646" width="15.85546875" style="109" customWidth="1"/>
    <col min="15647" max="15647" width="12.140625" style="109" customWidth="1"/>
    <col min="15648" max="15650" width="10.85546875" style="109" customWidth="1"/>
    <col min="15651" max="15655" width="12.140625" style="109" customWidth="1"/>
    <col min="15656" max="15663" width="10.85546875" style="109" customWidth="1"/>
    <col min="15664" max="15704" width="0" style="109" hidden="1" customWidth="1"/>
    <col min="15705" max="15707" width="10.85546875" style="109" customWidth="1"/>
    <col min="15708" max="15872" width="11.42578125" style="109"/>
    <col min="15873" max="15873" width="27.85546875" style="109" customWidth="1"/>
    <col min="15874" max="15874" width="18.42578125" style="109" customWidth="1"/>
    <col min="15875" max="15878" width="13.28515625" style="109" customWidth="1"/>
    <col min="15879" max="15879" width="15.85546875" style="109" customWidth="1"/>
    <col min="15880" max="15880" width="14.7109375" style="109" customWidth="1"/>
    <col min="15881" max="15881" width="14.28515625" style="109" customWidth="1"/>
    <col min="15882" max="15885" width="13.28515625" style="109" customWidth="1"/>
    <col min="15886" max="15886" width="13.7109375" style="109" customWidth="1"/>
    <col min="15887" max="15887" width="12.7109375" style="109" customWidth="1"/>
    <col min="15888" max="15888" width="13.140625" style="109" customWidth="1"/>
    <col min="15889" max="15889" width="12.140625" style="109" customWidth="1"/>
    <col min="15890" max="15891" width="13.42578125" style="109" customWidth="1"/>
    <col min="15892" max="15896" width="17.140625" style="109" customWidth="1"/>
    <col min="15897" max="15898" width="12.7109375" style="109" customWidth="1"/>
    <col min="15899" max="15899" width="17.140625" style="109" customWidth="1"/>
    <col min="15900" max="15902" width="15.85546875" style="109" customWidth="1"/>
    <col min="15903" max="15903" width="12.140625" style="109" customWidth="1"/>
    <col min="15904" max="15906" width="10.85546875" style="109" customWidth="1"/>
    <col min="15907" max="15911" width="12.140625" style="109" customWidth="1"/>
    <col min="15912" max="15919" width="10.85546875" style="109" customWidth="1"/>
    <col min="15920" max="15960" width="0" style="109" hidden="1" customWidth="1"/>
    <col min="15961" max="15963" width="10.85546875" style="109" customWidth="1"/>
    <col min="15964" max="16128" width="11.42578125" style="109"/>
    <col min="16129" max="16129" width="27.85546875" style="109" customWidth="1"/>
    <col min="16130" max="16130" width="18.42578125" style="109" customWidth="1"/>
    <col min="16131" max="16134" width="13.28515625" style="109" customWidth="1"/>
    <col min="16135" max="16135" width="15.85546875" style="109" customWidth="1"/>
    <col min="16136" max="16136" width="14.7109375" style="109" customWidth="1"/>
    <col min="16137" max="16137" width="14.28515625" style="109" customWidth="1"/>
    <col min="16138" max="16141" width="13.28515625" style="109" customWidth="1"/>
    <col min="16142" max="16142" width="13.7109375" style="109" customWidth="1"/>
    <col min="16143" max="16143" width="12.7109375" style="109" customWidth="1"/>
    <col min="16144" max="16144" width="13.140625" style="109" customWidth="1"/>
    <col min="16145" max="16145" width="12.140625" style="109" customWidth="1"/>
    <col min="16146" max="16147" width="13.42578125" style="109" customWidth="1"/>
    <col min="16148" max="16152" width="17.140625" style="109" customWidth="1"/>
    <col min="16153" max="16154" width="12.7109375" style="109" customWidth="1"/>
    <col min="16155" max="16155" width="17.140625" style="109" customWidth="1"/>
    <col min="16156" max="16158" width="15.85546875" style="109" customWidth="1"/>
    <col min="16159" max="16159" width="12.140625" style="109" customWidth="1"/>
    <col min="16160" max="16162" width="10.85546875" style="109" customWidth="1"/>
    <col min="16163" max="16167" width="12.140625" style="109" customWidth="1"/>
    <col min="16168" max="16175" width="10.85546875" style="109" customWidth="1"/>
    <col min="16176" max="16216" width="0" style="109" hidden="1" customWidth="1"/>
    <col min="16217" max="16219" width="10.85546875" style="109" customWidth="1"/>
    <col min="16220" max="16384" width="11.42578125" style="109"/>
  </cols>
  <sheetData>
    <row r="1" spans="1:55" s="4" customFormat="1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/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/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205"/>
      <c r="B8" s="207"/>
      <c r="C8" s="215"/>
      <c r="D8" s="215"/>
      <c r="E8" s="216"/>
      <c r="F8" s="217"/>
      <c r="G8" s="198"/>
      <c r="H8" s="213"/>
      <c r="I8" s="214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206"/>
      <c r="B9" s="112"/>
      <c r="C9" s="15"/>
      <c r="D9" s="16"/>
      <c r="E9" s="113"/>
      <c r="F9" s="113"/>
      <c r="G9" s="212"/>
      <c r="H9" s="113"/>
      <c r="I9" s="113"/>
      <c r="J9" s="17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8"/>
      <c r="BA9" s="18"/>
      <c r="BB9" s="18"/>
      <c r="BC9" s="18"/>
    </row>
    <row r="10" spans="1:55" s="13" customFormat="1" ht="17.25" customHeight="1" x14ac:dyDescent="0.15">
      <c r="A10" s="19"/>
      <c r="B10" s="20"/>
      <c r="C10" s="21"/>
      <c r="D10" s="22"/>
      <c r="E10" s="21"/>
      <c r="F10" s="22"/>
      <c r="G10" s="23"/>
      <c r="H10" s="24"/>
      <c r="I10" s="22"/>
      <c r="J10" s="25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8"/>
      <c r="BA10" s="26"/>
      <c r="BB10" s="27"/>
      <c r="BC10" s="18"/>
    </row>
    <row r="11" spans="1:55" s="13" customFormat="1" ht="15" customHeight="1" x14ac:dyDescent="0.15">
      <c r="A11" s="28"/>
      <c r="B11" s="29"/>
      <c r="C11" s="30"/>
      <c r="D11" s="31"/>
      <c r="E11" s="30"/>
      <c r="F11" s="31"/>
      <c r="G11" s="32"/>
      <c r="H11" s="33"/>
      <c r="I11" s="31"/>
      <c r="J11" s="25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8"/>
      <c r="BA11" s="26"/>
      <c r="BB11" s="27"/>
      <c r="BC11" s="18"/>
    </row>
    <row r="12" spans="1:55" s="13" customFormat="1" ht="15" customHeight="1" x14ac:dyDescent="0.15">
      <c r="A12" s="34"/>
      <c r="B12" s="35"/>
      <c r="C12" s="36"/>
      <c r="D12" s="37"/>
      <c r="E12" s="36"/>
      <c r="F12" s="37"/>
      <c r="G12" s="38"/>
      <c r="H12" s="39"/>
      <c r="I12" s="37"/>
      <c r="J12" s="25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8"/>
      <c r="BA12" s="26"/>
      <c r="BB12" s="27"/>
      <c r="BC12" s="18"/>
    </row>
    <row r="13" spans="1:55" s="13" customFormat="1" ht="15" customHeight="1" x14ac:dyDescent="0.15">
      <c r="A13" s="34"/>
      <c r="B13" s="35"/>
      <c r="C13" s="36"/>
      <c r="D13" s="37"/>
      <c r="E13" s="36"/>
      <c r="F13" s="38"/>
      <c r="G13" s="38"/>
      <c r="H13" s="40"/>
      <c r="I13" s="38"/>
      <c r="J13" s="25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8"/>
      <c r="BA13" s="26"/>
      <c r="BB13" s="27"/>
      <c r="BC13" s="18"/>
    </row>
    <row r="14" spans="1:55" s="13" customFormat="1" ht="23.25" customHeight="1" x14ac:dyDescent="0.15">
      <c r="A14" s="34"/>
      <c r="B14" s="35"/>
      <c r="C14" s="36"/>
      <c r="D14" s="37"/>
      <c r="E14" s="36"/>
      <c r="F14" s="38"/>
      <c r="G14" s="38"/>
      <c r="H14" s="40"/>
      <c r="I14" s="38"/>
      <c r="J14" s="25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8"/>
      <c r="BA14" s="26"/>
      <c r="BB14" s="27"/>
      <c r="BC14" s="18"/>
    </row>
    <row r="15" spans="1:55" s="13" customFormat="1" ht="24" customHeight="1" x14ac:dyDescent="0.15">
      <c r="A15" s="34"/>
      <c r="B15" s="35"/>
      <c r="C15" s="36"/>
      <c r="D15" s="37"/>
      <c r="E15" s="36"/>
      <c r="F15" s="38"/>
      <c r="G15" s="41"/>
      <c r="H15" s="40"/>
      <c r="I15" s="38"/>
      <c r="J15" s="25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8"/>
      <c r="BA15" s="26"/>
      <c r="BB15" s="27"/>
      <c r="BC15" s="18"/>
    </row>
    <row r="16" spans="1:55" s="13" customFormat="1" ht="24" customHeight="1" x14ac:dyDescent="0.15">
      <c r="A16" s="34"/>
      <c r="B16" s="35"/>
      <c r="C16" s="36"/>
      <c r="D16" s="37"/>
      <c r="E16" s="36"/>
      <c r="F16" s="38"/>
      <c r="G16" s="41"/>
      <c r="H16" s="40"/>
      <c r="I16" s="38"/>
      <c r="J16" s="25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8"/>
      <c r="BA16" s="26"/>
      <c r="BB16" s="27"/>
      <c r="BC16" s="18"/>
    </row>
    <row r="17" spans="1:81" s="13" customFormat="1" ht="24" customHeight="1" x14ac:dyDescent="0.15">
      <c r="A17" s="34"/>
      <c r="B17" s="35"/>
      <c r="C17" s="36"/>
      <c r="D17" s="37"/>
      <c r="E17" s="36"/>
      <c r="F17" s="38"/>
      <c r="G17" s="41"/>
      <c r="H17" s="40"/>
      <c r="I17" s="38"/>
      <c r="J17" s="25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8"/>
      <c r="BA17" s="26"/>
      <c r="BB17" s="27"/>
      <c r="BC17" s="18"/>
    </row>
    <row r="18" spans="1:81" s="13" customFormat="1" ht="15" customHeight="1" x14ac:dyDescent="0.15">
      <c r="A18" s="34"/>
      <c r="B18" s="35"/>
      <c r="C18" s="36"/>
      <c r="D18" s="37"/>
      <c r="E18" s="36"/>
      <c r="F18" s="38"/>
      <c r="G18" s="38"/>
      <c r="H18" s="40"/>
      <c r="I18" s="38"/>
      <c r="J18" s="25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8"/>
      <c r="BA18" s="26"/>
      <c r="BB18" s="27"/>
      <c r="BC18" s="18"/>
    </row>
    <row r="19" spans="1:81" s="13" customFormat="1" ht="15" customHeight="1" x14ac:dyDescent="0.15">
      <c r="A19" s="34"/>
      <c r="B19" s="35"/>
      <c r="C19" s="36"/>
      <c r="D19" s="37"/>
      <c r="E19" s="36"/>
      <c r="F19" s="38"/>
      <c r="G19" s="38"/>
      <c r="H19" s="40"/>
      <c r="I19" s="38"/>
      <c r="J19" s="25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8"/>
      <c r="BA19" s="26"/>
      <c r="BB19" s="27"/>
      <c r="BC19" s="18"/>
    </row>
    <row r="20" spans="1:81" s="13" customFormat="1" ht="15" customHeight="1" x14ac:dyDescent="0.15">
      <c r="A20" s="34"/>
      <c r="B20" s="35"/>
      <c r="C20" s="36"/>
      <c r="D20" s="37"/>
      <c r="E20" s="36"/>
      <c r="F20" s="38"/>
      <c r="G20" s="38"/>
      <c r="H20" s="40"/>
      <c r="I20" s="38"/>
      <c r="J20" s="25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8"/>
      <c r="BA20" s="26"/>
      <c r="BB20" s="27"/>
      <c r="BC20" s="18"/>
    </row>
    <row r="21" spans="1:81" s="13" customFormat="1" ht="24.75" customHeight="1" thickBot="1" x14ac:dyDescent="0.2">
      <c r="A21" s="42"/>
      <c r="B21" s="43"/>
      <c r="C21" s="44"/>
      <c r="D21" s="45"/>
      <c r="E21" s="44"/>
      <c r="F21" s="46"/>
      <c r="G21" s="46"/>
      <c r="H21" s="47"/>
      <c r="I21" s="46"/>
      <c r="J21" s="25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8"/>
      <c r="BA21" s="26"/>
      <c r="BB21" s="27"/>
      <c r="BC21" s="18"/>
    </row>
    <row r="22" spans="1:81" s="13" customFormat="1" ht="15" customHeight="1" thickTop="1" x14ac:dyDescent="0.15">
      <c r="A22" s="48"/>
      <c r="B22" s="29"/>
      <c r="C22" s="30"/>
      <c r="D22" s="31"/>
      <c r="E22" s="49"/>
      <c r="F22" s="50"/>
      <c r="G22" s="51"/>
      <c r="H22" s="52"/>
      <c r="I22" s="50"/>
      <c r="J22" s="25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8"/>
      <c r="BA22" s="26"/>
      <c r="BB22" s="27"/>
      <c r="BC22" s="18"/>
    </row>
    <row r="23" spans="1:81" s="13" customFormat="1" ht="15" customHeight="1" x14ac:dyDescent="0.15">
      <c r="A23" s="53"/>
      <c r="B23" s="35"/>
      <c r="C23" s="36"/>
      <c r="D23" s="37"/>
      <c r="E23" s="54"/>
      <c r="F23" s="55"/>
      <c r="G23" s="56"/>
      <c r="H23" s="57"/>
      <c r="I23" s="55"/>
      <c r="J23" s="25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8"/>
      <c r="BA23" s="26"/>
      <c r="BB23" s="27"/>
      <c r="BC23" s="18"/>
    </row>
    <row r="24" spans="1:81" s="13" customFormat="1" ht="15" customHeight="1" x14ac:dyDescent="0.15">
      <c r="A24" s="53"/>
      <c r="B24" s="35"/>
      <c r="C24" s="36"/>
      <c r="D24" s="37"/>
      <c r="E24" s="54"/>
      <c r="F24" s="55"/>
      <c r="G24" s="56"/>
      <c r="H24" s="57"/>
      <c r="I24" s="55"/>
      <c r="J24" s="25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8"/>
      <c r="BA24" s="26"/>
      <c r="BB24" s="27"/>
      <c r="BC24" s="18"/>
    </row>
    <row r="25" spans="1:81" s="13" customFormat="1" ht="15" customHeight="1" x14ac:dyDescent="0.15">
      <c r="A25" s="53"/>
      <c r="B25" s="35"/>
      <c r="C25" s="36"/>
      <c r="D25" s="37"/>
      <c r="E25" s="49"/>
      <c r="F25" s="50"/>
      <c r="G25" s="51"/>
      <c r="H25" s="52"/>
      <c r="I25" s="50"/>
      <c r="J25" s="25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8"/>
      <c r="BA25" s="26"/>
      <c r="BB25" s="27"/>
      <c r="BC25" s="18"/>
    </row>
    <row r="26" spans="1:81" s="13" customFormat="1" ht="26.25" customHeight="1" x14ac:dyDescent="0.15">
      <c r="A26" s="58"/>
      <c r="B26" s="59"/>
      <c r="C26" s="60"/>
      <c r="D26" s="61"/>
      <c r="E26" s="62"/>
      <c r="F26" s="63"/>
      <c r="G26" s="64"/>
      <c r="H26" s="65"/>
      <c r="I26" s="63"/>
      <c r="J26" s="25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8"/>
      <c r="BA26" s="26"/>
      <c r="BB26" s="27"/>
      <c r="BC26" s="18"/>
    </row>
    <row r="27" spans="1:81" s="4" customFormat="1" ht="30" customHeight="1" x14ac:dyDescent="0.2">
      <c r="A27" s="66"/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218"/>
      <c r="B28" s="219"/>
      <c r="C28" s="207"/>
      <c r="D28" s="208"/>
      <c r="E28" s="208"/>
      <c r="F28" s="208"/>
      <c r="G28" s="209"/>
      <c r="H28" s="207"/>
      <c r="I28" s="208"/>
      <c r="J28" s="208"/>
      <c r="K28" s="208"/>
      <c r="L28" s="208"/>
      <c r="M28" s="209"/>
      <c r="N28" s="207"/>
      <c r="O28" s="208"/>
      <c r="P28" s="20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220"/>
      <c r="B29" s="221"/>
      <c r="C29" s="67"/>
      <c r="D29" s="68"/>
      <c r="E29" s="69"/>
      <c r="F29" s="70"/>
      <c r="G29" s="71"/>
      <c r="H29" s="67"/>
      <c r="I29" s="68"/>
      <c r="J29" s="69"/>
      <c r="K29" s="69"/>
      <c r="L29" s="69"/>
      <c r="M29" s="70"/>
      <c r="N29" s="72"/>
      <c r="O29" s="73"/>
      <c r="P29" s="74"/>
      <c r="Q29" s="17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95"/>
      <c r="B30" s="196"/>
      <c r="C30" s="75"/>
      <c r="D30" s="76"/>
      <c r="E30" s="76"/>
      <c r="F30" s="77"/>
      <c r="G30" s="78"/>
      <c r="H30" s="75"/>
      <c r="I30" s="76"/>
      <c r="J30" s="76"/>
      <c r="K30" s="76"/>
      <c r="L30" s="76"/>
      <c r="M30" s="77"/>
      <c r="N30" s="79"/>
      <c r="O30" s="76"/>
      <c r="P30" s="77"/>
      <c r="Q30" s="80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6"/>
      <c r="BB30" s="27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87"/>
      <c r="B31" s="188"/>
      <c r="C31" s="36"/>
      <c r="D31" s="39"/>
      <c r="E31" s="39"/>
      <c r="F31" s="37"/>
      <c r="G31" s="81"/>
      <c r="H31" s="36"/>
      <c r="I31" s="39"/>
      <c r="J31" s="39"/>
      <c r="K31" s="39"/>
      <c r="L31" s="39"/>
      <c r="M31" s="37"/>
      <c r="N31" s="82"/>
      <c r="O31" s="39"/>
      <c r="P31" s="37"/>
      <c r="Q31" s="80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6"/>
      <c r="BB31" s="27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87"/>
      <c r="B32" s="188"/>
      <c r="C32" s="36"/>
      <c r="D32" s="39"/>
      <c r="E32" s="39"/>
      <c r="F32" s="37"/>
      <c r="G32" s="81"/>
      <c r="H32" s="36"/>
      <c r="I32" s="39"/>
      <c r="J32" s="39"/>
      <c r="K32" s="39"/>
      <c r="L32" s="39"/>
      <c r="M32" s="37"/>
      <c r="N32" s="82"/>
      <c r="O32" s="39"/>
      <c r="P32" s="37"/>
      <c r="Q32" s="80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6"/>
      <c r="BB32" s="27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87"/>
      <c r="B33" s="188"/>
      <c r="C33" s="36"/>
      <c r="D33" s="39"/>
      <c r="E33" s="39"/>
      <c r="F33" s="37"/>
      <c r="G33" s="81"/>
      <c r="H33" s="36"/>
      <c r="I33" s="39"/>
      <c r="J33" s="39"/>
      <c r="K33" s="39"/>
      <c r="L33" s="39"/>
      <c r="M33" s="37"/>
      <c r="N33" s="82"/>
      <c r="O33" s="39"/>
      <c r="P33" s="37"/>
      <c r="Q33" s="80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6"/>
      <c r="BB33" s="27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87"/>
      <c r="B34" s="188"/>
      <c r="C34" s="36"/>
      <c r="D34" s="39"/>
      <c r="E34" s="39"/>
      <c r="F34" s="37"/>
      <c r="G34" s="81"/>
      <c r="H34" s="36"/>
      <c r="I34" s="39"/>
      <c r="J34" s="39"/>
      <c r="K34" s="39"/>
      <c r="L34" s="39"/>
      <c r="M34" s="37"/>
      <c r="N34" s="54"/>
      <c r="O34" s="57"/>
      <c r="P34" s="55"/>
      <c r="Q34" s="80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87"/>
      <c r="B35" s="188"/>
      <c r="C35" s="36"/>
      <c r="D35" s="39"/>
      <c r="E35" s="39"/>
      <c r="F35" s="37"/>
      <c r="G35" s="81"/>
      <c r="H35" s="36"/>
      <c r="I35" s="39"/>
      <c r="J35" s="39"/>
      <c r="K35" s="39"/>
      <c r="L35" s="39"/>
      <c r="M35" s="37"/>
      <c r="N35" s="54"/>
      <c r="O35" s="57"/>
      <c r="P35" s="55"/>
      <c r="Q35" s="80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87"/>
      <c r="B36" s="188"/>
      <c r="C36" s="36"/>
      <c r="D36" s="39"/>
      <c r="E36" s="39"/>
      <c r="F36" s="37"/>
      <c r="G36" s="81"/>
      <c r="H36" s="36"/>
      <c r="I36" s="39"/>
      <c r="J36" s="39"/>
      <c r="K36" s="39"/>
      <c r="L36" s="39"/>
      <c r="M36" s="37"/>
      <c r="N36" s="36"/>
      <c r="O36" s="57"/>
      <c r="P36" s="55"/>
      <c r="Q36" s="80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87"/>
      <c r="B37" s="188"/>
      <c r="C37" s="36"/>
      <c r="D37" s="39"/>
      <c r="E37" s="39"/>
      <c r="F37" s="37"/>
      <c r="G37" s="81"/>
      <c r="H37" s="36"/>
      <c r="I37" s="39"/>
      <c r="J37" s="39"/>
      <c r="K37" s="39"/>
      <c r="L37" s="39"/>
      <c r="M37" s="37"/>
      <c r="N37" s="36"/>
      <c r="O37" s="57"/>
      <c r="P37" s="55"/>
      <c r="Q37" s="80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87"/>
      <c r="B38" s="188"/>
      <c r="C38" s="36"/>
      <c r="D38" s="39"/>
      <c r="E38" s="39"/>
      <c r="F38" s="37"/>
      <c r="G38" s="81"/>
      <c r="H38" s="36"/>
      <c r="I38" s="39"/>
      <c r="J38" s="39"/>
      <c r="K38" s="39"/>
      <c r="L38" s="39"/>
      <c r="M38" s="37"/>
      <c r="N38" s="82"/>
      <c r="O38" s="39"/>
      <c r="P38" s="37"/>
      <c r="Q38" s="80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6"/>
      <c r="BB38" s="27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89"/>
      <c r="B39" s="190"/>
      <c r="C39" s="83"/>
      <c r="D39" s="84"/>
      <c r="E39" s="84"/>
      <c r="F39" s="85"/>
      <c r="G39" s="86"/>
      <c r="H39" s="83"/>
      <c r="I39" s="84"/>
      <c r="J39" s="84"/>
      <c r="K39" s="84"/>
      <c r="L39" s="84"/>
      <c r="M39" s="85"/>
      <c r="N39" s="83"/>
      <c r="O39" s="87"/>
      <c r="P39" s="88"/>
      <c r="Q39" s="80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93"/>
      <c r="B40" s="194"/>
      <c r="C40" s="83"/>
      <c r="D40" s="84"/>
      <c r="E40" s="84"/>
      <c r="F40" s="85"/>
      <c r="G40" s="86"/>
      <c r="H40" s="62"/>
      <c r="I40" s="89"/>
      <c r="J40" s="84"/>
      <c r="K40" s="84"/>
      <c r="L40" s="84"/>
      <c r="M40" s="85"/>
      <c r="N40" s="82"/>
      <c r="O40" s="84"/>
      <c r="P40" s="85"/>
      <c r="Q40" s="80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0"/>
      <c r="BB40" s="27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91"/>
      <c r="B41" s="192"/>
      <c r="C41" s="91"/>
      <c r="D41" s="92"/>
      <c r="E41" s="92"/>
      <c r="F41" s="93"/>
      <c r="G41" s="94"/>
      <c r="H41" s="91"/>
      <c r="I41" s="92"/>
      <c r="J41" s="92"/>
      <c r="K41" s="92"/>
      <c r="L41" s="92"/>
      <c r="M41" s="93"/>
      <c r="N41" s="95"/>
      <c r="O41" s="96"/>
      <c r="P41" s="97"/>
      <c r="Q41" s="80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0"/>
      <c r="BB41" s="27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85"/>
      <c r="B42" s="186"/>
      <c r="C42" s="98"/>
      <c r="D42" s="99"/>
      <c r="E42" s="99"/>
      <c r="F42" s="100"/>
      <c r="G42" s="101"/>
      <c r="H42" s="98"/>
      <c r="I42" s="99"/>
      <c r="J42" s="99"/>
      <c r="K42" s="99"/>
      <c r="L42" s="99"/>
      <c r="M42" s="100"/>
      <c r="N42" s="95"/>
      <c r="O42" s="99"/>
      <c r="P42" s="100"/>
      <c r="Q42" s="80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0"/>
      <c r="BB42" s="27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2"/>
      <c r="B43" s="103"/>
      <c r="C43" s="66"/>
      <c r="D43" s="104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79"/>
      <c r="B44" s="180"/>
      <c r="C44" s="72"/>
      <c r="D44" s="10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81"/>
      <c r="B45" s="182"/>
      <c r="C45" s="83"/>
      <c r="D45" s="85"/>
      <c r="E45" s="1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83"/>
      <c r="B46" s="184"/>
      <c r="C46" s="60"/>
      <c r="D46" s="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6" customFormat="1" ht="10.5" x14ac:dyDescent="0.15"/>
    <row r="48" spans="1:81" s="106" customFormat="1" ht="10.5" x14ac:dyDescent="0.15"/>
    <row r="49" spans="12:14" s="106" customFormat="1" ht="10.5" x14ac:dyDescent="0.15"/>
    <row r="50" spans="12:14" s="106" customFormat="1" x14ac:dyDescent="0.2">
      <c r="N50" s="107"/>
    </row>
    <row r="51" spans="12:14" s="106" customFormat="1" x14ac:dyDescent="0.2">
      <c r="N51" s="107"/>
    </row>
    <row r="52" spans="12:14" s="106" customFormat="1" x14ac:dyDescent="0.2">
      <c r="N52" s="107"/>
    </row>
    <row r="53" spans="12:14" s="106" customFormat="1" x14ac:dyDescent="0.2">
      <c r="N53" s="107"/>
    </row>
    <row r="54" spans="12:14" s="106" customFormat="1" x14ac:dyDescent="0.2">
      <c r="L54" s="107"/>
    </row>
    <row r="55" spans="12:14" s="106" customFormat="1" x14ac:dyDescent="0.2">
      <c r="L55" s="107"/>
    </row>
    <row r="56" spans="12:14" s="106" customFormat="1" x14ac:dyDescent="0.2">
      <c r="L56" s="107"/>
    </row>
    <row r="57" spans="12:14" s="106" customFormat="1" x14ac:dyDescent="0.2">
      <c r="L57" s="107"/>
    </row>
    <row r="58" spans="12:14" s="106" customFormat="1" x14ac:dyDescent="0.2">
      <c r="L58" s="107"/>
    </row>
    <row r="59" spans="12:14" s="106" customFormat="1" x14ac:dyDescent="0.2">
      <c r="L59" s="107"/>
    </row>
    <row r="60" spans="12:14" s="106" customFormat="1" x14ac:dyDescent="0.2">
      <c r="L60" s="107"/>
    </row>
    <row r="61" spans="12:14" s="106" customFormat="1" x14ac:dyDescent="0.2">
      <c r="L61" s="107"/>
    </row>
    <row r="62" spans="12:14" s="106" customFormat="1" x14ac:dyDescent="0.2">
      <c r="L62" s="107"/>
    </row>
    <row r="63" spans="12:14" s="106" customFormat="1" x14ac:dyDescent="0.2">
      <c r="L63" s="107"/>
    </row>
    <row r="64" spans="12:14" s="106" customFormat="1" x14ac:dyDescent="0.2">
      <c r="L64" s="107"/>
    </row>
    <row r="65" spans="12:12" s="106" customFormat="1" x14ac:dyDescent="0.2">
      <c r="L65" s="107"/>
    </row>
    <row r="66" spans="12:12" s="106" customFormat="1" x14ac:dyDescent="0.2">
      <c r="L66" s="107"/>
    </row>
    <row r="67" spans="12:12" s="106" customFormat="1" x14ac:dyDescent="0.2">
      <c r="L67" s="107"/>
    </row>
    <row r="68" spans="12:12" s="106" customFormat="1" x14ac:dyDescent="0.2">
      <c r="L68" s="107"/>
    </row>
    <row r="69" spans="12:12" s="106" customFormat="1" x14ac:dyDescent="0.2">
      <c r="L69" s="107"/>
    </row>
    <row r="70" spans="12:12" s="106" customFormat="1" x14ac:dyDescent="0.2">
      <c r="L70" s="107"/>
    </row>
    <row r="71" spans="12:12" s="106" customFormat="1" x14ac:dyDescent="0.2">
      <c r="L71" s="107"/>
    </row>
    <row r="72" spans="12:12" s="106" customFormat="1" x14ac:dyDescent="0.2">
      <c r="L72" s="107"/>
    </row>
    <row r="73" spans="12:12" s="106" customFormat="1" x14ac:dyDescent="0.2">
      <c r="L73" s="107"/>
    </row>
    <row r="74" spans="12:12" s="106" customFormat="1" x14ac:dyDescent="0.2">
      <c r="L74" s="107"/>
    </row>
    <row r="75" spans="12:12" s="106" customFormat="1" x14ac:dyDescent="0.2">
      <c r="L75" s="107"/>
    </row>
    <row r="76" spans="12:12" s="106" customFormat="1" x14ac:dyDescent="0.2">
      <c r="L76" s="107"/>
    </row>
    <row r="77" spans="12:12" s="106" customFormat="1" x14ac:dyDescent="0.2">
      <c r="L77" s="107"/>
    </row>
    <row r="78" spans="12:12" s="106" customFormat="1" x14ac:dyDescent="0.2">
      <c r="L78" s="107"/>
    </row>
    <row r="79" spans="12:12" s="106" customFormat="1" x14ac:dyDescent="0.2">
      <c r="L79" s="107"/>
    </row>
    <row r="80" spans="12:12" s="106" customFormat="1" x14ac:dyDescent="0.2">
      <c r="L80" s="107"/>
    </row>
    <row r="81" spans="12:12" s="106" customFormat="1" x14ac:dyDescent="0.2">
      <c r="L81" s="107"/>
    </row>
    <row r="82" spans="12:12" s="106" customFormat="1" x14ac:dyDescent="0.2">
      <c r="L82" s="107"/>
    </row>
    <row r="83" spans="12:12" s="106" customFormat="1" x14ac:dyDescent="0.2">
      <c r="L83" s="107"/>
    </row>
    <row r="84" spans="12:12" s="106" customFormat="1" x14ac:dyDescent="0.2">
      <c r="L84" s="107"/>
    </row>
    <row r="85" spans="12:12" s="106" customFormat="1" x14ac:dyDescent="0.2">
      <c r="L85" s="107"/>
    </row>
    <row r="86" spans="12:12" s="106" customFormat="1" x14ac:dyDescent="0.2">
      <c r="L86" s="107"/>
    </row>
    <row r="87" spans="12:12" s="106" customFormat="1" x14ac:dyDescent="0.2">
      <c r="L87" s="107"/>
    </row>
    <row r="88" spans="12:12" s="106" customFormat="1" x14ac:dyDescent="0.2">
      <c r="L88" s="107"/>
    </row>
    <row r="89" spans="12:12" s="106" customFormat="1" x14ac:dyDescent="0.2">
      <c r="L89" s="107"/>
    </row>
    <row r="90" spans="12:12" s="106" customFormat="1" x14ac:dyDescent="0.2">
      <c r="L90" s="107"/>
    </row>
    <row r="91" spans="12:12" s="106" customFormat="1" x14ac:dyDescent="0.2">
      <c r="L91" s="107"/>
    </row>
    <row r="92" spans="12:12" s="106" customFormat="1" x14ac:dyDescent="0.2">
      <c r="L92" s="107"/>
    </row>
    <row r="93" spans="12:12" s="106" customFormat="1" x14ac:dyDescent="0.2">
      <c r="L93" s="107"/>
    </row>
    <row r="94" spans="12:12" s="106" customFormat="1" x14ac:dyDescent="0.2">
      <c r="L94" s="107"/>
    </row>
    <row r="95" spans="12:12" s="106" customFormat="1" x14ac:dyDescent="0.2">
      <c r="L95" s="107"/>
    </row>
    <row r="96" spans="12:12" s="106" customFormat="1" x14ac:dyDescent="0.2">
      <c r="L96" s="107"/>
    </row>
    <row r="97" spans="12:12" s="106" customFormat="1" x14ac:dyDescent="0.2">
      <c r="L97" s="107"/>
    </row>
    <row r="98" spans="12:12" s="106" customFormat="1" x14ac:dyDescent="0.2">
      <c r="L98" s="107"/>
    </row>
    <row r="99" spans="12:12" s="106" customFormat="1" x14ac:dyDescent="0.2">
      <c r="L99" s="107"/>
    </row>
    <row r="100" spans="12:12" s="106" customFormat="1" x14ac:dyDescent="0.2">
      <c r="L100" s="107"/>
    </row>
    <row r="101" spans="12:12" s="106" customFormat="1" x14ac:dyDescent="0.2">
      <c r="L101" s="107"/>
    </row>
    <row r="102" spans="12:12" s="106" customFormat="1" x14ac:dyDescent="0.2">
      <c r="L102" s="107"/>
    </row>
    <row r="103" spans="12:12" s="106" customFormat="1" x14ac:dyDescent="0.2">
      <c r="L103" s="107"/>
    </row>
    <row r="104" spans="12:12" s="106" customFormat="1" x14ac:dyDescent="0.2">
      <c r="L104" s="107"/>
    </row>
    <row r="105" spans="12:12" s="106" customFormat="1" x14ac:dyDescent="0.2">
      <c r="L105" s="107"/>
    </row>
    <row r="106" spans="12:12" s="106" customFormat="1" x14ac:dyDescent="0.2">
      <c r="L106" s="107"/>
    </row>
    <row r="107" spans="12:12" s="106" customFormat="1" x14ac:dyDescent="0.2">
      <c r="L107" s="107"/>
    </row>
    <row r="108" spans="12:12" s="106" customFormat="1" x14ac:dyDescent="0.2">
      <c r="L108" s="107"/>
    </row>
    <row r="109" spans="12:12" s="106" customFormat="1" x14ac:dyDescent="0.2">
      <c r="L109" s="107"/>
    </row>
    <row r="110" spans="12:12" s="106" customFormat="1" x14ac:dyDescent="0.2">
      <c r="L110" s="107"/>
    </row>
    <row r="111" spans="12:12" s="106" customFormat="1" x14ac:dyDescent="0.2">
      <c r="L111" s="107"/>
    </row>
    <row r="199" spans="1:54" ht="20.25" hidden="1" customHeight="1" x14ac:dyDescent="0.2"/>
    <row r="200" spans="1:54" ht="20.25" hidden="1" customHeight="1" x14ac:dyDescent="0.2">
      <c r="A200" s="110"/>
      <c r="BB200" s="111"/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106" customWidth="1"/>
    <col min="2" max="2" width="18.42578125" style="106" customWidth="1"/>
    <col min="3" max="6" width="13.28515625" style="106" customWidth="1"/>
    <col min="7" max="7" width="15.85546875" style="106" customWidth="1"/>
    <col min="8" max="8" width="14.7109375" style="106" customWidth="1"/>
    <col min="9" max="9" width="14.28515625" style="106" customWidth="1"/>
    <col min="10" max="11" width="13.28515625" style="106" customWidth="1"/>
    <col min="12" max="12" width="13.28515625" style="108" customWidth="1"/>
    <col min="13" max="13" width="13.28515625" style="109" customWidth="1"/>
    <col min="14" max="14" width="13.7109375" style="109" customWidth="1"/>
    <col min="15" max="15" width="12.7109375" style="109" customWidth="1"/>
    <col min="16" max="16" width="13.140625" style="109" customWidth="1"/>
    <col min="17" max="17" width="12.140625" style="109" customWidth="1"/>
    <col min="18" max="19" width="13.42578125" style="109" customWidth="1"/>
    <col min="20" max="24" width="17.140625" style="109" customWidth="1"/>
    <col min="25" max="26" width="12.7109375" style="109" customWidth="1"/>
    <col min="27" max="27" width="17.140625" style="109" customWidth="1"/>
    <col min="28" max="30" width="15.85546875" style="109" customWidth="1"/>
    <col min="31" max="31" width="12.140625" style="109" customWidth="1"/>
    <col min="32" max="34" width="10.85546875" style="109" customWidth="1"/>
    <col min="35" max="39" width="12.140625" style="109" customWidth="1"/>
    <col min="40" max="47" width="10.85546875" style="109" customWidth="1"/>
    <col min="48" max="88" width="10.85546875" style="109" hidden="1" customWidth="1"/>
    <col min="89" max="91" width="10.85546875" style="109" customWidth="1"/>
    <col min="92" max="256" width="11.42578125" style="109"/>
    <col min="257" max="257" width="27.85546875" style="109" customWidth="1"/>
    <col min="258" max="258" width="18.42578125" style="109" customWidth="1"/>
    <col min="259" max="262" width="13.28515625" style="109" customWidth="1"/>
    <col min="263" max="263" width="15.85546875" style="109" customWidth="1"/>
    <col min="264" max="264" width="14.7109375" style="109" customWidth="1"/>
    <col min="265" max="265" width="14.28515625" style="109" customWidth="1"/>
    <col min="266" max="269" width="13.28515625" style="109" customWidth="1"/>
    <col min="270" max="270" width="13.7109375" style="109" customWidth="1"/>
    <col min="271" max="271" width="12.7109375" style="109" customWidth="1"/>
    <col min="272" max="272" width="13.140625" style="109" customWidth="1"/>
    <col min="273" max="273" width="12.140625" style="109" customWidth="1"/>
    <col min="274" max="275" width="13.42578125" style="109" customWidth="1"/>
    <col min="276" max="280" width="17.140625" style="109" customWidth="1"/>
    <col min="281" max="282" width="12.7109375" style="109" customWidth="1"/>
    <col min="283" max="283" width="17.140625" style="109" customWidth="1"/>
    <col min="284" max="286" width="15.85546875" style="109" customWidth="1"/>
    <col min="287" max="287" width="12.140625" style="109" customWidth="1"/>
    <col min="288" max="290" width="10.85546875" style="109" customWidth="1"/>
    <col min="291" max="295" width="12.140625" style="109" customWidth="1"/>
    <col min="296" max="303" width="10.85546875" style="109" customWidth="1"/>
    <col min="304" max="344" width="0" style="109" hidden="1" customWidth="1"/>
    <col min="345" max="347" width="10.85546875" style="109" customWidth="1"/>
    <col min="348" max="512" width="11.42578125" style="109"/>
    <col min="513" max="513" width="27.85546875" style="109" customWidth="1"/>
    <col min="514" max="514" width="18.42578125" style="109" customWidth="1"/>
    <col min="515" max="518" width="13.28515625" style="109" customWidth="1"/>
    <col min="519" max="519" width="15.85546875" style="109" customWidth="1"/>
    <col min="520" max="520" width="14.7109375" style="109" customWidth="1"/>
    <col min="521" max="521" width="14.28515625" style="109" customWidth="1"/>
    <col min="522" max="525" width="13.28515625" style="109" customWidth="1"/>
    <col min="526" max="526" width="13.7109375" style="109" customWidth="1"/>
    <col min="527" max="527" width="12.7109375" style="109" customWidth="1"/>
    <col min="528" max="528" width="13.140625" style="109" customWidth="1"/>
    <col min="529" max="529" width="12.140625" style="109" customWidth="1"/>
    <col min="530" max="531" width="13.42578125" style="109" customWidth="1"/>
    <col min="532" max="536" width="17.140625" style="109" customWidth="1"/>
    <col min="537" max="538" width="12.7109375" style="109" customWidth="1"/>
    <col min="539" max="539" width="17.140625" style="109" customWidth="1"/>
    <col min="540" max="542" width="15.85546875" style="109" customWidth="1"/>
    <col min="543" max="543" width="12.140625" style="109" customWidth="1"/>
    <col min="544" max="546" width="10.85546875" style="109" customWidth="1"/>
    <col min="547" max="551" width="12.140625" style="109" customWidth="1"/>
    <col min="552" max="559" width="10.85546875" style="109" customWidth="1"/>
    <col min="560" max="600" width="0" style="109" hidden="1" customWidth="1"/>
    <col min="601" max="603" width="10.85546875" style="109" customWidth="1"/>
    <col min="604" max="768" width="11.42578125" style="109"/>
    <col min="769" max="769" width="27.85546875" style="109" customWidth="1"/>
    <col min="770" max="770" width="18.42578125" style="109" customWidth="1"/>
    <col min="771" max="774" width="13.28515625" style="109" customWidth="1"/>
    <col min="775" max="775" width="15.85546875" style="109" customWidth="1"/>
    <col min="776" max="776" width="14.7109375" style="109" customWidth="1"/>
    <col min="777" max="777" width="14.28515625" style="109" customWidth="1"/>
    <col min="778" max="781" width="13.28515625" style="109" customWidth="1"/>
    <col min="782" max="782" width="13.7109375" style="109" customWidth="1"/>
    <col min="783" max="783" width="12.7109375" style="109" customWidth="1"/>
    <col min="784" max="784" width="13.140625" style="109" customWidth="1"/>
    <col min="785" max="785" width="12.140625" style="109" customWidth="1"/>
    <col min="786" max="787" width="13.42578125" style="109" customWidth="1"/>
    <col min="788" max="792" width="17.140625" style="109" customWidth="1"/>
    <col min="793" max="794" width="12.7109375" style="109" customWidth="1"/>
    <col min="795" max="795" width="17.140625" style="109" customWidth="1"/>
    <col min="796" max="798" width="15.85546875" style="109" customWidth="1"/>
    <col min="799" max="799" width="12.140625" style="109" customWidth="1"/>
    <col min="800" max="802" width="10.85546875" style="109" customWidth="1"/>
    <col min="803" max="807" width="12.140625" style="109" customWidth="1"/>
    <col min="808" max="815" width="10.85546875" style="109" customWidth="1"/>
    <col min="816" max="856" width="0" style="109" hidden="1" customWidth="1"/>
    <col min="857" max="859" width="10.85546875" style="109" customWidth="1"/>
    <col min="860" max="1024" width="11.42578125" style="109"/>
    <col min="1025" max="1025" width="27.85546875" style="109" customWidth="1"/>
    <col min="1026" max="1026" width="18.42578125" style="109" customWidth="1"/>
    <col min="1027" max="1030" width="13.28515625" style="109" customWidth="1"/>
    <col min="1031" max="1031" width="15.85546875" style="109" customWidth="1"/>
    <col min="1032" max="1032" width="14.7109375" style="109" customWidth="1"/>
    <col min="1033" max="1033" width="14.28515625" style="109" customWidth="1"/>
    <col min="1034" max="1037" width="13.28515625" style="109" customWidth="1"/>
    <col min="1038" max="1038" width="13.7109375" style="109" customWidth="1"/>
    <col min="1039" max="1039" width="12.7109375" style="109" customWidth="1"/>
    <col min="1040" max="1040" width="13.140625" style="109" customWidth="1"/>
    <col min="1041" max="1041" width="12.140625" style="109" customWidth="1"/>
    <col min="1042" max="1043" width="13.42578125" style="109" customWidth="1"/>
    <col min="1044" max="1048" width="17.140625" style="109" customWidth="1"/>
    <col min="1049" max="1050" width="12.7109375" style="109" customWidth="1"/>
    <col min="1051" max="1051" width="17.140625" style="109" customWidth="1"/>
    <col min="1052" max="1054" width="15.85546875" style="109" customWidth="1"/>
    <col min="1055" max="1055" width="12.140625" style="109" customWidth="1"/>
    <col min="1056" max="1058" width="10.85546875" style="109" customWidth="1"/>
    <col min="1059" max="1063" width="12.140625" style="109" customWidth="1"/>
    <col min="1064" max="1071" width="10.85546875" style="109" customWidth="1"/>
    <col min="1072" max="1112" width="0" style="109" hidden="1" customWidth="1"/>
    <col min="1113" max="1115" width="10.85546875" style="109" customWidth="1"/>
    <col min="1116" max="1280" width="11.42578125" style="109"/>
    <col min="1281" max="1281" width="27.85546875" style="109" customWidth="1"/>
    <col min="1282" max="1282" width="18.42578125" style="109" customWidth="1"/>
    <col min="1283" max="1286" width="13.28515625" style="109" customWidth="1"/>
    <col min="1287" max="1287" width="15.85546875" style="109" customWidth="1"/>
    <col min="1288" max="1288" width="14.7109375" style="109" customWidth="1"/>
    <col min="1289" max="1289" width="14.28515625" style="109" customWidth="1"/>
    <col min="1290" max="1293" width="13.28515625" style="109" customWidth="1"/>
    <col min="1294" max="1294" width="13.7109375" style="109" customWidth="1"/>
    <col min="1295" max="1295" width="12.7109375" style="109" customWidth="1"/>
    <col min="1296" max="1296" width="13.140625" style="109" customWidth="1"/>
    <col min="1297" max="1297" width="12.140625" style="109" customWidth="1"/>
    <col min="1298" max="1299" width="13.42578125" style="109" customWidth="1"/>
    <col min="1300" max="1304" width="17.140625" style="109" customWidth="1"/>
    <col min="1305" max="1306" width="12.7109375" style="109" customWidth="1"/>
    <col min="1307" max="1307" width="17.140625" style="109" customWidth="1"/>
    <col min="1308" max="1310" width="15.85546875" style="109" customWidth="1"/>
    <col min="1311" max="1311" width="12.140625" style="109" customWidth="1"/>
    <col min="1312" max="1314" width="10.85546875" style="109" customWidth="1"/>
    <col min="1315" max="1319" width="12.140625" style="109" customWidth="1"/>
    <col min="1320" max="1327" width="10.85546875" style="109" customWidth="1"/>
    <col min="1328" max="1368" width="0" style="109" hidden="1" customWidth="1"/>
    <col min="1369" max="1371" width="10.85546875" style="109" customWidth="1"/>
    <col min="1372" max="1536" width="11.42578125" style="109"/>
    <col min="1537" max="1537" width="27.85546875" style="109" customWidth="1"/>
    <col min="1538" max="1538" width="18.42578125" style="109" customWidth="1"/>
    <col min="1539" max="1542" width="13.28515625" style="109" customWidth="1"/>
    <col min="1543" max="1543" width="15.85546875" style="109" customWidth="1"/>
    <col min="1544" max="1544" width="14.7109375" style="109" customWidth="1"/>
    <col min="1545" max="1545" width="14.28515625" style="109" customWidth="1"/>
    <col min="1546" max="1549" width="13.28515625" style="109" customWidth="1"/>
    <col min="1550" max="1550" width="13.7109375" style="109" customWidth="1"/>
    <col min="1551" max="1551" width="12.7109375" style="109" customWidth="1"/>
    <col min="1552" max="1552" width="13.140625" style="109" customWidth="1"/>
    <col min="1553" max="1553" width="12.140625" style="109" customWidth="1"/>
    <col min="1554" max="1555" width="13.42578125" style="109" customWidth="1"/>
    <col min="1556" max="1560" width="17.140625" style="109" customWidth="1"/>
    <col min="1561" max="1562" width="12.7109375" style="109" customWidth="1"/>
    <col min="1563" max="1563" width="17.140625" style="109" customWidth="1"/>
    <col min="1564" max="1566" width="15.85546875" style="109" customWidth="1"/>
    <col min="1567" max="1567" width="12.140625" style="109" customWidth="1"/>
    <col min="1568" max="1570" width="10.85546875" style="109" customWidth="1"/>
    <col min="1571" max="1575" width="12.140625" style="109" customWidth="1"/>
    <col min="1576" max="1583" width="10.85546875" style="109" customWidth="1"/>
    <col min="1584" max="1624" width="0" style="109" hidden="1" customWidth="1"/>
    <col min="1625" max="1627" width="10.85546875" style="109" customWidth="1"/>
    <col min="1628" max="1792" width="11.42578125" style="109"/>
    <col min="1793" max="1793" width="27.85546875" style="109" customWidth="1"/>
    <col min="1794" max="1794" width="18.42578125" style="109" customWidth="1"/>
    <col min="1795" max="1798" width="13.28515625" style="109" customWidth="1"/>
    <col min="1799" max="1799" width="15.85546875" style="109" customWidth="1"/>
    <col min="1800" max="1800" width="14.7109375" style="109" customWidth="1"/>
    <col min="1801" max="1801" width="14.28515625" style="109" customWidth="1"/>
    <col min="1802" max="1805" width="13.28515625" style="109" customWidth="1"/>
    <col min="1806" max="1806" width="13.7109375" style="109" customWidth="1"/>
    <col min="1807" max="1807" width="12.7109375" style="109" customWidth="1"/>
    <col min="1808" max="1808" width="13.140625" style="109" customWidth="1"/>
    <col min="1809" max="1809" width="12.140625" style="109" customWidth="1"/>
    <col min="1810" max="1811" width="13.42578125" style="109" customWidth="1"/>
    <col min="1812" max="1816" width="17.140625" style="109" customWidth="1"/>
    <col min="1817" max="1818" width="12.7109375" style="109" customWidth="1"/>
    <col min="1819" max="1819" width="17.140625" style="109" customWidth="1"/>
    <col min="1820" max="1822" width="15.85546875" style="109" customWidth="1"/>
    <col min="1823" max="1823" width="12.140625" style="109" customWidth="1"/>
    <col min="1824" max="1826" width="10.85546875" style="109" customWidth="1"/>
    <col min="1827" max="1831" width="12.140625" style="109" customWidth="1"/>
    <col min="1832" max="1839" width="10.85546875" style="109" customWidth="1"/>
    <col min="1840" max="1880" width="0" style="109" hidden="1" customWidth="1"/>
    <col min="1881" max="1883" width="10.85546875" style="109" customWidth="1"/>
    <col min="1884" max="2048" width="11.42578125" style="109"/>
    <col min="2049" max="2049" width="27.85546875" style="109" customWidth="1"/>
    <col min="2050" max="2050" width="18.42578125" style="109" customWidth="1"/>
    <col min="2051" max="2054" width="13.28515625" style="109" customWidth="1"/>
    <col min="2055" max="2055" width="15.85546875" style="109" customWidth="1"/>
    <col min="2056" max="2056" width="14.7109375" style="109" customWidth="1"/>
    <col min="2057" max="2057" width="14.28515625" style="109" customWidth="1"/>
    <col min="2058" max="2061" width="13.28515625" style="109" customWidth="1"/>
    <col min="2062" max="2062" width="13.7109375" style="109" customWidth="1"/>
    <col min="2063" max="2063" width="12.7109375" style="109" customWidth="1"/>
    <col min="2064" max="2064" width="13.140625" style="109" customWidth="1"/>
    <col min="2065" max="2065" width="12.140625" style="109" customWidth="1"/>
    <col min="2066" max="2067" width="13.42578125" style="109" customWidth="1"/>
    <col min="2068" max="2072" width="17.140625" style="109" customWidth="1"/>
    <col min="2073" max="2074" width="12.7109375" style="109" customWidth="1"/>
    <col min="2075" max="2075" width="17.140625" style="109" customWidth="1"/>
    <col min="2076" max="2078" width="15.85546875" style="109" customWidth="1"/>
    <col min="2079" max="2079" width="12.140625" style="109" customWidth="1"/>
    <col min="2080" max="2082" width="10.85546875" style="109" customWidth="1"/>
    <col min="2083" max="2087" width="12.140625" style="109" customWidth="1"/>
    <col min="2088" max="2095" width="10.85546875" style="109" customWidth="1"/>
    <col min="2096" max="2136" width="0" style="109" hidden="1" customWidth="1"/>
    <col min="2137" max="2139" width="10.85546875" style="109" customWidth="1"/>
    <col min="2140" max="2304" width="11.42578125" style="109"/>
    <col min="2305" max="2305" width="27.85546875" style="109" customWidth="1"/>
    <col min="2306" max="2306" width="18.42578125" style="109" customWidth="1"/>
    <col min="2307" max="2310" width="13.28515625" style="109" customWidth="1"/>
    <col min="2311" max="2311" width="15.85546875" style="109" customWidth="1"/>
    <col min="2312" max="2312" width="14.7109375" style="109" customWidth="1"/>
    <col min="2313" max="2313" width="14.28515625" style="109" customWidth="1"/>
    <col min="2314" max="2317" width="13.28515625" style="109" customWidth="1"/>
    <col min="2318" max="2318" width="13.7109375" style="109" customWidth="1"/>
    <col min="2319" max="2319" width="12.7109375" style="109" customWidth="1"/>
    <col min="2320" max="2320" width="13.140625" style="109" customWidth="1"/>
    <col min="2321" max="2321" width="12.140625" style="109" customWidth="1"/>
    <col min="2322" max="2323" width="13.42578125" style="109" customWidth="1"/>
    <col min="2324" max="2328" width="17.140625" style="109" customWidth="1"/>
    <col min="2329" max="2330" width="12.7109375" style="109" customWidth="1"/>
    <col min="2331" max="2331" width="17.140625" style="109" customWidth="1"/>
    <col min="2332" max="2334" width="15.85546875" style="109" customWidth="1"/>
    <col min="2335" max="2335" width="12.140625" style="109" customWidth="1"/>
    <col min="2336" max="2338" width="10.85546875" style="109" customWidth="1"/>
    <col min="2339" max="2343" width="12.140625" style="109" customWidth="1"/>
    <col min="2344" max="2351" width="10.85546875" style="109" customWidth="1"/>
    <col min="2352" max="2392" width="0" style="109" hidden="1" customWidth="1"/>
    <col min="2393" max="2395" width="10.85546875" style="109" customWidth="1"/>
    <col min="2396" max="2560" width="11.42578125" style="109"/>
    <col min="2561" max="2561" width="27.85546875" style="109" customWidth="1"/>
    <col min="2562" max="2562" width="18.42578125" style="109" customWidth="1"/>
    <col min="2563" max="2566" width="13.28515625" style="109" customWidth="1"/>
    <col min="2567" max="2567" width="15.85546875" style="109" customWidth="1"/>
    <col min="2568" max="2568" width="14.7109375" style="109" customWidth="1"/>
    <col min="2569" max="2569" width="14.28515625" style="109" customWidth="1"/>
    <col min="2570" max="2573" width="13.28515625" style="109" customWidth="1"/>
    <col min="2574" max="2574" width="13.7109375" style="109" customWidth="1"/>
    <col min="2575" max="2575" width="12.7109375" style="109" customWidth="1"/>
    <col min="2576" max="2576" width="13.140625" style="109" customWidth="1"/>
    <col min="2577" max="2577" width="12.140625" style="109" customWidth="1"/>
    <col min="2578" max="2579" width="13.42578125" style="109" customWidth="1"/>
    <col min="2580" max="2584" width="17.140625" style="109" customWidth="1"/>
    <col min="2585" max="2586" width="12.7109375" style="109" customWidth="1"/>
    <col min="2587" max="2587" width="17.140625" style="109" customWidth="1"/>
    <col min="2588" max="2590" width="15.85546875" style="109" customWidth="1"/>
    <col min="2591" max="2591" width="12.140625" style="109" customWidth="1"/>
    <col min="2592" max="2594" width="10.85546875" style="109" customWidth="1"/>
    <col min="2595" max="2599" width="12.140625" style="109" customWidth="1"/>
    <col min="2600" max="2607" width="10.85546875" style="109" customWidth="1"/>
    <col min="2608" max="2648" width="0" style="109" hidden="1" customWidth="1"/>
    <col min="2649" max="2651" width="10.85546875" style="109" customWidth="1"/>
    <col min="2652" max="2816" width="11.42578125" style="109"/>
    <col min="2817" max="2817" width="27.85546875" style="109" customWidth="1"/>
    <col min="2818" max="2818" width="18.42578125" style="109" customWidth="1"/>
    <col min="2819" max="2822" width="13.28515625" style="109" customWidth="1"/>
    <col min="2823" max="2823" width="15.85546875" style="109" customWidth="1"/>
    <col min="2824" max="2824" width="14.7109375" style="109" customWidth="1"/>
    <col min="2825" max="2825" width="14.28515625" style="109" customWidth="1"/>
    <col min="2826" max="2829" width="13.28515625" style="109" customWidth="1"/>
    <col min="2830" max="2830" width="13.7109375" style="109" customWidth="1"/>
    <col min="2831" max="2831" width="12.7109375" style="109" customWidth="1"/>
    <col min="2832" max="2832" width="13.140625" style="109" customWidth="1"/>
    <col min="2833" max="2833" width="12.140625" style="109" customWidth="1"/>
    <col min="2834" max="2835" width="13.42578125" style="109" customWidth="1"/>
    <col min="2836" max="2840" width="17.140625" style="109" customWidth="1"/>
    <col min="2841" max="2842" width="12.7109375" style="109" customWidth="1"/>
    <col min="2843" max="2843" width="17.140625" style="109" customWidth="1"/>
    <col min="2844" max="2846" width="15.85546875" style="109" customWidth="1"/>
    <col min="2847" max="2847" width="12.140625" style="109" customWidth="1"/>
    <col min="2848" max="2850" width="10.85546875" style="109" customWidth="1"/>
    <col min="2851" max="2855" width="12.140625" style="109" customWidth="1"/>
    <col min="2856" max="2863" width="10.85546875" style="109" customWidth="1"/>
    <col min="2864" max="2904" width="0" style="109" hidden="1" customWidth="1"/>
    <col min="2905" max="2907" width="10.85546875" style="109" customWidth="1"/>
    <col min="2908" max="3072" width="11.42578125" style="109"/>
    <col min="3073" max="3073" width="27.85546875" style="109" customWidth="1"/>
    <col min="3074" max="3074" width="18.42578125" style="109" customWidth="1"/>
    <col min="3075" max="3078" width="13.28515625" style="109" customWidth="1"/>
    <col min="3079" max="3079" width="15.85546875" style="109" customWidth="1"/>
    <col min="3080" max="3080" width="14.7109375" style="109" customWidth="1"/>
    <col min="3081" max="3081" width="14.28515625" style="109" customWidth="1"/>
    <col min="3082" max="3085" width="13.28515625" style="109" customWidth="1"/>
    <col min="3086" max="3086" width="13.7109375" style="109" customWidth="1"/>
    <col min="3087" max="3087" width="12.7109375" style="109" customWidth="1"/>
    <col min="3088" max="3088" width="13.140625" style="109" customWidth="1"/>
    <col min="3089" max="3089" width="12.140625" style="109" customWidth="1"/>
    <col min="3090" max="3091" width="13.42578125" style="109" customWidth="1"/>
    <col min="3092" max="3096" width="17.140625" style="109" customWidth="1"/>
    <col min="3097" max="3098" width="12.7109375" style="109" customWidth="1"/>
    <col min="3099" max="3099" width="17.140625" style="109" customWidth="1"/>
    <col min="3100" max="3102" width="15.85546875" style="109" customWidth="1"/>
    <col min="3103" max="3103" width="12.140625" style="109" customWidth="1"/>
    <col min="3104" max="3106" width="10.85546875" style="109" customWidth="1"/>
    <col min="3107" max="3111" width="12.140625" style="109" customWidth="1"/>
    <col min="3112" max="3119" width="10.85546875" style="109" customWidth="1"/>
    <col min="3120" max="3160" width="0" style="109" hidden="1" customWidth="1"/>
    <col min="3161" max="3163" width="10.85546875" style="109" customWidth="1"/>
    <col min="3164" max="3328" width="11.42578125" style="109"/>
    <col min="3329" max="3329" width="27.85546875" style="109" customWidth="1"/>
    <col min="3330" max="3330" width="18.42578125" style="109" customWidth="1"/>
    <col min="3331" max="3334" width="13.28515625" style="109" customWidth="1"/>
    <col min="3335" max="3335" width="15.85546875" style="109" customWidth="1"/>
    <col min="3336" max="3336" width="14.7109375" style="109" customWidth="1"/>
    <col min="3337" max="3337" width="14.28515625" style="109" customWidth="1"/>
    <col min="3338" max="3341" width="13.28515625" style="109" customWidth="1"/>
    <col min="3342" max="3342" width="13.7109375" style="109" customWidth="1"/>
    <col min="3343" max="3343" width="12.7109375" style="109" customWidth="1"/>
    <col min="3344" max="3344" width="13.140625" style="109" customWidth="1"/>
    <col min="3345" max="3345" width="12.140625" style="109" customWidth="1"/>
    <col min="3346" max="3347" width="13.42578125" style="109" customWidth="1"/>
    <col min="3348" max="3352" width="17.140625" style="109" customWidth="1"/>
    <col min="3353" max="3354" width="12.7109375" style="109" customWidth="1"/>
    <col min="3355" max="3355" width="17.140625" style="109" customWidth="1"/>
    <col min="3356" max="3358" width="15.85546875" style="109" customWidth="1"/>
    <col min="3359" max="3359" width="12.140625" style="109" customWidth="1"/>
    <col min="3360" max="3362" width="10.85546875" style="109" customWidth="1"/>
    <col min="3363" max="3367" width="12.140625" style="109" customWidth="1"/>
    <col min="3368" max="3375" width="10.85546875" style="109" customWidth="1"/>
    <col min="3376" max="3416" width="0" style="109" hidden="1" customWidth="1"/>
    <col min="3417" max="3419" width="10.85546875" style="109" customWidth="1"/>
    <col min="3420" max="3584" width="11.42578125" style="109"/>
    <col min="3585" max="3585" width="27.85546875" style="109" customWidth="1"/>
    <col min="3586" max="3586" width="18.42578125" style="109" customWidth="1"/>
    <col min="3587" max="3590" width="13.28515625" style="109" customWidth="1"/>
    <col min="3591" max="3591" width="15.85546875" style="109" customWidth="1"/>
    <col min="3592" max="3592" width="14.7109375" style="109" customWidth="1"/>
    <col min="3593" max="3593" width="14.28515625" style="109" customWidth="1"/>
    <col min="3594" max="3597" width="13.28515625" style="109" customWidth="1"/>
    <col min="3598" max="3598" width="13.7109375" style="109" customWidth="1"/>
    <col min="3599" max="3599" width="12.7109375" style="109" customWidth="1"/>
    <col min="3600" max="3600" width="13.140625" style="109" customWidth="1"/>
    <col min="3601" max="3601" width="12.140625" style="109" customWidth="1"/>
    <col min="3602" max="3603" width="13.42578125" style="109" customWidth="1"/>
    <col min="3604" max="3608" width="17.140625" style="109" customWidth="1"/>
    <col min="3609" max="3610" width="12.7109375" style="109" customWidth="1"/>
    <col min="3611" max="3611" width="17.140625" style="109" customWidth="1"/>
    <col min="3612" max="3614" width="15.85546875" style="109" customWidth="1"/>
    <col min="3615" max="3615" width="12.140625" style="109" customWidth="1"/>
    <col min="3616" max="3618" width="10.85546875" style="109" customWidth="1"/>
    <col min="3619" max="3623" width="12.140625" style="109" customWidth="1"/>
    <col min="3624" max="3631" width="10.85546875" style="109" customWidth="1"/>
    <col min="3632" max="3672" width="0" style="109" hidden="1" customWidth="1"/>
    <col min="3673" max="3675" width="10.85546875" style="109" customWidth="1"/>
    <col min="3676" max="3840" width="11.42578125" style="109"/>
    <col min="3841" max="3841" width="27.85546875" style="109" customWidth="1"/>
    <col min="3842" max="3842" width="18.42578125" style="109" customWidth="1"/>
    <col min="3843" max="3846" width="13.28515625" style="109" customWidth="1"/>
    <col min="3847" max="3847" width="15.85546875" style="109" customWidth="1"/>
    <col min="3848" max="3848" width="14.7109375" style="109" customWidth="1"/>
    <col min="3849" max="3849" width="14.28515625" style="109" customWidth="1"/>
    <col min="3850" max="3853" width="13.28515625" style="109" customWidth="1"/>
    <col min="3854" max="3854" width="13.7109375" style="109" customWidth="1"/>
    <col min="3855" max="3855" width="12.7109375" style="109" customWidth="1"/>
    <col min="3856" max="3856" width="13.140625" style="109" customWidth="1"/>
    <col min="3857" max="3857" width="12.140625" style="109" customWidth="1"/>
    <col min="3858" max="3859" width="13.42578125" style="109" customWidth="1"/>
    <col min="3860" max="3864" width="17.140625" style="109" customWidth="1"/>
    <col min="3865" max="3866" width="12.7109375" style="109" customWidth="1"/>
    <col min="3867" max="3867" width="17.140625" style="109" customWidth="1"/>
    <col min="3868" max="3870" width="15.85546875" style="109" customWidth="1"/>
    <col min="3871" max="3871" width="12.140625" style="109" customWidth="1"/>
    <col min="3872" max="3874" width="10.85546875" style="109" customWidth="1"/>
    <col min="3875" max="3879" width="12.140625" style="109" customWidth="1"/>
    <col min="3880" max="3887" width="10.85546875" style="109" customWidth="1"/>
    <col min="3888" max="3928" width="0" style="109" hidden="1" customWidth="1"/>
    <col min="3929" max="3931" width="10.85546875" style="109" customWidth="1"/>
    <col min="3932" max="4096" width="11.42578125" style="109"/>
    <col min="4097" max="4097" width="27.85546875" style="109" customWidth="1"/>
    <col min="4098" max="4098" width="18.42578125" style="109" customWidth="1"/>
    <col min="4099" max="4102" width="13.28515625" style="109" customWidth="1"/>
    <col min="4103" max="4103" width="15.85546875" style="109" customWidth="1"/>
    <col min="4104" max="4104" width="14.7109375" style="109" customWidth="1"/>
    <col min="4105" max="4105" width="14.28515625" style="109" customWidth="1"/>
    <col min="4106" max="4109" width="13.28515625" style="109" customWidth="1"/>
    <col min="4110" max="4110" width="13.7109375" style="109" customWidth="1"/>
    <col min="4111" max="4111" width="12.7109375" style="109" customWidth="1"/>
    <col min="4112" max="4112" width="13.140625" style="109" customWidth="1"/>
    <col min="4113" max="4113" width="12.140625" style="109" customWidth="1"/>
    <col min="4114" max="4115" width="13.42578125" style="109" customWidth="1"/>
    <col min="4116" max="4120" width="17.140625" style="109" customWidth="1"/>
    <col min="4121" max="4122" width="12.7109375" style="109" customWidth="1"/>
    <col min="4123" max="4123" width="17.140625" style="109" customWidth="1"/>
    <col min="4124" max="4126" width="15.85546875" style="109" customWidth="1"/>
    <col min="4127" max="4127" width="12.140625" style="109" customWidth="1"/>
    <col min="4128" max="4130" width="10.85546875" style="109" customWidth="1"/>
    <col min="4131" max="4135" width="12.140625" style="109" customWidth="1"/>
    <col min="4136" max="4143" width="10.85546875" style="109" customWidth="1"/>
    <col min="4144" max="4184" width="0" style="109" hidden="1" customWidth="1"/>
    <col min="4185" max="4187" width="10.85546875" style="109" customWidth="1"/>
    <col min="4188" max="4352" width="11.42578125" style="109"/>
    <col min="4353" max="4353" width="27.85546875" style="109" customWidth="1"/>
    <col min="4354" max="4354" width="18.42578125" style="109" customWidth="1"/>
    <col min="4355" max="4358" width="13.28515625" style="109" customWidth="1"/>
    <col min="4359" max="4359" width="15.85546875" style="109" customWidth="1"/>
    <col min="4360" max="4360" width="14.7109375" style="109" customWidth="1"/>
    <col min="4361" max="4361" width="14.28515625" style="109" customWidth="1"/>
    <col min="4362" max="4365" width="13.28515625" style="109" customWidth="1"/>
    <col min="4366" max="4366" width="13.7109375" style="109" customWidth="1"/>
    <col min="4367" max="4367" width="12.7109375" style="109" customWidth="1"/>
    <col min="4368" max="4368" width="13.140625" style="109" customWidth="1"/>
    <col min="4369" max="4369" width="12.140625" style="109" customWidth="1"/>
    <col min="4370" max="4371" width="13.42578125" style="109" customWidth="1"/>
    <col min="4372" max="4376" width="17.140625" style="109" customWidth="1"/>
    <col min="4377" max="4378" width="12.7109375" style="109" customWidth="1"/>
    <col min="4379" max="4379" width="17.140625" style="109" customWidth="1"/>
    <col min="4380" max="4382" width="15.85546875" style="109" customWidth="1"/>
    <col min="4383" max="4383" width="12.140625" style="109" customWidth="1"/>
    <col min="4384" max="4386" width="10.85546875" style="109" customWidth="1"/>
    <col min="4387" max="4391" width="12.140625" style="109" customWidth="1"/>
    <col min="4392" max="4399" width="10.85546875" style="109" customWidth="1"/>
    <col min="4400" max="4440" width="0" style="109" hidden="1" customWidth="1"/>
    <col min="4441" max="4443" width="10.85546875" style="109" customWidth="1"/>
    <col min="4444" max="4608" width="11.42578125" style="109"/>
    <col min="4609" max="4609" width="27.85546875" style="109" customWidth="1"/>
    <col min="4610" max="4610" width="18.42578125" style="109" customWidth="1"/>
    <col min="4611" max="4614" width="13.28515625" style="109" customWidth="1"/>
    <col min="4615" max="4615" width="15.85546875" style="109" customWidth="1"/>
    <col min="4616" max="4616" width="14.7109375" style="109" customWidth="1"/>
    <col min="4617" max="4617" width="14.28515625" style="109" customWidth="1"/>
    <col min="4618" max="4621" width="13.28515625" style="109" customWidth="1"/>
    <col min="4622" max="4622" width="13.7109375" style="109" customWidth="1"/>
    <col min="4623" max="4623" width="12.7109375" style="109" customWidth="1"/>
    <col min="4624" max="4624" width="13.140625" style="109" customWidth="1"/>
    <col min="4625" max="4625" width="12.140625" style="109" customWidth="1"/>
    <col min="4626" max="4627" width="13.42578125" style="109" customWidth="1"/>
    <col min="4628" max="4632" width="17.140625" style="109" customWidth="1"/>
    <col min="4633" max="4634" width="12.7109375" style="109" customWidth="1"/>
    <col min="4635" max="4635" width="17.140625" style="109" customWidth="1"/>
    <col min="4636" max="4638" width="15.85546875" style="109" customWidth="1"/>
    <col min="4639" max="4639" width="12.140625" style="109" customWidth="1"/>
    <col min="4640" max="4642" width="10.85546875" style="109" customWidth="1"/>
    <col min="4643" max="4647" width="12.140625" style="109" customWidth="1"/>
    <col min="4648" max="4655" width="10.85546875" style="109" customWidth="1"/>
    <col min="4656" max="4696" width="0" style="109" hidden="1" customWidth="1"/>
    <col min="4697" max="4699" width="10.85546875" style="109" customWidth="1"/>
    <col min="4700" max="4864" width="11.42578125" style="109"/>
    <col min="4865" max="4865" width="27.85546875" style="109" customWidth="1"/>
    <col min="4866" max="4866" width="18.42578125" style="109" customWidth="1"/>
    <col min="4867" max="4870" width="13.28515625" style="109" customWidth="1"/>
    <col min="4871" max="4871" width="15.85546875" style="109" customWidth="1"/>
    <col min="4872" max="4872" width="14.7109375" style="109" customWidth="1"/>
    <col min="4873" max="4873" width="14.28515625" style="109" customWidth="1"/>
    <col min="4874" max="4877" width="13.28515625" style="109" customWidth="1"/>
    <col min="4878" max="4878" width="13.7109375" style="109" customWidth="1"/>
    <col min="4879" max="4879" width="12.7109375" style="109" customWidth="1"/>
    <col min="4880" max="4880" width="13.140625" style="109" customWidth="1"/>
    <col min="4881" max="4881" width="12.140625" style="109" customWidth="1"/>
    <col min="4882" max="4883" width="13.42578125" style="109" customWidth="1"/>
    <col min="4884" max="4888" width="17.140625" style="109" customWidth="1"/>
    <col min="4889" max="4890" width="12.7109375" style="109" customWidth="1"/>
    <col min="4891" max="4891" width="17.140625" style="109" customWidth="1"/>
    <col min="4892" max="4894" width="15.85546875" style="109" customWidth="1"/>
    <col min="4895" max="4895" width="12.140625" style="109" customWidth="1"/>
    <col min="4896" max="4898" width="10.85546875" style="109" customWidth="1"/>
    <col min="4899" max="4903" width="12.140625" style="109" customWidth="1"/>
    <col min="4904" max="4911" width="10.85546875" style="109" customWidth="1"/>
    <col min="4912" max="4952" width="0" style="109" hidden="1" customWidth="1"/>
    <col min="4953" max="4955" width="10.85546875" style="109" customWidth="1"/>
    <col min="4956" max="5120" width="11.42578125" style="109"/>
    <col min="5121" max="5121" width="27.85546875" style="109" customWidth="1"/>
    <col min="5122" max="5122" width="18.42578125" style="109" customWidth="1"/>
    <col min="5123" max="5126" width="13.28515625" style="109" customWidth="1"/>
    <col min="5127" max="5127" width="15.85546875" style="109" customWidth="1"/>
    <col min="5128" max="5128" width="14.7109375" style="109" customWidth="1"/>
    <col min="5129" max="5129" width="14.28515625" style="109" customWidth="1"/>
    <col min="5130" max="5133" width="13.28515625" style="109" customWidth="1"/>
    <col min="5134" max="5134" width="13.7109375" style="109" customWidth="1"/>
    <col min="5135" max="5135" width="12.7109375" style="109" customWidth="1"/>
    <col min="5136" max="5136" width="13.140625" style="109" customWidth="1"/>
    <col min="5137" max="5137" width="12.140625" style="109" customWidth="1"/>
    <col min="5138" max="5139" width="13.42578125" style="109" customWidth="1"/>
    <col min="5140" max="5144" width="17.140625" style="109" customWidth="1"/>
    <col min="5145" max="5146" width="12.7109375" style="109" customWidth="1"/>
    <col min="5147" max="5147" width="17.140625" style="109" customWidth="1"/>
    <col min="5148" max="5150" width="15.85546875" style="109" customWidth="1"/>
    <col min="5151" max="5151" width="12.140625" style="109" customWidth="1"/>
    <col min="5152" max="5154" width="10.85546875" style="109" customWidth="1"/>
    <col min="5155" max="5159" width="12.140625" style="109" customWidth="1"/>
    <col min="5160" max="5167" width="10.85546875" style="109" customWidth="1"/>
    <col min="5168" max="5208" width="0" style="109" hidden="1" customWidth="1"/>
    <col min="5209" max="5211" width="10.85546875" style="109" customWidth="1"/>
    <col min="5212" max="5376" width="11.42578125" style="109"/>
    <col min="5377" max="5377" width="27.85546875" style="109" customWidth="1"/>
    <col min="5378" max="5378" width="18.42578125" style="109" customWidth="1"/>
    <col min="5379" max="5382" width="13.28515625" style="109" customWidth="1"/>
    <col min="5383" max="5383" width="15.85546875" style="109" customWidth="1"/>
    <col min="5384" max="5384" width="14.7109375" style="109" customWidth="1"/>
    <col min="5385" max="5385" width="14.28515625" style="109" customWidth="1"/>
    <col min="5386" max="5389" width="13.28515625" style="109" customWidth="1"/>
    <col min="5390" max="5390" width="13.7109375" style="109" customWidth="1"/>
    <col min="5391" max="5391" width="12.7109375" style="109" customWidth="1"/>
    <col min="5392" max="5392" width="13.140625" style="109" customWidth="1"/>
    <col min="5393" max="5393" width="12.140625" style="109" customWidth="1"/>
    <col min="5394" max="5395" width="13.42578125" style="109" customWidth="1"/>
    <col min="5396" max="5400" width="17.140625" style="109" customWidth="1"/>
    <col min="5401" max="5402" width="12.7109375" style="109" customWidth="1"/>
    <col min="5403" max="5403" width="17.140625" style="109" customWidth="1"/>
    <col min="5404" max="5406" width="15.85546875" style="109" customWidth="1"/>
    <col min="5407" max="5407" width="12.140625" style="109" customWidth="1"/>
    <col min="5408" max="5410" width="10.85546875" style="109" customWidth="1"/>
    <col min="5411" max="5415" width="12.140625" style="109" customWidth="1"/>
    <col min="5416" max="5423" width="10.85546875" style="109" customWidth="1"/>
    <col min="5424" max="5464" width="0" style="109" hidden="1" customWidth="1"/>
    <col min="5465" max="5467" width="10.85546875" style="109" customWidth="1"/>
    <col min="5468" max="5632" width="11.42578125" style="109"/>
    <col min="5633" max="5633" width="27.85546875" style="109" customWidth="1"/>
    <col min="5634" max="5634" width="18.42578125" style="109" customWidth="1"/>
    <col min="5635" max="5638" width="13.28515625" style="109" customWidth="1"/>
    <col min="5639" max="5639" width="15.85546875" style="109" customWidth="1"/>
    <col min="5640" max="5640" width="14.7109375" style="109" customWidth="1"/>
    <col min="5641" max="5641" width="14.28515625" style="109" customWidth="1"/>
    <col min="5642" max="5645" width="13.28515625" style="109" customWidth="1"/>
    <col min="5646" max="5646" width="13.7109375" style="109" customWidth="1"/>
    <col min="5647" max="5647" width="12.7109375" style="109" customWidth="1"/>
    <col min="5648" max="5648" width="13.140625" style="109" customWidth="1"/>
    <col min="5649" max="5649" width="12.140625" style="109" customWidth="1"/>
    <col min="5650" max="5651" width="13.42578125" style="109" customWidth="1"/>
    <col min="5652" max="5656" width="17.140625" style="109" customWidth="1"/>
    <col min="5657" max="5658" width="12.7109375" style="109" customWidth="1"/>
    <col min="5659" max="5659" width="17.140625" style="109" customWidth="1"/>
    <col min="5660" max="5662" width="15.85546875" style="109" customWidth="1"/>
    <col min="5663" max="5663" width="12.140625" style="109" customWidth="1"/>
    <col min="5664" max="5666" width="10.85546875" style="109" customWidth="1"/>
    <col min="5667" max="5671" width="12.140625" style="109" customWidth="1"/>
    <col min="5672" max="5679" width="10.85546875" style="109" customWidth="1"/>
    <col min="5680" max="5720" width="0" style="109" hidden="1" customWidth="1"/>
    <col min="5721" max="5723" width="10.85546875" style="109" customWidth="1"/>
    <col min="5724" max="5888" width="11.42578125" style="109"/>
    <col min="5889" max="5889" width="27.85546875" style="109" customWidth="1"/>
    <col min="5890" max="5890" width="18.42578125" style="109" customWidth="1"/>
    <col min="5891" max="5894" width="13.28515625" style="109" customWidth="1"/>
    <col min="5895" max="5895" width="15.85546875" style="109" customWidth="1"/>
    <col min="5896" max="5896" width="14.7109375" style="109" customWidth="1"/>
    <col min="5897" max="5897" width="14.28515625" style="109" customWidth="1"/>
    <col min="5898" max="5901" width="13.28515625" style="109" customWidth="1"/>
    <col min="5902" max="5902" width="13.7109375" style="109" customWidth="1"/>
    <col min="5903" max="5903" width="12.7109375" style="109" customWidth="1"/>
    <col min="5904" max="5904" width="13.140625" style="109" customWidth="1"/>
    <col min="5905" max="5905" width="12.140625" style="109" customWidth="1"/>
    <col min="5906" max="5907" width="13.42578125" style="109" customWidth="1"/>
    <col min="5908" max="5912" width="17.140625" style="109" customWidth="1"/>
    <col min="5913" max="5914" width="12.7109375" style="109" customWidth="1"/>
    <col min="5915" max="5915" width="17.140625" style="109" customWidth="1"/>
    <col min="5916" max="5918" width="15.85546875" style="109" customWidth="1"/>
    <col min="5919" max="5919" width="12.140625" style="109" customWidth="1"/>
    <col min="5920" max="5922" width="10.85546875" style="109" customWidth="1"/>
    <col min="5923" max="5927" width="12.140625" style="109" customWidth="1"/>
    <col min="5928" max="5935" width="10.85546875" style="109" customWidth="1"/>
    <col min="5936" max="5976" width="0" style="109" hidden="1" customWidth="1"/>
    <col min="5977" max="5979" width="10.85546875" style="109" customWidth="1"/>
    <col min="5980" max="6144" width="11.42578125" style="109"/>
    <col min="6145" max="6145" width="27.85546875" style="109" customWidth="1"/>
    <col min="6146" max="6146" width="18.42578125" style="109" customWidth="1"/>
    <col min="6147" max="6150" width="13.28515625" style="109" customWidth="1"/>
    <col min="6151" max="6151" width="15.85546875" style="109" customWidth="1"/>
    <col min="6152" max="6152" width="14.7109375" style="109" customWidth="1"/>
    <col min="6153" max="6153" width="14.28515625" style="109" customWidth="1"/>
    <col min="6154" max="6157" width="13.28515625" style="109" customWidth="1"/>
    <col min="6158" max="6158" width="13.7109375" style="109" customWidth="1"/>
    <col min="6159" max="6159" width="12.7109375" style="109" customWidth="1"/>
    <col min="6160" max="6160" width="13.140625" style="109" customWidth="1"/>
    <col min="6161" max="6161" width="12.140625" style="109" customWidth="1"/>
    <col min="6162" max="6163" width="13.42578125" style="109" customWidth="1"/>
    <col min="6164" max="6168" width="17.140625" style="109" customWidth="1"/>
    <col min="6169" max="6170" width="12.7109375" style="109" customWidth="1"/>
    <col min="6171" max="6171" width="17.140625" style="109" customWidth="1"/>
    <col min="6172" max="6174" width="15.85546875" style="109" customWidth="1"/>
    <col min="6175" max="6175" width="12.140625" style="109" customWidth="1"/>
    <col min="6176" max="6178" width="10.85546875" style="109" customWidth="1"/>
    <col min="6179" max="6183" width="12.140625" style="109" customWidth="1"/>
    <col min="6184" max="6191" width="10.85546875" style="109" customWidth="1"/>
    <col min="6192" max="6232" width="0" style="109" hidden="1" customWidth="1"/>
    <col min="6233" max="6235" width="10.85546875" style="109" customWidth="1"/>
    <col min="6236" max="6400" width="11.42578125" style="109"/>
    <col min="6401" max="6401" width="27.85546875" style="109" customWidth="1"/>
    <col min="6402" max="6402" width="18.42578125" style="109" customWidth="1"/>
    <col min="6403" max="6406" width="13.28515625" style="109" customWidth="1"/>
    <col min="6407" max="6407" width="15.85546875" style="109" customWidth="1"/>
    <col min="6408" max="6408" width="14.7109375" style="109" customWidth="1"/>
    <col min="6409" max="6409" width="14.28515625" style="109" customWidth="1"/>
    <col min="6410" max="6413" width="13.28515625" style="109" customWidth="1"/>
    <col min="6414" max="6414" width="13.7109375" style="109" customWidth="1"/>
    <col min="6415" max="6415" width="12.7109375" style="109" customWidth="1"/>
    <col min="6416" max="6416" width="13.140625" style="109" customWidth="1"/>
    <col min="6417" max="6417" width="12.140625" style="109" customWidth="1"/>
    <col min="6418" max="6419" width="13.42578125" style="109" customWidth="1"/>
    <col min="6420" max="6424" width="17.140625" style="109" customWidth="1"/>
    <col min="6425" max="6426" width="12.7109375" style="109" customWidth="1"/>
    <col min="6427" max="6427" width="17.140625" style="109" customWidth="1"/>
    <col min="6428" max="6430" width="15.85546875" style="109" customWidth="1"/>
    <col min="6431" max="6431" width="12.140625" style="109" customWidth="1"/>
    <col min="6432" max="6434" width="10.85546875" style="109" customWidth="1"/>
    <col min="6435" max="6439" width="12.140625" style="109" customWidth="1"/>
    <col min="6440" max="6447" width="10.85546875" style="109" customWidth="1"/>
    <col min="6448" max="6488" width="0" style="109" hidden="1" customWidth="1"/>
    <col min="6489" max="6491" width="10.85546875" style="109" customWidth="1"/>
    <col min="6492" max="6656" width="11.42578125" style="109"/>
    <col min="6657" max="6657" width="27.85546875" style="109" customWidth="1"/>
    <col min="6658" max="6658" width="18.42578125" style="109" customWidth="1"/>
    <col min="6659" max="6662" width="13.28515625" style="109" customWidth="1"/>
    <col min="6663" max="6663" width="15.85546875" style="109" customWidth="1"/>
    <col min="6664" max="6664" width="14.7109375" style="109" customWidth="1"/>
    <col min="6665" max="6665" width="14.28515625" style="109" customWidth="1"/>
    <col min="6666" max="6669" width="13.28515625" style="109" customWidth="1"/>
    <col min="6670" max="6670" width="13.7109375" style="109" customWidth="1"/>
    <col min="6671" max="6671" width="12.7109375" style="109" customWidth="1"/>
    <col min="6672" max="6672" width="13.140625" style="109" customWidth="1"/>
    <col min="6673" max="6673" width="12.140625" style="109" customWidth="1"/>
    <col min="6674" max="6675" width="13.42578125" style="109" customWidth="1"/>
    <col min="6676" max="6680" width="17.140625" style="109" customWidth="1"/>
    <col min="6681" max="6682" width="12.7109375" style="109" customWidth="1"/>
    <col min="6683" max="6683" width="17.140625" style="109" customWidth="1"/>
    <col min="6684" max="6686" width="15.85546875" style="109" customWidth="1"/>
    <col min="6687" max="6687" width="12.140625" style="109" customWidth="1"/>
    <col min="6688" max="6690" width="10.85546875" style="109" customWidth="1"/>
    <col min="6691" max="6695" width="12.140625" style="109" customWidth="1"/>
    <col min="6696" max="6703" width="10.85546875" style="109" customWidth="1"/>
    <col min="6704" max="6744" width="0" style="109" hidden="1" customWidth="1"/>
    <col min="6745" max="6747" width="10.85546875" style="109" customWidth="1"/>
    <col min="6748" max="6912" width="11.42578125" style="109"/>
    <col min="6913" max="6913" width="27.85546875" style="109" customWidth="1"/>
    <col min="6914" max="6914" width="18.42578125" style="109" customWidth="1"/>
    <col min="6915" max="6918" width="13.28515625" style="109" customWidth="1"/>
    <col min="6919" max="6919" width="15.85546875" style="109" customWidth="1"/>
    <col min="6920" max="6920" width="14.7109375" style="109" customWidth="1"/>
    <col min="6921" max="6921" width="14.28515625" style="109" customWidth="1"/>
    <col min="6922" max="6925" width="13.28515625" style="109" customWidth="1"/>
    <col min="6926" max="6926" width="13.7109375" style="109" customWidth="1"/>
    <col min="6927" max="6927" width="12.7109375" style="109" customWidth="1"/>
    <col min="6928" max="6928" width="13.140625" style="109" customWidth="1"/>
    <col min="6929" max="6929" width="12.140625" style="109" customWidth="1"/>
    <col min="6930" max="6931" width="13.42578125" style="109" customWidth="1"/>
    <col min="6932" max="6936" width="17.140625" style="109" customWidth="1"/>
    <col min="6937" max="6938" width="12.7109375" style="109" customWidth="1"/>
    <col min="6939" max="6939" width="17.140625" style="109" customWidth="1"/>
    <col min="6940" max="6942" width="15.85546875" style="109" customWidth="1"/>
    <col min="6943" max="6943" width="12.140625" style="109" customWidth="1"/>
    <col min="6944" max="6946" width="10.85546875" style="109" customWidth="1"/>
    <col min="6947" max="6951" width="12.140625" style="109" customWidth="1"/>
    <col min="6952" max="6959" width="10.85546875" style="109" customWidth="1"/>
    <col min="6960" max="7000" width="0" style="109" hidden="1" customWidth="1"/>
    <col min="7001" max="7003" width="10.85546875" style="109" customWidth="1"/>
    <col min="7004" max="7168" width="11.42578125" style="109"/>
    <col min="7169" max="7169" width="27.85546875" style="109" customWidth="1"/>
    <col min="7170" max="7170" width="18.42578125" style="109" customWidth="1"/>
    <col min="7171" max="7174" width="13.28515625" style="109" customWidth="1"/>
    <col min="7175" max="7175" width="15.85546875" style="109" customWidth="1"/>
    <col min="7176" max="7176" width="14.7109375" style="109" customWidth="1"/>
    <col min="7177" max="7177" width="14.28515625" style="109" customWidth="1"/>
    <col min="7178" max="7181" width="13.28515625" style="109" customWidth="1"/>
    <col min="7182" max="7182" width="13.7109375" style="109" customWidth="1"/>
    <col min="7183" max="7183" width="12.7109375" style="109" customWidth="1"/>
    <col min="7184" max="7184" width="13.140625" style="109" customWidth="1"/>
    <col min="7185" max="7185" width="12.140625" style="109" customWidth="1"/>
    <col min="7186" max="7187" width="13.42578125" style="109" customWidth="1"/>
    <col min="7188" max="7192" width="17.140625" style="109" customWidth="1"/>
    <col min="7193" max="7194" width="12.7109375" style="109" customWidth="1"/>
    <col min="7195" max="7195" width="17.140625" style="109" customWidth="1"/>
    <col min="7196" max="7198" width="15.85546875" style="109" customWidth="1"/>
    <col min="7199" max="7199" width="12.140625" style="109" customWidth="1"/>
    <col min="7200" max="7202" width="10.85546875" style="109" customWidth="1"/>
    <col min="7203" max="7207" width="12.140625" style="109" customWidth="1"/>
    <col min="7208" max="7215" width="10.85546875" style="109" customWidth="1"/>
    <col min="7216" max="7256" width="0" style="109" hidden="1" customWidth="1"/>
    <col min="7257" max="7259" width="10.85546875" style="109" customWidth="1"/>
    <col min="7260" max="7424" width="11.42578125" style="109"/>
    <col min="7425" max="7425" width="27.85546875" style="109" customWidth="1"/>
    <col min="7426" max="7426" width="18.42578125" style="109" customWidth="1"/>
    <col min="7427" max="7430" width="13.28515625" style="109" customWidth="1"/>
    <col min="7431" max="7431" width="15.85546875" style="109" customWidth="1"/>
    <col min="7432" max="7432" width="14.7109375" style="109" customWidth="1"/>
    <col min="7433" max="7433" width="14.28515625" style="109" customWidth="1"/>
    <col min="7434" max="7437" width="13.28515625" style="109" customWidth="1"/>
    <col min="7438" max="7438" width="13.7109375" style="109" customWidth="1"/>
    <col min="7439" max="7439" width="12.7109375" style="109" customWidth="1"/>
    <col min="7440" max="7440" width="13.140625" style="109" customWidth="1"/>
    <col min="7441" max="7441" width="12.140625" style="109" customWidth="1"/>
    <col min="7442" max="7443" width="13.42578125" style="109" customWidth="1"/>
    <col min="7444" max="7448" width="17.140625" style="109" customWidth="1"/>
    <col min="7449" max="7450" width="12.7109375" style="109" customWidth="1"/>
    <col min="7451" max="7451" width="17.140625" style="109" customWidth="1"/>
    <col min="7452" max="7454" width="15.85546875" style="109" customWidth="1"/>
    <col min="7455" max="7455" width="12.140625" style="109" customWidth="1"/>
    <col min="7456" max="7458" width="10.85546875" style="109" customWidth="1"/>
    <col min="7459" max="7463" width="12.140625" style="109" customWidth="1"/>
    <col min="7464" max="7471" width="10.85546875" style="109" customWidth="1"/>
    <col min="7472" max="7512" width="0" style="109" hidden="1" customWidth="1"/>
    <col min="7513" max="7515" width="10.85546875" style="109" customWidth="1"/>
    <col min="7516" max="7680" width="11.42578125" style="109"/>
    <col min="7681" max="7681" width="27.85546875" style="109" customWidth="1"/>
    <col min="7682" max="7682" width="18.42578125" style="109" customWidth="1"/>
    <col min="7683" max="7686" width="13.28515625" style="109" customWidth="1"/>
    <col min="7687" max="7687" width="15.85546875" style="109" customWidth="1"/>
    <col min="7688" max="7688" width="14.7109375" style="109" customWidth="1"/>
    <col min="7689" max="7689" width="14.28515625" style="109" customWidth="1"/>
    <col min="7690" max="7693" width="13.28515625" style="109" customWidth="1"/>
    <col min="7694" max="7694" width="13.7109375" style="109" customWidth="1"/>
    <col min="7695" max="7695" width="12.7109375" style="109" customWidth="1"/>
    <col min="7696" max="7696" width="13.140625" style="109" customWidth="1"/>
    <col min="7697" max="7697" width="12.140625" style="109" customWidth="1"/>
    <col min="7698" max="7699" width="13.42578125" style="109" customWidth="1"/>
    <col min="7700" max="7704" width="17.140625" style="109" customWidth="1"/>
    <col min="7705" max="7706" width="12.7109375" style="109" customWidth="1"/>
    <col min="7707" max="7707" width="17.140625" style="109" customWidth="1"/>
    <col min="7708" max="7710" width="15.85546875" style="109" customWidth="1"/>
    <col min="7711" max="7711" width="12.140625" style="109" customWidth="1"/>
    <col min="7712" max="7714" width="10.85546875" style="109" customWidth="1"/>
    <col min="7715" max="7719" width="12.140625" style="109" customWidth="1"/>
    <col min="7720" max="7727" width="10.85546875" style="109" customWidth="1"/>
    <col min="7728" max="7768" width="0" style="109" hidden="1" customWidth="1"/>
    <col min="7769" max="7771" width="10.85546875" style="109" customWidth="1"/>
    <col min="7772" max="7936" width="11.42578125" style="109"/>
    <col min="7937" max="7937" width="27.85546875" style="109" customWidth="1"/>
    <col min="7938" max="7938" width="18.42578125" style="109" customWidth="1"/>
    <col min="7939" max="7942" width="13.28515625" style="109" customWidth="1"/>
    <col min="7943" max="7943" width="15.85546875" style="109" customWidth="1"/>
    <col min="7944" max="7944" width="14.7109375" style="109" customWidth="1"/>
    <col min="7945" max="7945" width="14.28515625" style="109" customWidth="1"/>
    <col min="7946" max="7949" width="13.28515625" style="109" customWidth="1"/>
    <col min="7950" max="7950" width="13.7109375" style="109" customWidth="1"/>
    <col min="7951" max="7951" width="12.7109375" style="109" customWidth="1"/>
    <col min="7952" max="7952" width="13.140625" style="109" customWidth="1"/>
    <col min="7953" max="7953" width="12.140625" style="109" customWidth="1"/>
    <col min="7954" max="7955" width="13.42578125" style="109" customWidth="1"/>
    <col min="7956" max="7960" width="17.140625" style="109" customWidth="1"/>
    <col min="7961" max="7962" width="12.7109375" style="109" customWidth="1"/>
    <col min="7963" max="7963" width="17.140625" style="109" customWidth="1"/>
    <col min="7964" max="7966" width="15.85546875" style="109" customWidth="1"/>
    <col min="7967" max="7967" width="12.140625" style="109" customWidth="1"/>
    <col min="7968" max="7970" width="10.85546875" style="109" customWidth="1"/>
    <col min="7971" max="7975" width="12.140625" style="109" customWidth="1"/>
    <col min="7976" max="7983" width="10.85546875" style="109" customWidth="1"/>
    <col min="7984" max="8024" width="0" style="109" hidden="1" customWidth="1"/>
    <col min="8025" max="8027" width="10.85546875" style="109" customWidth="1"/>
    <col min="8028" max="8192" width="11.42578125" style="109"/>
    <col min="8193" max="8193" width="27.85546875" style="109" customWidth="1"/>
    <col min="8194" max="8194" width="18.42578125" style="109" customWidth="1"/>
    <col min="8195" max="8198" width="13.28515625" style="109" customWidth="1"/>
    <col min="8199" max="8199" width="15.85546875" style="109" customWidth="1"/>
    <col min="8200" max="8200" width="14.7109375" style="109" customWidth="1"/>
    <col min="8201" max="8201" width="14.28515625" style="109" customWidth="1"/>
    <col min="8202" max="8205" width="13.28515625" style="109" customWidth="1"/>
    <col min="8206" max="8206" width="13.7109375" style="109" customWidth="1"/>
    <col min="8207" max="8207" width="12.7109375" style="109" customWidth="1"/>
    <col min="8208" max="8208" width="13.140625" style="109" customWidth="1"/>
    <col min="8209" max="8209" width="12.140625" style="109" customWidth="1"/>
    <col min="8210" max="8211" width="13.42578125" style="109" customWidth="1"/>
    <col min="8212" max="8216" width="17.140625" style="109" customWidth="1"/>
    <col min="8217" max="8218" width="12.7109375" style="109" customWidth="1"/>
    <col min="8219" max="8219" width="17.140625" style="109" customWidth="1"/>
    <col min="8220" max="8222" width="15.85546875" style="109" customWidth="1"/>
    <col min="8223" max="8223" width="12.140625" style="109" customWidth="1"/>
    <col min="8224" max="8226" width="10.85546875" style="109" customWidth="1"/>
    <col min="8227" max="8231" width="12.140625" style="109" customWidth="1"/>
    <col min="8232" max="8239" width="10.85546875" style="109" customWidth="1"/>
    <col min="8240" max="8280" width="0" style="109" hidden="1" customWidth="1"/>
    <col min="8281" max="8283" width="10.85546875" style="109" customWidth="1"/>
    <col min="8284" max="8448" width="11.42578125" style="109"/>
    <col min="8449" max="8449" width="27.85546875" style="109" customWidth="1"/>
    <col min="8450" max="8450" width="18.42578125" style="109" customWidth="1"/>
    <col min="8451" max="8454" width="13.28515625" style="109" customWidth="1"/>
    <col min="8455" max="8455" width="15.85546875" style="109" customWidth="1"/>
    <col min="8456" max="8456" width="14.7109375" style="109" customWidth="1"/>
    <col min="8457" max="8457" width="14.28515625" style="109" customWidth="1"/>
    <col min="8458" max="8461" width="13.28515625" style="109" customWidth="1"/>
    <col min="8462" max="8462" width="13.7109375" style="109" customWidth="1"/>
    <col min="8463" max="8463" width="12.7109375" style="109" customWidth="1"/>
    <col min="8464" max="8464" width="13.140625" style="109" customWidth="1"/>
    <col min="8465" max="8465" width="12.140625" style="109" customWidth="1"/>
    <col min="8466" max="8467" width="13.42578125" style="109" customWidth="1"/>
    <col min="8468" max="8472" width="17.140625" style="109" customWidth="1"/>
    <col min="8473" max="8474" width="12.7109375" style="109" customWidth="1"/>
    <col min="8475" max="8475" width="17.140625" style="109" customWidth="1"/>
    <col min="8476" max="8478" width="15.85546875" style="109" customWidth="1"/>
    <col min="8479" max="8479" width="12.140625" style="109" customWidth="1"/>
    <col min="8480" max="8482" width="10.85546875" style="109" customWidth="1"/>
    <col min="8483" max="8487" width="12.140625" style="109" customWidth="1"/>
    <col min="8488" max="8495" width="10.85546875" style="109" customWidth="1"/>
    <col min="8496" max="8536" width="0" style="109" hidden="1" customWidth="1"/>
    <col min="8537" max="8539" width="10.85546875" style="109" customWidth="1"/>
    <col min="8540" max="8704" width="11.42578125" style="109"/>
    <col min="8705" max="8705" width="27.85546875" style="109" customWidth="1"/>
    <col min="8706" max="8706" width="18.42578125" style="109" customWidth="1"/>
    <col min="8707" max="8710" width="13.28515625" style="109" customWidth="1"/>
    <col min="8711" max="8711" width="15.85546875" style="109" customWidth="1"/>
    <col min="8712" max="8712" width="14.7109375" style="109" customWidth="1"/>
    <col min="8713" max="8713" width="14.28515625" style="109" customWidth="1"/>
    <col min="8714" max="8717" width="13.28515625" style="109" customWidth="1"/>
    <col min="8718" max="8718" width="13.7109375" style="109" customWidth="1"/>
    <col min="8719" max="8719" width="12.7109375" style="109" customWidth="1"/>
    <col min="8720" max="8720" width="13.140625" style="109" customWidth="1"/>
    <col min="8721" max="8721" width="12.140625" style="109" customWidth="1"/>
    <col min="8722" max="8723" width="13.42578125" style="109" customWidth="1"/>
    <col min="8724" max="8728" width="17.140625" style="109" customWidth="1"/>
    <col min="8729" max="8730" width="12.7109375" style="109" customWidth="1"/>
    <col min="8731" max="8731" width="17.140625" style="109" customWidth="1"/>
    <col min="8732" max="8734" width="15.85546875" style="109" customWidth="1"/>
    <col min="8735" max="8735" width="12.140625" style="109" customWidth="1"/>
    <col min="8736" max="8738" width="10.85546875" style="109" customWidth="1"/>
    <col min="8739" max="8743" width="12.140625" style="109" customWidth="1"/>
    <col min="8744" max="8751" width="10.85546875" style="109" customWidth="1"/>
    <col min="8752" max="8792" width="0" style="109" hidden="1" customWidth="1"/>
    <col min="8793" max="8795" width="10.85546875" style="109" customWidth="1"/>
    <col min="8796" max="8960" width="11.42578125" style="109"/>
    <col min="8961" max="8961" width="27.85546875" style="109" customWidth="1"/>
    <col min="8962" max="8962" width="18.42578125" style="109" customWidth="1"/>
    <col min="8963" max="8966" width="13.28515625" style="109" customWidth="1"/>
    <col min="8967" max="8967" width="15.85546875" style="109" customWidth="1"/>
    <col min="8968" max="8968" width="14.7109375" style="109" customWidth="1"/>
    <col min="8969" max="8969" width="14.28515625" style="109" customWidth="1"/>
    <col min="8970" max="8973" width="13.28515625" style="109" customWidth="1"/>
    <col min="8974" max="8974" width="13.7109375" style="109" customWidth="1"/>
    <col min="8975" max="8975" width="12.7109375" style="109" customWidth="1"/>
    <col min="8976" max="8976" width="13.140625" style="109" customWidth="1"/>
    <col min="8977" max="8977" width="12.140625" style="109" customWidth="1"/>
    <col min="8978" max="8979" width="13.42578125" style="109" customWidth="1"/>
    <col min="8980" max="8984" width="17.140625" style="109" customWidth="1"/>
    <col min="8985" max="8986" width="12.7109375" style="109" customWidth="1"/>
    <col min="8987" max="8987" width="17.140625" style="109" customWidth="1"/>
    <col min="8988" max="8990" width="15.85546875" style="109" customWidth="1"/>
    <col min="8991" max="8991" width="12.140625" style="109" customWidth="1"/>
    <col min="8992" max="8994" width="10.85546875" style="109" customWidth="1"/>
    <col min="8995" max="8999" width="12.140625" style="109" customWidth="1"/>
    <col min="9000" max="9007" width="10.85546875" style="109" customWidth="1"/>
    <col min="9008" max="9048" width="0" style="109" hidden="1" customWidth="1"/>
    <col min="9049" max="9051" width="10.85546875" style="109" customWidth="1"/>
    <col min="9052" max="9216" width="11.42578125" style="109"/>
    <col min="9217" max="9217" width="27.85546875" style="109" customWidth="1"/>
    <col min="9218" max="9218" width="18.42578125" style="109" customWidth="1"/>
    <col min="9219" max="9222" width="13.28515625" style="109" customWidth="1"/>
    <col min="9223" max="9223" width="15.85546875" style="109" customWidth="1"/>
    <col min="9224" max="9224" width="14.7109375" style="109" customWidth="1"/>
    <col min="9225" max="9225" width="14.28515625" style="109" customWidth="1"/>
    <col min="9226" max="9229" width="13.28515625" style="109" customWidth="1"/>
    <col min="9230" max="9230" width="13.7109375" style="109" customWidth="1"/>
    <col min="9231" max="9231" width="12.7109375" style="109" customWidth="1"/>
    <col min="9232" max="9232" width="13.140625" style="109" customWidth="1"/>
    <col min="9233" max="9233" width="12.140625" style="109" customWidth="1"/>
    <col min="9234" max="9235" width="13.42578125" style="109" customWidth="1"/>
    <col min="9236" max="9240" width="17.140625" style="109" customWidth="1"/>
    <col min="9241" max="9242" width="12.7109375" style="109" customWidth="1"/>
    <col min="9243" max="9243" width="17.140625" style="109" customWidth="1"/>
    <col min="9244" max="9246" width="15.85546875" style="109" customWidth="1"/>
    <col min="9247" max="9247" width="12.140625" style="109" customWidth="1"/>
    <col min="9248" max="9250" width="10.85546875" style="109" customWidth="1"/>
    <col min="9251" max="9255" width="12.140625" style="109" customWidth="1"/>
    <col min="9256" max="9263" width="10.85546875" style="109" customWidth="1"/>
    <col min="9264" max="9304" width="0" style="109" hidden="1" customWidth="1"/>
    <col min="9305" max="9307" width="10.85546875" style="109" customWidth="1"/>
    <col min="9308" max="9472" width="11.42578125" style="109"/>
    <col min="9473" max="9473" width="27.85546875" style="109" customWidth="1"/>
    <col min="9474" max="9474" width="18.42578125" style="109" customWidth="1"/>
    <col min="9475" max="9478" width="13.28515625" style="109" customWidth="1"/>
    <col min="9479" max="9479" width="15.85546875" style="109" customWidth="1"/>
    <col min="9480" max="9480" width="14.7109375" style="109" customWidth="1"/>
    <col min="9481" max="9481" width="14.28515625" style="109" customWidth="1"/>
    <col min="9482" max="9485" width="13.28515625" style="109" customWidth="1"/>
    <col min="9486" max="9486" width="13.7109375" style="109" customWidth="1"/>
    <col min="9487" max="9487" width="12.7109375" style="109" customWidth="1"/>
    <col min="9488" max="9488" width="13.140625" style="109" customWidth="1"/>
    <col min="9489" max="9489" width="12.140625" style="109" customWidth="1"/>
    <col min="9490" max="9491" width="13.42578125" style="109" customWidth="1"/>
    <col min="9492" max="9496" width="17.140625" style="109" customWidth="1"/>
    <col min="9497" max="9498" width="12.7109375" style="109" customWidth="1"/>
    <col min="9499" max="9499" width="17.140625" style="109" customWidth="1"/>
    <col min="9500" max="9502" width="15.85546875" style="109" customWidth="1"/>
    <col min="9503" max="9503" width="12.140625" style="109" customWidth="1"/>
    <col min="9504" max="9506" width="10.85546875" style="109" customWidth="1"/>
    <col min="9507" max="9511" width="12.140625" style="109" customWidth="1"/>
    <col min="9512" max="9519" width="10.85546875" style="109" customWidth="1"/>
    <col min="9520" max="9560" width="0" style="109" hidden="1" customWidth="1"/>
    <col min="9561" max="9563" width="10.85546875" style="109" customWidth="1"/>
    <col min="9564" max="9728" width="11.42578125" style="109"/>
    <col min="9729" max="9729" width="27.85546875" style="109" customWidth="1"/>
    <col min="9730" max="9730" width="18.42578125" style="109" customWidth="1"/>
    <col min="9731" max="9734" width="13.28515625" style="109" customWidth="1"/>
    <col min="9735" max="9735" width="15.85546875" style="109" customWidth="1"/>
    <col min="9736" max="9736" width="14.7109375" style="109" customWidth="1"/>
    <col min="9737" max="9737" width="14.28515625" style="109" customWidth="1"/>
    <col min="9738" max="9741" width="13.28515625" style="109" customWidth="1"/>
    <col min="9742" max="9742" width="13.7109375" style="109" customWidth="1"/>
    <col min="9743" max="9743" width="12.7109375" style="109" customWidth="1"/>
    <col min="9744" max="9744" width="13.140625" style="109" customWidth="1"/>
    <col min="9745" max="9745" width="12.140625" style="109" customWidth="1"/>
    <col min="9746" max="9747" width="13.42578125" style="109" customWidth="1"/>
    <col min="9748" max="9752" width="17.140625" style="109" customWidth="1"/>
    <col min="9753" max="9754" width="12.7109375" style="109" customWidth="1"/>
    <col min="9755" max="9755" width="17.140625" style="109" customWidth="1"/>
    <col min="9756" max="9758" width="15.85546875" style="109" customWidth="1"/>
    <col min="9759" max="9759" width="12.140625" style="109" customWidth="1"/>
    <col min="9760" max="9762" width="10.85546875" style="109" customWidth="1"/>
    <col min="9763" max="9767" width="12.140625" style="109" customWidth="1"/>
    <col min="9768" max="9775" width="10.85546875" style="109" customWidth="1"/>
    <col min="9776" max="9816" width="0" style="109" hidden="1" customWidth="1"/>
    <col min="9817" max="9819" width="10.85546875" style="109" customWidth="1"/>
    <col min="9820" max="9984" width="11.42578125" style="109"/>
    <col min="9985" max="9985" width="27.85546875" style="109" customWidth="1"/>
    <col min="9986" max="9986" width="18.42578125" style="109" customWidth="1"/>
    <col min="9987" max="9990" width="13.28515625" style="109" customWidth="1"/>
    <col min="9991" max="9991" width="15.85546875" style="109" customWidth="1"/>
    <col min="9992" max="9992" width="14.7109375" style="109" customWidth="1"/>
    <col min="9993" max="9993" width="14.28515625" style="109" customWidth="1"/>
    <col min="9994" max="9997" width="13.28515625" style="109" customWidth="1"/>
    <col min="9998" max="9998" width="13.7109375" style="109" customWidth="1"/>
    <col min="9999" max="9999" width="12.7109375" style="109" customWidth="1"/>
    <col min="10000" max="10000" width="13.140625" style="109" customWidth="1"/>
    <col min="10001" max="10001" width="12.140625" style="109" customWidth="1"/>
    <col min="10002" max="10003" width="13.42578125" style="109" customWidth="1"/>
    <col min="10004" max="10008" width="17.140625" style="109" customWidth="1"/>
    <col min="10009" max="10010" width="12.7109375" style="109" customWidth="1"/>
    <col min="10011" max="10011" width="17.140625" style="109" customWidth="1"/>
    <col min="10012" max="10014" width="15.85546875" style="109" customWidth="1"/>
    <col min="10015" max="10015" width="12.140625" style="109" customWidth="1"/>
    <col min="10016" max="10018" width="10.85546875" style="109" customWidth="1"/>
    <col min="10019" max="10023" width="12.140625" style="109" customWidth="1"/>
    <col min="10024" max="10031" width="10.85546875" style="109" customWidth="1"/>
    <col min="10032" max="10072" width="0" style="109" hidden="1" customWidth="1"/>
    <col min="10073" max="10075" width="10.85546875" style="109" customWidth="1"/>
    <col min="10076" max="10240" width="11.42578125" style="109"/>
    <col min="10241" max="10241" width="27.85546875" style="109" customWidth="1"/>
    <col min="10242" max="10242" width="18.42578125" style="109" customWidth="1"/>
    <col min="10243" max="10246" width="13.28515625" style="109" customWidth="1"/>
    <col min="10247" max="10247" width="15.85546875" style="109" customWidth="1"/>
    <col min="10248" max="10248" width="14.7109375" style="109" customWidth="1"/>
    <col min="10249" max="10249" width="14.28515625" style="109" customWidth="1"/>
    <col min="10250" max="10253" width="13.28515625" style="109" customWidth="1"/>
    <col min="10254" max="10254" width="13.7109375" style="109" customWidth="1"/>
    <col min="10255" max="10255" width="12.7109375" style="109" customWidth="1"/>
    <col min="10256" max="10256" width="13.140625" style="109" customWidth="1"/>
    <col min="10257" max="10257" width="12.140625" style="109" customWidth="1"/>
    <col min="10258" max="10259" width="13.42578125" style="109" customWidth="1"/>
    <col min="10260" max="10264" width="17.140625" style="109" customWidth="1"/>
    <col min="10265" max="10266" width="12.7109375" style="109" customWidth="1"/>
    <col min="10267" max="10267" width="17.140625" style="109" customWidth="1"/>
    <col min="10268" max="10270" width="15.85546875" style="109" customWidth="1"/>
    <col min="10271" max="10271" width="12.140625" style="109" customWidth="1"/>
    <col min="10272" max="10274" width="10.85546875" style="109" customWidth="1"/>
    <col min="10275" max="10279" width="12.140625" style="109" customWidth="1"/>
    <col min="10280" max="10287" width="10.85546875" style="109" customWidth="1"/>
    <col min="10288" max="10328" width="0" style="109" hidden="1" customWidth="1"/>
    <col min="10329" max="10331" width="10.85546875" style="109" customWidth="1"/>
    <col min="10332" max="10496" width="11.42578125" style="109"/>
    <col min="10497" max="10497" width="27.85546875" style="109" customWidth="1"/>
    <col min="10498" max="10498" width="18.42578125" style="109" customWidth="1"/>
    <col min="10499" max="10502" width="13.28515625" style="109" customWidth="1"/>
    <col min="10503" max="10503" width="15.85546875" style="109" customWidth="1"/>
    <col min="10504" max="10504" width="14.7109375" style="109" customWidth="1"/>
    <col min="10505" max="10505" width="14.28515625" style="109" customWidth="1"/>
    <col min="10506" max="10509" width="13.28515625" style="109" customWidth="1"/>
    <col min="10510" max="10510" width="13.7109375" style="109" customWidth="1"/>
    <col min="10511" max="10511" width="12.7109375" style="109" customWidth="1"/>
    <col min="10512" max="10512" width="13.140625" style="109" customWidth="1"/>
    <col min="10513" max="10513" width="12.140625" style="109" customWidth="1"/>
    <col min="10514" max="10515" width="13.42578125" style="109" customWidth="1"/>
    <col min="10516" max="10520" width="17.140625" style="109" customWidth="1"/>
    <col min="10521" max="10522" width="12.7109375" style="109" customWidth="1"/>
    <col min="10523" max="10523" width="17.140625" style="109" customWidth="1"/>
    <col min="10524" max="10526" width="15.85546875" style="109" customWidth="1"/>
    <col min="10527" max="10527" width="12.140625" style="109" customWidth="1"/>
    <col min="10528" max="10530" width="10.85546875" style="109" customWidth="1"/>
    <col min="10531" max="10535" width="12.140625" style="109" customWidth="1"/>
    <col min="10536" max="10543" width="10.85546875" style="109" customWidth="1"/>
    <col min="10544" max="10584" width="0" style="109" hidden="1" customWidth="1"/>
    <col min="10585" max="10587" width="10.85546875" style="109" customWidth="1"/>
    <col min="10588" max="10752" width="11.42578125" style="109"/>
    <col min="10753" max="10753" width="27.85546875" style="109" customWidth="1"/>
    <col min="10754" max="10754" width="18.42578125" style="109" customWidth="1"/>
    <col min="10755" max="10758" width="13.28515625" style="109" customWidth="1"/>
    <col min="10759" max="10759" width="15.85546875" style="109" customWidth="1"/>
    <col min="10760" max="10760" width="14.7109375" style="109" customWidth="1"/>
    <col min="10761" max="10761" width="14.28515625" style="109" customWidth="1"/>
    <col min="10762" max="10765" width="13.28515625" style="109" customWidth="1"/>
    <col min="10766" max="10766" width="13.7109375" style="109" customWidth="1"/>
    <col min="10767" max="10767" width="12.7109375" style="109" customWidth="1"/>
    <col min="10768" max="10768" width="13.140625" style="109" customWidth="1"/>
    <col min="10769" max="10769" width="12.140625" style="109" customWidth="1"/>
    <col min="10770" max="10771" width="13.42578125" style="109" customWidth="1"/>
    <col min="10772" max="10776" width="17.140625" style="109" customWidth="1"/>
    <col min="10777" max="10778" width="12.7109375" style="109" customWidth="1"/>
    <col min="10779" max="10779" width="17.140625" style="109" customWidth="1"/>
    <col min="10780" max="10782" width="15.85546875" style="109" customWidth="1"/>
    <col min="10783" max="10783" width="12.140625" style="109" customWidth="1"/>
    <col min="10784" max="10786" width="10.85546875" style="109" customWidth="1"/>
    <col min="10787" max="10791" width="12.140625" style="109" customWidth="1"/>
    <col min="10792" max="10799" width="10.85546875" style="109" customWidth="1"/>
    <col min="10800" max="10840" width="0" style="109" hidden="1" customWidth="1"/>
    <col min="10841" max="10843" width="10.85546875" style="109" customWidth="1"/>
    <col min="10844" max="11008" width="11.42578125" style="109"/>
    <col min="11009" max="11009" width="27.85546875" style="109" customWidth="1"/>
    <col min="11010" max="11010" width="18.42578125" style="109" customWidth="1"/>
    <col min="11011" max="11014" width="13.28515625" style="109" customWidth="1"/>
    <col min="11015" max="11015" width="15.85546875" style="109" customWidth="1"/>
    <col min="11016" max="11016" width="14.7109375" style="109" customWidth="1"/>
    <col min="11017" max="11017" width="14.28515625" style="109" customWidth="1"/>
    <col min="11018" max="11021" width="13.28515625" style="109" customWidth="1"/>
    <col min="11022" max="11022" width="13.7109375" style="109" customWidth="1"/>
    <col min="11023" max="11023" width="12.7109375" style="109" customWidth="1"/>
    <col min="11024" max="11024" width="13.140625" style="109" customWidth="1"/>
    <col min="11025" max="11025" width="12.140625" style="109" customWidth="1"/>
    <col min="11026" max="11027" width="13.42578125" style="109" customWidth="1"/>
    <col min="11028" max="11032" width="17.140625" style="109" customWidth="1"/>
    <col min="11033" max="11034" width="12.7109375" style="109" customWidth="1"/>
    <col min="11035" max="11035" width="17.140625" style="109" customWidth="1"/>
    <col min="11036" max="11038" width="15.85546875" style="109" customWidth="1"/>
    <col min="11039" max="11039" width="12.140625" style="109" customWidth="1"/>
    <col min="11040" max="11042" width="10.85546875" style="109" customWidth="1"/>
    <col min="11043" max="11047" width="12.140625" style="109" customWidth="1"/>
    <col min="11048" max="11055" width="10.85546875" style="109" customWidth="1"/>
    <col min="11056" max="11096" width="0" style="109" hidden="1" customWidth="1"/>
    <col min="11097" max="11099" width="10.85546875" style="109" customWidth="1"/>
    <col min="11100" max="11264" width="11.42578125" style="109"/>
    <col min="11265" max="11265" width="27.85546875" style="109" customWidth="1"/>
    <col min="11266" max="11266" width="18.42578125" style="109" customWidth="1"/>
    <col min="11267" max="11270" width="13.28515625" style="109" customWidth="1"/>
    <col min="11271" max="11271" width="15.85546875" style="109" customWidth="1"/>
    <col min="11272" max="11272" width="14.7109375" style="109" customWidth="1"/>
    <col min="11273" max="11273" width="14.28515625" style="109" customWidth="1"/>
    <col min="11274" max="11277" width="13.28515625" style="109" customWidth="1"/>
    <col min="11278" max="11278" width="13.7109375" style="109" customWidth="1"/>
    <col min="11279" max="11279" width="12.7109375" style="109" customWidth="1"/>
    <col min="11280" max="11280" width="13.140625" style="109" customWidth="1"/>
    <col min="11281" max="11281" width="12.140625" style="109" customWidth="1"/>
    <col min="11282" max="11283" width="13.42578125" style="109" customWidth="1"/>
    <col min="11284" max="11288" width="17.140625" style="109" customWidth="1"/>
    <col min="11289" max="11290" width="12.7109375" style="109" customWidth="1"/>
    <col min="11291" max="11291" width="17.140625" style="109" customWidth="1"/>
    <col min="11292" max="11294" width="15.85546875" style="109" customWidth="1"/>
    <col min="11295" max="11295" width="12.140625" style="109" customWidth="1"/>
    <col min="11296" max="11298" width="10.85546875" style="109" customWidth="1"/>
    <col min="11299" max="11303" width="12.140625" style="109" customWidth="1"/>
    <col min="11304" max="11311" width="10.85546875" style="109" customWidth="1"/>
    <col min="11312" max="11352" width="0" style="109" hidden="1" customWidth="1"/>
    <col min="11353" max="11355" width="10.85546875" style="109" customWidth="1"/>
    <col min="11356" max="11520" width="11.42578125" style="109"/>
    <col min="11521" max="11521" width="27.85546875" style="109" customWidth="1"/>
    <col min="11522" max="11522" width="18.42578125" style="109" customWidth="1"/>
    <col min="11523" max="11526" width="13.28515625" style="109" customWidth="1"/>
    <col min="11527" max="11527" width="15.85546875" style="109" customWidth="1"/>
    <col min="11528" max="11528" width="14.7109375" style="109" customWidth="1"/>
    <col min="11529" max="11529" width="14.28515625" style="109" customWidth="1"/>
    <col min="11530" max="11533" width="13.28515625" style="109" customWidth="1"/>
    <col min="11534" max="11534" width="13.7109375" style="109" customWidth="1"/>
    <col min="11535" max="11535" width="12.7109375" style="109" customWidth="1"/>
    <col min="11536" max="11536" width="13.140625" style="109" customWidth="1"/>
    <col min="11537" max="11537" width="12.140625" style="109" customWidth="1"/>
    <col min="11538" max="11539" width="13.42578125" style="109" customWidth="1"/>
    <col min="11540" max="11544" width="17.140625" style="109" customWidth="1"/>
    <col min="11545" max="11546" width="12.7109375" style="109" customWidth="1"/>
    <col min="11547" max="11547" width="17.140625" style="109" customWidth="1"/>
    <col min="11548" max="11550" width="15.85546875" style="109" customWidth="1"/>
    <col min="11551" max="11551" width="12.140625" style="109" customWidth="1"/>
    <col min="11552" max="11554" width="10.85546875" style="109" customWidth="1"/>
    <col min="11555" max="11559" width="12.140625" style="109" customWidth="1"/>
    <col min="11560" max="11567" width="10.85546875" style="109" customWidth="1"/>
    <col min="11568" max="11608" width="0" style="109" hidden="1" customWidth="1"/>
    <col min="11609" max="11611" width="10.85546875" style="109" customWidth="1"/>
    <col min="11612" max="11776" width="11.42578125" style="109"/>
    <col min="11777" max="11777" width="27.85546875" style="109" customWidth="1"/>
    <col min="11778" max="11778" width="18.42578125" style="109" customWidth="1"/>
    <col min="11779" max="11782" width="13.28515625" style="109" customWidth="1"/>
    <col min="11783" max="11783" width="15.85546875" style="109" customWidth="1"/>
    <col min="11784" max="11784" width="14.7109375" style="109" customWidth="1"/>
    <col min="11785" max="11785" width="14.28515625" style="109" customWidth="1"/>
    <col min="11786" max="11789" width="13.28515625" style="109" customWidth="1"/>
    <col min="11790" max="11790" width="13.7109375" style="109" customWidth="1"/>
    <col min="11791" max="11791" width="12.7109375" style="109" customWidth="1"/>
    <col min="11792" max="11792" width="13.140625" style="109" customWidth="1"/>
    <col min="11793" max="11793" width="12.140625" style="109" customWidth="1"/>
    <col min="11794" max="11795" width="13.42578125" style="109" customWidth="1"/>
    <col min="11796" max="11800" width="17.140625" style="109" customWidth="1"/>
    <col min="11801" max="11802" width="12.7109375" style="109" customWidth="1"/>
    <col min="11803" max="11803" width="17.140625" style="109" customWidth="1"/>
    <col min="11804" max="11806" width="15.85546875" style="109" customWidth="1"/>
    <col min="11807" max="11807" width="12.140625" style="109" customWidth="1"/>
    <col min="11808" max="11810" width="10.85546875" style="109" customWidth="1"/>
    <col min="11811" max="11815" width="12.140625" style="109" customWidth="1"/>
    <col min="11816" max="11823" width="10.85546875" style="109" customWidth="1"/>
    <col min="11824" max="11864" width="0" style="109" hidden="1" customWidth="1"/>
    <col min="11865" max="11867" width="10.85546875" style="109" customWidth="1"/>
    <col min="11868" max="12032" width="11.42578125" style="109"/>
    <col min="12033" max="12033" width="27.85546875" style="109" customWidth="1"/>
    <col min="12034" max="12034" width="18.42578125" style="109" customWidth="1"/>
    <col min="12035" max="12038" width="13.28515625" style="109" customWidth="1"/>
    <col min="12039" max="12039" width="15.85546875" style="109" customWidth="1"/>
    <col min="12040" max="12040" width="14.7109375" style="109" customWidth="1"/>
    <col min="12041" max="12041" width="14.28515625" style="109" customWidth="1"/>
    <col min="12042" max="12045" width="13.28515625" style="109" customWidth="1"/>
    <col min="12046" max="12046" width="13.7109375" style="109" customWidth="1"/>
    <col min="12047" max="12047" width="12.7109375" style="109" customWidth="1"/>
    <col min="12048" max="12048" width="13.140625" style="109" customWidth="1"/>
    <col min="12049" max="12049" width="12.140625" style="109" customWidth="1"/>
    <col min="12050" max="12051" width="13.42578125" style="109" customWidth="1"/>
    <col min="12052" max="12056" width="17.140625" style="109" customWidth="1"/>
    <col min="12057" max="12058" width="12.7109375" style="109" customWidth="1"/>
    <col min="12059" max="12059" width="17.140625" style="109" customWidth="1"/>
    <col min="12060" max="12062" width="15.85546875" style="109" customWidth="1"/>
    <col min="12063" max="12063" width="12.140625" style="109" customWidth="1"/>
    <col min="12064" max="12066" width="10.85546875" style="109" customWidth="1"/>
    <col min="12067" max="12071" width="12.140625" style="109" customWidth="1"/>
    <col min="12072" max="12079" width="10.85546875" style="109" customWidth="1"/>
    <col min="12080" max="12120" width="0" style="109" hidden="1" customWidth="1"/>
    <col min="12121" max="12123" width="10.85546875" style="109" customWidth="1"/>
    <col min="12124" max="12288" width="11.42578125" style="109"/>
    <col min="12289" max="12289" width="27.85546875" style="109" customWidth="1"/>
    <col min="12290" max="12290" width="18.42578125" style="109" customWidth="1"/>
    <col min="12291" max="12294" width="13.28515625" style="109" customWidth="1"/>
    <col min="12295" max="12295" width="15.85546875" style="109" customWidth="1"/>
    <col min="12296" max="12296" width="14.7109375" style="109" customWidth="1"/>
    <col min="12297" max="12297" width="14.28515625" style="109" customWidth="1"/>
    <col min="12298" max="12301" width="13.28515625" style="109" customWidth="1"/>
    <col min="12302" max="12302" width="13.7109375" style="109" customWidth="1"/>
    <col min="12303" max="12303" width="12.7109375" style="109" customWidth="1"/>
    <col min="12304" max="12304" width="13.140625" style="109" customWidth="1"/>
    <col min="12305" max="12305" width="12.140625" style="109" customWidth="1"/>
    <col min="12306" max="12307" width="13.42578125" style="109" customWidth="1"/>
    <col min="12308" max="12312" width="17.140625" style="109" customWidth="1"/>
    <col min="12313" max="12314" width="12.7109375" style="109" customWidth="1"/>
    <col min="12315" max="12315" width="17.140625" style="109" customWidth="1"/>
    <col min="12316" max="12318" width="15.85546875" style="109" customWidth="1"/>
    <col min="12319" max="12319" width="12.140625" style="109" customWidth="1"/>
    <col min="12320" max="12322" width="10.85546875" style="109" customWidth="1"/>
    <col min="12323" max="12327" width="12.140625" style="109" customWidth="1"/>
    <col min="12328" max="12335" width="10.85546875" style="109" customWidth="1"/>
    <col min="12336" max="12376" width="0" style="109" hidden="1" customWidth="1"/>
    <col min="12377" max="12379" width="10.85546875" style="109" customWidth="1"/>
    <col min="12380" max="12544" width="11.42578125" style="109"/>
    <col min="12545" max="12545" width="27.85546875" style="109" customWidth="1"/>
    <col min="12546" max="12546" width="18.42578125" style="109" customWidth="1"/>
    <col min="12547" max="12550" width="13.28515625" style="109" customWidth="1"/>
    <col min="12551" max="12551" width="15.85546875" style="109" customWidth="1"/>
    <col min="12552" max="12552" width="14.7109375" style="109" customWidth="1"/>
    <col min="12553" max="12553" width="14.28515625" style="109" customWidth="1"/>
    <col min="12554" max="12557" width="13.28515625" style="109" customWidth="1"/>
    <col min="12558" max="12558" width="13.7109375" style="109" customWidth="1"/>
    <col min="12559" max="12559" width="12.7109375" style="109" customWidth="1"/>
    <col min="12560" max="12560" width="13.140625" style="109" customWidth="1"/>
    <col min="12561" max="12561" width="12.140625" style="109" customWidth="1"/>
    <col min="12562" max="12563" width="13.42578125" style="109" customWidth="1"/>
    <col min="12564" max="12568" width="17.140625" style="109" customWidth="1"/>
    <col min="12569" max="12570" width="12.7109375" style="109" customWidth="1"/>
    <col min="12571" max="12571" width="17.140625" style="109" customWidth="1"/>
    <col min="12572" max="12574" width="15.85546875" style="109" customWidth="1"/>
    <col min="12575" max="12575" width="12.140625" style="109" customWidth="1"/>
    <col min="12576" max="12578" width="10.85546875" style="109" customWidth="1"/>
    <col min="12579" max="12583" width="12.140625" style="109" customWidth="1"/>
    <col min="12584" max="12591" width="10.85546875" style="109" customWidth="1"/>
    <col min="12592" max="12632" width="0" style="109" hidden="1" customWidth="1"/>
    <col min="12633" max="12635" width="10.85546875" style="109" customWidth="1"/>
    <col min="12636" max="12800" width="11.42578125" style="109"/>
    <col min="12801" max="12801" width="27.85546875" style="109" customWidth="1"/>
    <col min="12802" max="12802" width="18.42578125" style="109" customWidth="1"/>
    <col min="12803" max="12806" width="13.28515625" style="109" customWidth="1"/>
    <col min="12807" max="12807" width="15.85546875" style="109" customWidth="1"/>
    <col min="12808" max="12808" width="14.7109375" style="109" customWidth="1"/>
    <col min="12809" max="12809" width="14.28515625" style="109" customWidth="1"/>
    <col min="12810" max="12813" width="13.28515625" style="109" customWidth="1"/>
    <col min="12814" max="12814" width="13.7109375" style="109" customWidth="1"/>
    <col min="12815" max="12815" width="12.7109375" style="109" customWidth="1"/>
    <col min="12816" max="12816" width="13.140625" style="109" customWidth="1"/>
    <col min="12817" max="12817" width="12.140625" style="109" customWidth="1"/>
    <col min="12818" max="12819" width="13.42578125" style="109" customWidth="1"/>
    <col min="12820" max="12824" width="17.140625" style="109" customWidth="1"/>
    <col min="12825" max="12826" width="12.7109375" style="109" customWidth="1"/>
    <col min="12827" max="12827" width="17.140625" style="109" customWidth="1"/>
    <col min="12828" max="12830" width="15.85546875" style="109" customWidth="1"/>
    <col min="12831" max="12831" width="12.140625" style="109" customWidth="1"/>
    <col min="12832" max="12834" width="10.85546875" style="109" customWidth="1"/>
    <col min="12835" max="12839" width="12.140625" style="109" customWidth="1"/>
    <col min="12840" max="12847" width="10.85546875" style="109" customWidth="1"/>
    <col min="12848" max="12888" width="0" style="109" hidden="1" customWidth="1"/>
    <col min="12889" max="12891" width="10.85546875" style="109" customWidth="1"/>
    <col min="12892" max="13056" width="11.42578125" style="109"/>
    <col min="13057" max="13057" width="27.85546875" style="109" customWidth="1"/>
    <col min="13058" max="13058" width="18.42578125" style="109" customWidth="1"/>
    <col min="13059" max="13062" width="13.28515625" style="109" customWidth="1"/>
    <col min="13063" max="13063" width="15.85546875" style="109" customWidth="1"/>
    <col min="13064" max="13064" width="14.7109375" style="109" customWidth="1"/>
    <col min="13065" max="13065" width="14.28515625" style="109" customWidth="1"/>
    <col min="13066" max="13069" width="13.28515625" style="109" customWidth="1"/>
    <col min="13070" max="13070" width="13.7109375" style="109" customWidth="1"/>
    <col min="13071" max="13071" width="12.7109375" style="109" customWidth="1"/>
    <col min="13072" max="13072" width="13.140625" style="109" customWidth="1"/>
    <col min="13073" max="13073" width="12.140625" style="109" customWidth="1"/>
    <col min="13074" max="13075" width="13.42578125" style="109" customWidth="1"/>
    <col min="13076" max="13080" width="17.140625" style="109" customWidth="1"/>
    <col min="13081" max="13082" width="12.7109375" style="109" customWidth="1"/>
    <col min="13083" max="13083" width="17.140625" style="109" customWidth="1"/>
    <col min="13084" max="13086" width="15.85546875" style="109" customWidth="1"/>
    <col min="13087" max="13087" width="12.140625" style="109" customWidth="1"/>
    <col min="13088" max="13090" width="10.85546875" style="109" customWidth="1"/>
    <col min="13091" max="13095" width="12.140625" style="109" customWidth="1"/>
    <col min="13096" max="13103" width="10.85546875" style="109" customWidth="1"/>
    <col min="13104" max="13144" width="0" style="109" hidden="1" customWidth="1"/>
    <col min="13145" max="13147" width="10.85546875" style="109" customWidth="1"/>
    <col min="13148" max="13312" width="11.42578125" style="109"/>
    <col min="13313" max="13313" width="27.85546875" style="109" customWidth="1"/>
    <col min="13314" max="13314" width="18.42578125" style="109" customWidth="1"/>
    <col min="13315" max="13318" width="13.28515625" style="109" customWidth="1"/>
    <col min="13319" max="13319" width="15.85546875" style="109" customWidth="1"/>
    <col min="13320" max="13320" width="14.7109375" style="109" customWidth="1"/>
    <col min="13321" max="13321" width="14.28515625" style="109" customWidth="1"/>
    <col min="13322" max="13325" width="13.28515625" style="109" customWidth="1"/>
    <col min="13326" max="13326" width="13.7109375" style="109" customWidth="1"/>
    <col min="13327" max="13327" width="12.7109375" style="109" customWidth="1"/>
    <col min="13328" max="13328" width="13.140625" style="109" customWidth="1"/>
    <col min="13329" max="13329" width="12.140625" style="109" customWidth="1"/>
    <col min="13330" max="13331" width="13.42578125" style="109" customWidth="1"/>
    <col min="13332" max="13336" width="17.140625" style="109" customWidth="1"/>
    <col min="13337" max="13338" width="12.7109375" style="109" customWidth="1"/>
    <col min="13339" max="13339" width="17.140625" style="109" customWidth="1"/>
    <col min="13340" max="13342" width="15.85546875" style="109" customWidth="1"/>
    <col min="13343" max="13343" width="12.140625" style="109" customWidth="1"/>
    <col min="13344" max="13346" width="10.85546875" style="109" customWidth="1"/>
    <col min="13347" max="13351" width="12.140625" style="109" customWidth="1"/>
    <col min="13352" max="13359" width="10.85546875" style="109" customWidth="1"/>
    <col min="13360" max="13400" width="0" style="109" hidden="1" customWidth="1"/>
    <col min="13401" max="13403" width="10.85546875" style="109" customWidth="1"/>
    <col min="13404" max="13568" width="11.42578125" style="109"/>
    <col min="13569" max="13569" width="27.85546875" style="109" customWidth="1"/>
    <col min="13570" max="13570" width="18.42578125" style="109" customWidth="1"/>
    <col min="13571" max="13574" width="13.28515625" style="109" customWidth="1"/>
    <col min="13575" max="13575" width="15.85546875" style="109" customWidth="1"/>
    <col min="13576" max="13576" width="14.7109375" style="109" customWidth="1"/>
    <col min="13577" max="13577" width="14.28515625" style="109" customWidth="1"/>
    <col min="13578" max="13581" width="13.28515625" style="109" customWidth="1"/>
    <col min="13582" max="13582" width="13.7109375" style="109" customWidth="1"/>
    <col min="13583" max="13583" width="12.7109375" style="109" customWidth="1"/>
    <col min="13584" max="13584" width="13.140625" style="109" customWidth="1"/>
    <col min="13585" max="13585" width="12.140625" style="109" customWidth="1"/>
    <col min="13586" max="13587" width="13.42578125" style="109" customWidth="1"/>
    <col min="13588" max="13592" width="17.140625" style="109" customWidth="1"/>
    <col min="13593" max="13594" width="12.7109375" style="109" customWidth="1"/>
    <col min="13595" max="13595" width="17.140625" style="109" customWidth="1"/>
    <col min="13596" max="13598" width="15.85546875" style="109" customWidth="1"/>
    <col min="13599" max="13599" width="12.140625" style="109" customWidth="1"/>
    <col min="13600" max="13602" width="10.85546875" style="109" customWidth="1"/>
    <col min="13603" max="13607" width="12.140625" style="109" customWidth="1"/>
    <col min="13608" max="13615" width="10.85546875" style="109" customWidth="1"/>
    <col min="13616" max="13656" width="0" style="109" hidden="1" customWidth="1"/>
    <col min="13657" max="13659" width="10.85546875" style="109" customWidth="1"/>
    <col min="13660" max="13824" width="11.42578125" style="109"/>
    <col min="13825" max="13825" width="27.85546875" style="109" customWidth="1"/>
    <col min="13826" max="13826" width="18.42578125" style="109" customWidth="1"/>
    <col min="13827" max="13830" width="13.28515625" style="109" customWidth="1"/>
    <col min="13831" max="13831" width="15.85546875" style="109" customWidth="1"/>
    <col min="13832" max="13832" width="14.7109375" style="109" customWidth="1"/>
    <col min="13833" max="13833" width="14.28515625" style="109" customWidth="1"/>
    <col min="13834" max="13837" width="13.28515625" style="109" customWidth="1"/>
    <col min="13838" max="13838" width="13.7109375" style="109" customWidth="1"/>
    <col min="13839" max="13839" width="12.7109375" style="109" customWidth="1"/>
    <col min="13840" max="13840" width="13.140625" style="109" customWidth="1"/>
    <col min="13841" max="13841" width="12.140625" style="109" customWidth="1"/>
    <col min="13842" max="13843" width="13.42578125" style="109" customWidth="1"/>
    <col min="13844" max="13848" width="17.140625" style="109" customWidth="1"/>
    <col min="13849" max="13850" width="12.7109375" style="109" customWidth="1"/>
    <col min="13851" max="13851" width="17.140625" style="109" customWidth="1"/>
    <col min="13852" max="13854" width="15.85546875" style="109" customWidth="1"/>
    <col min="13855" max="13855" width="12.140625" style="109" customWidth="1"/>
    <col min="13856" max="13858" width="10.85546875" style="109" customWidth="1"/>
    <col min="13859" max="13863" width="12.140625" style="109" customWidth="1"/>
    <col min="13864" max="13871" width="10.85546875" style="109" customWidth="1"/>
    <col min="13872" max="13912" width="0" style="109" hidden="1" customWidth="1"/>
    <col min="13913" max="13915" width="10.85546875" style="109" customWidth="1"/>
    <col min="13916" max="14080" width="11.42578125" style="109"/>
    <col min="14081" max="14081" width="27.85546875" style="109" customWidth="1"/>
    <col min="14082" max="14082" width="18.42578125" style="109" customWidth="1"/>
    <col min="14083" max="14086" width="13.28515625" style="109" customWidth="1"/>
    <col min="14087" max="14087" width="15.85546875" style="109" customWidth="1"/>
    <col min="14088" max="14088" width="14.7109375" style="109" customWidth="1"/>
    <col min="14089" max="14089" width="14.28515625" style="109" customWidth="1"/>
    <col min="14090" max="14093" width="13.28515625" style="109" customWidth="1"/>
    <col min="14094" max="14094" width="13.7109375" style="109" customWidth="1"/>
    <col min="14095" max="14095" width="12.7109375" style="109" customWidth="1"/>
    <col min="14096" max="14096" width="13.140625" style="109" customWidth="1"/>
    <col min="14097" max="14097" width="12.140625" style="109" customWidth="1"/>
    <col min="14098" max="14099" width="13.42578125" style="109" customWidth="1"/>
    <col min="14100" max="14104" width="17.140625" style="109" customWidth="1"/>
    <col min="14105" max="14106" width="12.7109375" style="109" customWidth="1"/>
    <col min="14107" max="14107" width="17.140625" style="109" customWidth="1"/>
    <col min="14108" max="14110" width="15.85546875" style="109" customWidth="1"/>
    <col min="14111" max="14111" width="12.140625" style="109" customWidth="1"/>
    <col min="14112" max="14114" width="10.85546875" style="109" customWidth="1"/>
    <col min="14115" max="14119" width="12.140625" style="109" customWidth="1"/>
    <col min="14120" max="14127" width="10.85546875" style="109" customWidth="1"/>
    <col min="14128" max="14168" width="0" style="109" hidden="1" customWidth="1"/>
    <col min="14169" max="14171" width="10.85546875" style="109" customWidth="1"/>
    <col min="14172" max="14336" width="11.42578125" style="109"/>
    <col min="14337" max="14337" width="27.85546875" style="109" customWidth="1"/>
    <col min="14338" max="14338" width="18.42578125" style="109" customWidth="1"/>
    <col min="14339" max="14342" width="13.28515625" style="109" customWidth="1"/>
    <col min="14343" max="14343" width="15.85546875" style="109" customWidth="1"/>
    <col min="14344" max="14344" width="14.7109375" style="109" customWidth="1"/>
    <col min="14345" max="14345" width="14.28515625" style="109" customWidth="1"/>
    <col min="14346" max="14349" width="13.28515625" style="109" customWidth="1"/>
    <col min="14350" max="14350" width="13.7109375" style="109" customWidth="1"/>
    <col min="14351" max="14351" width="12.7109375" style="109" customWidth="1"/>
    <col min="14352" max="14352" width="13.140625" style="109" customWidth="1"/>
    <col min="14353" max="14353" width="12.140625" style="109" customWidth="1"/>
    <col min="14354" max="14355" width="13.42578125" style="109" customWidth="1"/>
    <col min="14356" max="14360" width="17.140625" style="109" customWidth="1"/>
    <col min="14361" max="14362" width="12.7109375" style="109" customWidth="1"/>
    <col min="14363" max="14363" width="17.140625" style="109" customWidth="1"/>
    <col min="14364" max="14366" width="15.85546875" style="109" customWidth="1"/>
    <col min="14367" max="14367" width="12.140625" style="109" customWidth="1"/>
    <col min="14368" max="14370" width="10.85546875" style="109" customWidth="1"/>
    <col min="14371" max="14375" width="12.140625" style="109" customWidth="1"/>
    <col min="14376" max="14383" width="10.85546875" style="109" customWidth="1"/>
    <col min="14384" max="14424" width="0" style="109" hidden="1" customWidth="1"/>
    <col min="14425" max="14427" width="10.85546875" style="109" customWidth="1"/>
    <col min="14428" max="14592" width="11.42578125" style="109"/>
    <col min="14593" max="14593" width="27.85546875" style="109" customWidth="1"/>
    <col min="14594" max="14594" width="18.42578125" style="109" customWidth="1"/>
    <col min="14595" max="14598" width="13.28515625" style="109" customWidth="1"/>
    <col min="14599" max="14599" width="15.85546875" style="109" customWidth="1"/>
    <col min="14600" max="14600" width="14.7109375" style="109" customWidth="1"/>
    <col min="14601" max="14601" width="14.28515625" style="109" customWidth="1"/>
    <col min="14602" max="14605" width="13.28515625" style="109" customWidth="1"/>
    <col min="14606" max="14606" width="13.7109375" style="109" customWidth="1"/>
    <col min="14607" max="14607" width="12.7109375" style="109" customWidth="1"/>
    <col min="14608" max="14608" width="13.140625" style="109" customWidth="1"/>
    <col min="14609" max="14609" width="12.140625" style="109" customWidth="1"/>
    <col min="14610" max="14611" width="13.42578125" style="109" customWidth="1"/>
    <col min="14612" max="14616" width="17.140625" style="109" customWidth="1"/>
    <col min="14617" max="14618" width="12.7109375" style="109" customWidth="1"/>
    <col min="14619" max="14619" width="17.140625" style="109" customWidth="1"/>
    <col min="14620" max="14622" width="15.85546875" style="109" customWidth="1"/>
    <col min="14623" max="14623" width="12.140625" style="109" customWidth="1"/>
    <col min="14624" max="14626" width="10.85546875" style="109" customWidth="1"/>
    <col min="14627" max="14631" width="12.140625" style="109" customWidth="1"/>
    <col min="14632" max="14639" width="10.85546875" style="109" customWidth="1"/>
    <col min="14640" max="14680" width="0" style="109" hidden="1" customWidth="1"/>
    <col min="14681" max="14683" width="10.85546875" style="109" customWidth="1"/>
    <col min="14684" max="14848" width="11.42578125" style="109"/>
    <col min="14849" max="14849" width="27.85546875" style="109" customWidth="1"/>
    <col min="14850" max="14850" width="18.42578125" style="109" customWidth="1"/>
    <col min="14851" max="14854" width="13.28515625" style="109" customWidth="1"/>
    <col min="14855" max="14855" width="15.85546875" style="109" customWidth="1"/>
    <col min="14856" max="14856" width="14.7109375" style="109" customWidth="1"/>
    <col min="14857" max="14857" width="14.28515625" style="109" customWidth="1"/>
    <col min="14858" max="14861" width="13.28515625" style="109" customWidth="1"/>
    <col min="14862" max="14862" width="13.7109375" style="109" customWidth="1"/>
    <col min="14863" max="14863" width="12.7109375" style="109" customWidth="1"/>
    <col min="14864" max="14864" width="13.140625" style="109" customWidth="1"/>
    <col min="14865" max="14865" width="12.140625" style="109" customWidth="1"/>
    <col min="14866" max="14867" width="13.42578125" style="109" customWidth="1"/>
    <col min="14868" max="14872" width="17.140625" style="109" customWidth="1"/>
    <col min="14873" max="14874" width="12.7109375" style="109" customWidth="1"/>
    <col min="14875" max="14875" width="17.140625" style="109" customWidth="1"/>
    <col min="14876" max="14878" width="15.85546875" style="109" customWidth="1"/>
    <col min="14879" max="14879" width="12.140625" style="109" customWidth="1"/>
    <col min="14880" max="14882" width="10.85546875" style="109" customWidth="1"/>
    <col min="14883" max="14887" width="12.140625" style="109" customWidth="1"/>
    <col min="14888" max="14895" width="10.85546875" style="109" customWidth="1"/>
    <col min="14896" max="14936" width="0" style="109" hidden="1" customWidth="1"/>
    <col min="14937" max="14939" width="10.85546875" style="109" customWidth="1"/>
    <col min="14940" max="15104" width="11.42578125" style="109"/>
    <col min="15105" max="15105" width="27.85546875" style="109" customWidth="1"/>
    <col min="15106" max="15106" width="18.42578125" style="109" customWidth="1"/>
    <col min="15107" max="15110" width="13.28515625" style="109" customWidth="1"/>
    <col min="15111" max="15111" width="15.85546875" style="109" customWidth="1"/>
    <col min="15112" max="15112" width="14.7109375" style="109" customWidth="1"/>
    <col min="15113" max="15113" width="14.28515625" style="109" customWidth="1"/>
    <col min="15114" max="15117" width="13.28515625" style="109" customWidth="1"/>
    <col min="15118" max="15118" width="13.7109375" style="109" customWidth="1"/>
    <col min="15119" max="15119" width="12.7109375" style="109" customWidth="1"/>
    <col min="15120" max="15120" width="13.140625" style="109" customWidth="1"/>
    <col min="15121" max="15121" width="12.140625" style="109" customWidth="1"/>
    <col min="15122" max="15123" width="13.42578125" style="109" customWidth="1"/>
    <col min="15124" max="15128" width="17.140625" style="109" customWidth="1"/>
    <col min="15129" max="15130" width="12.7109375" style="109" customWidth="1"/>
    <col min="15131" max="15131" width="17.140625" style="109" customWidth="1"/>
    <col min="15132" max="15134" width="15.85546875" style="109" customWidth="1"/>
    <col min="15135" max="15135" width="12.140625" style="109" customWidth="1"/>
    <col min="15136" max="15138" width="10.85546875" style="109" customWidth="1"/>
    <col min="15139" max="15143" width="12.140625" style="109" customWidth="1"/>
    <col min="15144" max="15151" width="10.85546875" style="109" customWidth="1"/>
    <col min="15152" max="15192" width="0" style="109" hidden="1" customWidth="1"/>
    <col min="15193" max="15195" width="10.85546875" style="109" customWidth="1"/>
    <col min="15196" max="15360" width="11.42578125" style="109"/>
    <col min="15361" max="15361" width="27.85546875" style="109" customWidth="1"/>
    <col min="15362" max="15362" width="18.42578125" style="109" customWidth="1"/>
    <col min="15363" max="15366" width="13.28515625" style="109" customWidth="1"/>
    <col min="15367" max="15367" width="15.85546875" style="109" customWidth="1"/>
    <col min="15368" max="15368" width="14.7109375" style="109" customWidth="1"/>
    <col min="15369" max="15369" width="14.28515625" style="109" customWidth="1"/>
    <col min="15370" max="15373" width="13.28515625" style="109" customWidth="1"/>
    <col min="15374" max="15374" width="13.7109375" style="109" customWidth="1"/>
    <col min="15375" max="15375" width="12.7109375" style="109" customWidth="1"/>
    <col min="15376" max="15376" width="13.140625" style="109" customWidth="1"/>
    <col min="15377" max="15377" width="12.140625" style="109" customWidth="1"/>
    <col min="15378" max="15379" width="13.42578125" style="109" customWidth="1"/>
    <col min="15380" max="15384" width="17.140625" style="109" customWidth="1"/>
    <col min="15385" max="15386" width="12.7109375" style="109" customWidth="1"/>
    <col min="15387" max="15387" width="17.140625" style="109" customWidth="1"/>
    <col min="15388" max="15390" width="15.85546875" style="109" customWidth="1"/>
    <col min="15391" max="15391" width="12.140625" style="109" customWidth="1"/>
    <col min="15392" max="15394" width="10.85546875" style="109" customWidth="1"/>
    <col min="15395" max="15399" width="12.140625" style="109" customWidth="1"/>
    <col min="15400" max="15407" width="10.85546875" style="109" customWidth="1"/>
    <col min="15408" max="15448" width="0" style="109" hidden="1" customWidth="1"/>
    <col min="15449" max="15451" width="10.85546875" style="109" customWidth="1"/>
    <col min="15452" max="15616" width="11.42578125" style="109"/>
    <col min="15617" max="15617" width="27.85546875" style="109" customWidth="1"/>
    <col min="15618" max="15618" width="18.42578125" style="109" customWidth="1"/>
    <col min="15619" max="15622" width="13.28515625" style="109" customWidth="1"/>
    <col min="15623" max="15623" width="15.85546875" style="109" customWidth="1"/>
    <col min="15624" max="15624" width="14.7109375" style="109" customWidth="1"/>
    <col min="15625" max="15625" width="14.28515625" style="109" customWidth="1"/>
    <col min="15626" max="15629" width="13.28515625" style="109" customWidth="1"/>
    <col min="15630" max="15630" width="13.7109375" style="109" customWidth="1"/>
    <col min="15631" max="15631" width="12.7109375" style="109" customWidth="1"/>
    <col min="15632" max="15632" width="13.140625" style="109" customWidth="1"/>
    <col min="15633" max="15633" width="12.140625" style="109" customWidth="1"/>
    <col min="15634" max="15635" width="13.42578125" style="109" customWidth="1"/>
    <col min="15636" max="15640" width="17.140625" style="109" customWidth="1"/>
    <col min="15641" max="15642" width="12.7109375" style="109" customWidth="1"/>
    <col min="15643" max="15643" width="17.140625" style="109" customWidth="1"/>
    <col min="15644" max="15646" width="15.85546875" style="109" customWidth="1"/>
    <col min="15647" max="15647" width="12.140625" style="109" customWidth="1"/>
    <col min="15648" max="15650" width="10.85546875" style="109" customWidth="1"/>
    <col min="15651" max="15655" width="12.140625" style="109" customWidth="1"/>
    <col min="15656" max="15663" width="10.85546875" style="109" customWidth="1"/>
    <col min="15664" max="15704" width="0" style="109" hidden="1" customWidth="1"/>
    <col min="15705" max="15707" width="10.85546875" style="109" customWidth="1"/>
    <col min="15708" max="15872" width="11.42578125" style="109"/>
    <col min="15873" max="15873" width="27.85546875" style="109" customWidth="1"/>
    <col min="15874" max="15874" width="18.42578125" style="109" customWidth="1"/>
    <col min="15875" max="15878" width="13.28515625" style="109" customWidth="1"/>
    <col min="15879" max="15879" width="15.85546875" style="109" customWidth="1"/>
    <col min="15880" max="15880" width="14.7109375" style="109" customWidth="1"/>
    <col min="15881" max="15881" width="14.28515625" style="109" customWidth="1"/>
    <col min="15882" max="15885" width="13.28515625" style="109" customWidth="1"/>
    <col min="15886" max="15886" width="13.7109375" style="109" customWidth="1"/>
    <col min="15887" max="15887" width="12.7109375" style="109" customWidth="1"/>
    <col min="15888" max="15888" width="13.140625" style="109" customWidth="1"/>
    <col min="15889" max="15889" width="12.140625" style="109" customWidth="1"/>
    <col min="15890" max="15891" width="13.42578125" style="109" customWidth="1"/>
    <col min="15892" max="15896" width="17.140625" style="109" customWidth="1"/>
    <col min="15897" max="15898" width="12.7109375" style="109" customWidth="1"/>
    <col min="15899" max="15899" width="17.140625" style="109" customWidth="1"/>
    <col min="15900" max="15902" width="15.85546875" style="109" customWidth="1"/>
    <col min="15903" max="15903" width="12.140625" style="109" customWidth="1"/>
    <col min="15904" max="15906" width="10.85546875" style="109" customWidth="1"/>
    <col min="15907" max="15911" width="12.140625" style="109" customWidth="1"/>
    <col min="15912" max="15919" width="10.85546875" style="109" customWidth="1"/>
    <col min="15920" max="15960" width="0" style="109" hidden="1" customWidth="1"/>
    <col min="15961" max="15963" width="10.85546875" style="109" customWidth="1"/>
    <col min="15964" max="16128" width="11.42578125" style="109"/>
    <col min="16129" max="16129" width="27.85546875" style="109" customWidth="1"/>
    <col min="16130" max="16130" width="18.42578125" style="109" customWidth="1"/>
    <col min="16131" max="16134" width="13.28515625" style="109" customWidth="1"/>
    <col min="16135" max="16135" width="15.85546875" style="109" customWidth="1"/>
    <col min="16136" max="16136" width="14.7109375" style="109" customWidth="1"/>
    <col min="16137" max="16137" width="14.28515625" style="109" customWidth="1"/>
    <col min="16138" max="16141" width="13.28515625" style="109" customWidth="1"/>
    <col min="16142" max="16142" width="13.7109375" style="109" customWidth="1"/>
    <col min="16143" max="16143" width="12.7109375" style="109" customWidth="1"/>
    <col min="16144" max="16144" width="13.140625" style="109" customWidth="1"/>
    <col min="16145" max="16145" width="12.140625" style="109" customWidth="1"/>
    <col min="16146" max="16147" width="13.42578125" style="109" customWidth="1"/>
    <col min="16148" max="16152" width="17.140625" style="109" customWidth="1"/>
    <col min="16153" max="16154" width="12.7109375" style="109" customWidth="1"/>
    <col min="16155" max="16155" width="17.140625" style="109" customWidth="1"/>
    <col min="16156" max="16158" width="15.85546875" style="109" customWidth="1"/>
    <col min="16159" max="16159" width="12.140625" style="109" customWidth="1"/>
    <col min="16160" max="16162" width="10.85546875" style="109" customWidth="1"/>
    <col min="16163" max="16167" width="12.140625" style="109" customWidth="1"/>
    <col min="16168" max="16175" width="10.85546875" style="109" customWidth="1"/>
    <col min="16176" max="16216" width="0" style="109" hidden="1" customWidth="1"/>
    <col min="16217" max="16219" width="10.85546875" style="109" customWidth="1"/>
    <col min="16220" max="16384" width="11.42578125" style="109"/>
  </cols>
  <sheetData>
    <row r="1" spans="1:55" s="4" customFormat="1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/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/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205"/>
      <c r="B8" s="207"/>
      <c r="C8" s="215"/>
      <c r="D8" s="215"/>
      <c r="E8" s="216"/>
      <c r="F8" s="217"/>
      <c r="G8" s="198"/>
      <c r="H8" s="213"/>
      <c r="I8" s="214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206"/>
      <c r="B9" s="114"/>
      <c r="C9" s="15"/>
      <c r="D9" s="16"/>
      <c r="E9" s="115"/>
      <c r="F9" s="115"/>
      <c r="G9" s="212"/>
      <c r="H9" s="115"/>
      <c r="I9" s="115"/>
      <c r="J9" s="17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8"/>
      <c r="BA9" s="18"/>
      <c r="BB9" s="18"/>
      <c r="BC9" s="18"/>
    </row>
    <row r="10" spans="1:55" s="13" customFormat="1" ht="17.25" customHeight="1" x14ac:dyDescent="0.15">
      <c r="A10" s="19"/>
      <c r="B10" s="20"/>
      <c r="C10" s="21"/>
      <c r="D10" s="22"/>
      <c r="E10" s="21"/>
      <c r="F10" s="22"/>
      <c r="G10" s="23"/>
      <c r="H10" s="24"/>
      <c r="I10" s="22"/>
      <c r="J10" s="25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8"/>
      <c r="BA10" s="26"/>
      <c r="BB10" s="27"/>
      <c r="BC10" s="18"/>
    </row>
    <row r="11" spans="1:55" s="13" customFormat="1" ht="15" customHeight="1" x14ac:dyDescent="0.15">
      <c r="A11" s="28"/>
      <c r="B11" s="29"/>
      <c r="C11" s="30"/>
      <c r="D11" s="31"/>
      <c r="E11" s="30"/>
      <c r="F11" s="31"/>
      <c r="G11" s="32"/>
      <c r="H11" s="33"/>
      <c r="I11" s="31"/>
      <c r="J11" s="25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8"/>
      <c r="BA11" s="26"/>
      <c r="BB11" s="27"/>
      <c r="BC11" s="18"/>
    </row>
    <row r="12" spans="1:55" s="13" customFormat="1" ht="15" customHeight="1" x14ac:dyDescent="0.15">
      <c r="A12" s="34"/>
      <c r="B12" s="35"/>
      <c r="C12" s="36"/>
      <c r="D12" s="37"/>
      <c r="E12" s="36"/>
      <c r="F12" s="37"/>
      <c r="G12" s="38"/>
      <c r="H12" s="39"/>
      <c r="I12" s="37"/>
      <c r="J12" s="25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8"/>
      <c r="BA12" s="26"/>
      <c r="BB12" s="27"/>
      <c r="BC12" s="18"/>
    </row>
    <row r="13" spans="1:55" s="13" customFormat="1" ht="15" customHeight="1" x14ac:dyDescent="0.15">
      <c r="A13" s="34"/>
      <c r="B13" s="35"/>
      <c r="C13" s="36"/>
      <c r="D13" s="37"/>
      <c r="E13" s="36"/>
      <c r="F13" s="38"/>
      <c r="G13" s="38"/>
      <c r="H13" s="40"/>
      <c r="I13" s="38"/>
      <c r="J13" s="25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8"/>
      <c r="BA13" s="26"/>
      <c r="BB13" s="27"/>
      <c r="BC13" s="18"/>
    </row>
    <row r="14" spans="1:55" s="13" customFormat="1" ht="23.25" customHeight="1" x14ac:dyDescent="0.15">
      <c r="A14" s="34"/>
      <c r="B14" s="35"/>
      <c r="C14" s="36"/>
      <c r="D14" s="37"/>
      <c r="E14" s="36"/>
      <c r="F14" s="38"/>
      <c r="G14" s="38"/>
      <c r="H14" s="40"/>
      <c r="I14" s="38"/>
      <c r="J14" s="25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8"/>
      <c r="BA14" s="26"/>
      <c r="BB14" s="27"/>
      <c r="BC14" s="18"/>
    </row>
    <row r="15" spans="1:55" s="13" customFormat="1" ht="24" customHeight="1" x14ac:dyDescent="0.15">
      <c r="A15" s="34"/>
      <c r="B15" s="35"/>
      <c r="C15" s="36"/>
      <c r="D15" s="37"/>
      <c r="E15" s="36"/>
      <c r="F15" s="38"/>
      <c r="G15" s="41"/>
      <c r="H15" s="40"/>
      <c r="I15" s="38"/>
      <c r="J15" s="25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8"/>
      <c r="BA15" s="26"/>
      <c r="BB15" s="27"/>
      <c r="BC15" s="18"/>
    </row>
    <row r="16" spans="1:55" s="13" customFormat="1" ht="24" customHeight="1" x14ac:dyDescent="0.15">
      <c r="A16" s="34"/>
      <c r="B16" s="35"/>
      <c r="C16" s="36"/>
      <c r="D16" s="37"/>
      <c r="E16" s="36"/>
      <c r="F16" s="38"/>
      <c r="G16" s="41"/>
      <c r="H16" s="40"/>
      <c r="I16" s="38"/>
      <c r="J16" s="25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8"/>
      <c r="BA16" s="26"/>
      <c r="BB16" s="27"/>
      <c r="BC16" s="18"/>
    </row>
    <row r="17" spans="1:81" s="13" customFormat="1" ht="24" customHeight="1" x14ac:dyDescent="0.15">
      <c r="A17" s="34"/>
      <c r="B17" s="35"/>
      <c r="C17" s="36"/>
      <c r="D17" s="37"/>
      <c r="E17" s="36"/>
      <c r="F17" s="38"/>
      <c r="G17" s="41"/>
      <c r="H17" s="40"/>
      <c r="I17" s="38"/>
      <c r="J17" s="25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8"/>
      <c r="BA17" s="26"/>
      <c r="BB17" s="27"/>
      <c r="BC17" s="18"/>
    </row>
    <row r="18" spans="1:81" s="13" customFormat="1" ht="15" customHeight="1" x14ac:dyDescent="0.15">
      <c r="A18" s="34"/>
      <c r="B18" s="35"/>
      <c r="C18" s="36"/>
      <c r="D18" s="37"/>
      <c r="E18" s="36"/>
      <c r="F18" s="38"/>
      <c r="G18" s="38"/>
      <c r="H18" s="40"/>
      <c r="I18" s="38"/>
      <c r="J18" s="25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8"/>
      <c r="BA18" s="26"/>
      <c r="BB18" s="27"/>
      <c r="BC18" s="18"/>
    </row>
    <row r="19" spans="1:81" s="13" customFormat="1" ht="15" customHeight="1" x14ac:dyDescent="0.15">
      <c r="A19" s="34"/>
      <c r="B19" s="35"/>
      <c r="C19" s="36"/>
      <c r="D19" s="37"/>
      <c r="E19" s="36"/>
      <c r="F19" s="38"/>
      <c r="G19" s="38"/>
      <c r="H19" s="40"/>
      <c r="I19" s="38"/>
      <c r="J19" s="25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8"/>
      <c r="BA19" s="26"/>
      <c r="BB19" s="27"/>
      <c r="BC19" s="18"/>
    </row>
    <row r="20" spans="1:81" s="13" customFormat="1" ht="15" customHeight="1" x14ac:dyDescent="0.15">
      <c r="A20" s="34"/>
      <c r="B20" s="35"/>
      <c r="C20" s="36"/>
      <c r="D20" s="37"/>
      <c r="E20" s="36"/>
      <c r="F20" s="38"/>
      <c r="G20" s="38"/>
      <c r="H20" s="40"/>
      <c r="I20" s="38"/>
      <c r="J20" s="25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8"/>
      <c r="BA20" s="26"/>
      <c r="BB20" s="27"/>
      <c r="BC20" s="18"/>
    </row>
    <row r="21" spans="1:81" s="13" customFormat="1" ht="24.75" customHeight="1" thickBot="1" x14ac:dyDescent="0.2">
      <c r="A21" s="42"/>
      <c r="B21" s="43"/>
      <c r="C21" s="44"/>
      <c r="D21" s="45"/>
      <c r="E21" s="44"/>
      <c r="F21" s="46"/>
      <c r="G21" s="46"/>
      <c r="H21" s="47"/>
      <c r="I21" s="46"/>
      <c r="J21" s="25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8"/>
      <c r="BA21" s="26"/>
      <c r="BB21" s="27"/>
      <c r="BC21" s="18"/>
    </row>
    <row r="22" spans="1:81" s="13" customFormat="1" ht="15" customHeight="1" thickTop="1" x14ac:dyDescent="0.15">
      <c r="A22" s="48"/>
      <c r="B22" s="29"/>
      <c r="C22" s="30"/>
      <c r="D22" s="31"/>
      <c r="E22" s="49"/>
      <c r="F22" s="50"/>
      <c r="G22" s="51"/>
      <c r="H22" s="52"/>
      <c r="I22" s="50"/>
      <c r="J22" s="25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8"/>
      <c r="BA22" s="26"/>
      <c r="BB22" s="27"/>
      <c r="BC22" s="18"/>
    </row>
    <row r="23" spans="1:81" s="13" customFormat="1" ht="15" customHeight="1" x14ac:dyDescent="0.15">
      <c r="A23" s="53"/>
      <c r="B23" s="35"/>
      <c r="C23" s="36"/>
      <c r="D23" s="37"/>
      <c r="E23" s="54"/>
      <c r="F23" s="55"/>
      <c r="G23" s="56"/>
      <c r="H23" s="57"/>
      <c r="I23" s="55"/>
      <c r="J23" s="25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8"/>
      <c r="BA23" s="26"/>
      <c r="BB23" s="27"/>
      <c r="BC23" s="18"/>
    </row>
    <row r="24" spans="1:81" s="13" customFormat="1" ht="15" customHeight="1" x14ac:dyDescent="0.15">
      <c r="A24" s="53"/>
      <c r="B24" s="35"/>
      <c r="C24" s="36"/>
      <c r="D24" s="37"/>
      <c r="E24" s="54"/>
      <c r="F24" s="55"/>
      <c r="G24" s="56"/>
      <c r="H24" s="57"/>
      <c r="I24" s="55"/>
      <c r="J24" s="25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8"/>
      <c r="BA24" s="26"/>
      <c r="BB24" s="27"/>
      <c r="BC24" s="18"/>
    </row>
    <row r="25" spans="1:81" s="13" customFormat="1" ht="15" customHeight="1" x14ac:dyDescent="0.15">
      <c r="A25" s="53"/>
      <c r="B25" s="35"/>
      <c r="C25" s="36"/>
      <c r="D25" s="37"/>
      <c r="E25" s="49"/>
      <c r="F25" s="50"/>
      <c r="G25" s="51"/>
      <c r="H25" s="52"/>
      <c r="I25" s="50"/>
      <c r="J25" s="25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8"/>
      <c r="BA25" s="26"/>
      <c r="BB25" s="27"/>
      <c r="BC25" s="18"/>
    </row>
    <row r="26" spans="1:81" s="13" customFormat="1" ht="26.25" customHeight="1" x14ac:dyDescent="0.15">
      <c r="A26" s="58"/>
      <c r="B26" s="59"/>
      <c r="C26" s="60"/>
      <c r="D26" s="61"/>
      <c r="E26" s="62"/>
      <c r="F26" s="63"/>
      <c r="G26" s="64"/>
      <c r="H26" s="65"/>
      <c r="I26" s="63"/>
      <c r="J26" s="25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8"/>
      <c r="BA26" s="26"/>
      <c r="BB26" s="27"/>
      <c r="BC26" s="18"/>
    </row>
    <row r="27" spans="1:81" s="4" customFormat="1" ht="30" customHeight="1" x14ac:dyDescent="0.2">
      <c r="A27" s="66"/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218"/>
      <c r="B28" s="219"/>
      <c r="C28" s="207"/>
      <c r="D28" s="208"/>
      <c r="E28" s="208"/>
      <c r="F28" s="208"/>
      <c r="G28" s="209"/>
      <c r="H28" s="207"/>
      <c r="I28" s="208"/>
      <c r="J28" s="208"/>
      <c r="K28" s="208"/>
      <c r="L28" s="208"/>
      <c r="M28" s="209"/>
      <c r="N28" s="207"/>
      <c r="O28" s="208"/>
      <c r="P28" s="20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220"/>
      <c r="B29" s="221"/>
      <c r="C29" s="67"/>
      <c r="D29" s="68"/>
      <c r="E29" s="69"/>
      <c r="F29" s="70"/>
      <c r="G29" s="71"/>
      <c r="H29" s="67"/>
      <c r="I29" s="68"/>
      <c r="J29" s="69"/>
      <c r="K29" s="69"/>
      <c r="L29" s="69"/>
      <c r="M29" s="70"/>
      <c r="N29" s="72"/>
      <c r="O29" s="73"/>
      <c r="P29" s="74"/>
      <c r="Q29" s="17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95"/>
      <c r="B30" s="196"/>
      <c r="C30" s="75"/>
      <c r="D30" s="76"/>
      <c r="E30" s="76"/>
      <c r="F30" s="77"/>
      <c r="G30" s="78"/>
      <c r="H30" s="75"/>
      <c r="I30" s="76"/>
      <c r="J30" s="76"/>
      <c r="K30" s="76"/>
      <c r="L30" s="76"/>
      <c r="M30" s="77"/>
      <c r="N30" s="79"/>
      <c r="O30" s="76"/>
      <c r="P30" s="77"/>
      <c r="Q30" s="80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6"/>
      <c r="BB30" s="27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87"/>
      <c r="B31" s="188"/>
      <c r="C31" s="36"/>
      <c r="D31" s="39"/>
      <c r="E31" s="39"/>
      <c r="F31" s="37"/>
      <c r="G31" s="81"/>
      <c r="H31" s="36"/>
      <c r="I31" s="39"/>
      <c r="J31" s="39"/>
      <c r="K31" s="39"/>
      <c r="L31" s="39"/>
      <c r="M31" s="37"/>
      <c r="N31" s="82"/>
      <c r="O31" s="39"/>
      <c r="P31" s="37"/>
      <c r="Q31" s="80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6"/>
      <c r="BB31" s="27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87"/>
      <c r="B32" s="188"/>
      <c r="C32" s="36"/>
      <c r="D32" s="39"/>
      <c r="E32" s="39"/>
      <c r="F32" s="37"/>
      <c r="G32" s="81"/>
      <c r="H32" s="36"/>
      <c r="I32" s="39"/>
      <c r="J32" s="39"/>
      <c r="K32" s="39"/>
      <c r="L32" s="39"/>
      <c r="M32" s="37"/>
      <c r="N32" s="82"/>
      <c r="O32" s="39"/>
      <c r="P32" s="37"/>
      <c r="Q32" s="80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6"/>
      <c r="BB32" s="27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87"/>
      <c r="B33" s="188"/>
      <c r="C33" s="36"/>
      <c r="D33" s="39"/>
      <c r="E33" s="39"/>
      <c r="F33" s="37"/>
      <c r="G33" s="81"/>
      <c r="H33" s="36"/>
      <c r="I33" s="39"/>
      <c r="J33" s="39"/>
      <c r="K33" s="39"/>
      <c r="L33" s="39"/>
      <c r="M33" s="37"/>
      <c r="N33" s="82"/>
      <c r="O33" s="39"/>
      <c r="P33" s="37"/>
      <c r="Q33" s="80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6"/>
      <c r="BB33" s="27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87"/>
      <c r="B34" s="188"/>
      <c r="C34" s="36"/>
      <c r="D34" s="39"/>
      <c r="E34" s="39"/>
      <c r="F34" s="37"/>
      <c r="G34" s="81"/>
      <c r="H34" s="36"/>
      <c r="I34" s="39"/>
      <c r="J34" s="39"/>
      <c r="K34" s="39"/>
      <c r="L34" s="39"/>
      <c r="M34" s="37"/>
      <c r="N34" s="54"/>
      <c r="O34" s="57"/>
      <c r="P34" s="55"/>
      <c r="Q34" s="80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87"/>
      <c r="B35" s="188"/>
      <c r="C35" s="36"/>
      <c r="D35" s="39"/>
      <c r="E35" s="39"/>
      <c r="F35" s="37"/>
      <c r="G35" s="81"/>
      <c r="H35" s="36"/>
      <c r="I35" s="39"/>
      <c r="J35" s="39"/>
      <c r="K35" s="39"/>
      <c r="L35" s="39"/>
      <c r="M35" s="37"/>
      <c r="N35" s="54"/>
      <c r="O35" s="57"/>
      <c r="P35" s="55"/>
      <c r="Q35" s="80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87"/>
      <c r="B36" s="188"/>
      <c r="C36" s="36"/>
      <c r="D36" s="39"/>
      <c r="E36" s="39"/>
      <c r="F36" s="37"/>
      <c r="G36" s="81"/>
      <c r="H36" s="36"/>
      <c r="I36" s="39"/>
      <c r="J36" s="39"/>
      <c r="K36" s="39"/>
      <c r="L36" s="39"/>
      <c r="M36" s="37"/>
      <c r="N36" s="36"/>
      <c r="O36" s="57"/>
      <c r="P36" s="55"/>
      <c r="Q36" s="80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87"/>
      <c r="B37" s="188"/>
      <c r="C37" s="36"/>
      <c r="D37" s="39"/>
      <c r="E37" s="39"/>
      <c r="F37" s="37"/>
      <c r="G37" s="81"/>
      <c r="H37" s="36"/>
      <c r="I37" s="39"/>
      <c r="J37" s="39"/>
      <c r="K37" s="39"/>
      <c r="L37" s="39"/>
      <c r="M37" s="37"/>
      <c r="N37" s="36"/>
      <c r="O37" s="57"/>
      <c r="P37" s="55"/>
      <c r="Q37" s="80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87"/>
      <c r="B38" s="188"/>
      <c r="C38" s="36"/>
      <c r="D38" s="39"/>
      <c r="E38" s="39"/>
      <c r="F38" s="37"/>
      <c r="G38" s="81"/>
      <c r="H38" s="36"/>
      <c r="I38" s="39"/>
      <c r="J38" s="39"/>
      <c r="K38" s="39"/>
      <c r="L38" s="39"/>
      <c r="M38" s="37"/>
      <c r="N38" s="82"/>
      <c r="O38" s="39"/>
      <c r="P38" s="37"/>
      <c r="Q38" s="80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6"/>
      <c r="BB38" s="27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89"/>
      <c r="B39" s="190"/>
      <c r="C39" s="83"/>
      <c r="D39" s="84"/>
      <c r="E39" s="84"/>
      <c r="F39" s="85"/>
      <c r="G39" s="86"/>
      <c r="H39" s="83"/>
      <c r="I39" s="84"/>
      <c r="J39" s="84"/>
      <c r="K39" s="84"/>
      <c r="L39" s="84"/>
      <c r="M39" s="85"/>
      <c r="N39" s="83"/>
      <c r="O39" s="87"/>
      <c r="P39" s="88"/>
      <c r="Q39" s="80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93"/>
      <c r="B40" s="194"/>
      <c r="C40" s="83"/>
      <c r="D40" s="84"/>
      <c r="E40" s="84"/>
      <c r="F40" s="85"/>
      <c r="G40" s="86"/>
      <c r="H40" s="62"/>
      <c r="I40" s="89"/>
      <c r="J40" s="84"/>
      <c r="K40" s="84"/>
      <c r="L40" s="84"/>
      <c r="M40" s="85"/>
      <c r="N40" s="82"/>
      <c r="O40" s="84"/>
      <c r="P40" s="85"/>
      <c r="Q40" s="80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0"/>
      <c r="BB40" s="27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91"/>
      <c r="B41" s="192"/>
      <c r="C41" s="91"/>
      <c r="D41" s="92"/>
      <c r="E41" s="92"/>
      <c r="F41" s="93"/>
      <c r="G41" s="94"/>
      <c r="H41" s="91"/>
      <c r="I41" s="92"/>
      <c r="J41" s="92"/>
      <c r="K41" s="92"/>
      <c r="L41" s="92"/>
      <c r="M41" s="93"/>
      <c r="N41" s="95"/>
      <c r="O41" s="96"/>
      <c r="P41" s="97"/>
      <c r="Q41" s="80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0"/>
      <c r="BB41" s="27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85"/>
      <c r="B42" s="186"/>
      <c r="C42" s="98"/>
      <c r="D42" s="99"/>
      <c r="E42" s="99"/>
      <c r="F42" s="100"/>
      <c r="G42" s="101"/>
      <c r="H42" s="98"/>
      <c r="I42" s="99"/>
      <c r="J42" s="99"/>
      <c r="K42" s="99"/>
      <c r="L42" s="99"/>
      <c r="M42" s="100"/>
      <c r="N42" s="95"/>
      <c r="O42" s="99"/>
      <c r="P42" s="100"/>
      <c r="Q42" s="80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0"/>
      <c r="BB42" s="27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2"/>
      <c r="B43" s="103"/>
      <c r="C43" s="66"/>
      <c r="D43" s="104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79"/>
      <c r="B44" s="180"/>
      <c r="C44" s="72"/>
      <c r="D44" s="10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81"/>
      <c r="B45" s="182"/>
      <c r="C45" s="83"/>
      <c r="D45" s="85"/>
      <c r="E45" s="1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83"/>
      <c r="B46" s="184"/>
      <c r="C46" s="60"/>
      <c r="D46" s="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6" customFormat="1" ht="10.5" x14ac:dyDescent="0.15"/>
    <row r="48" spans="1:81" s="106" customFormat="1" ht="10.5" x14ac:dyDescent="0.15"/>
    <row r="49" spans="12:14" s="106" customFormat="1" ht="10.5" x14ac:dyDescent="0.15"/>
    <row r="50" spans="12:14" s="106" customFormat="1" x14ac:dyDescent="0.2">
      <c r="N50" s="107"/>
    </row>
    <row r="51" spans="12:14" s="106" customFormat="1" x14ac:dyDescent="0.2">
      <c r="N51" s="107"/>
    </row>
    <row r="52" spans="12:14" s="106" customFormat="1" x14ac:dyDescent="0.2">
      <c r="N52" s="107"/>
    </row>
    <row r="53" spans="12:14" s="106" customFormat="1" x14ac:dyDescent="0.2">
      <c r="N53" s="107"/>
    </row>
    <row r="54" spans="12:14" s="106" customFormat="1" x14ac:dyDescent="0.2">
      <c r="L54" s="107"/>
    </row>
    <row r="55" spans="12:14" s="106" customFormat="1" x14ac:dyDescent="0.2">
      <c r="L55" s="107"/>
    </row>
    <row r="56" spans="12:14" s="106" customFormat="1" x14ac:dyDescent="0.2">
      <c r="L56" s="107"/>
    </row>
    <row r="57" spans="12:14" s="106" customFormat="1" x14ac:dyDescent="0.2">
      <c r="L57" s="107"/>
    </row>
    <row r="58" spans="12:14" s="106" customFormat="1" x14ac:dyDescent="0.2">
      <c r="L58" s="107"/>
    </row>
    <row r="59" spans="12:14" s="106" customFormat="1" x14ac:dyDescent="0.2">
      <c r="L59" s="107"/>
    </row>
    <row r="60" spans="12:14" s="106" customFormat="1" x14ac:dyDescent="0.2">
      <c r="L60" s="107"/>
    </row>
    <row r="61" spans="12:14" s="106" customFormat="1" x14ac:dyDescent="0.2">
      <c r="L61" s="107"/>
    </row>
    <row r="62" spans="12:14" s="106" customFormat="1" x14ac:dyDescent="0.2">
      <c r="L62" s="107"/>
    </row>
    <row r="63" spans="12:14" s="106" customFormat="1" x14ac:dyDescent="0.2">
      <c r="L63" s="107"/>
    </row>
    <row r="64" spans="12:14" s="106" customFormat="1" x14ac:dyDescent="0.2">
      <c r="L64" s="107"/>
    </row>
    <row r="65" spans="12:12" s="106" customFormat="1" x14ac:dyDescent="0.2">
      <c r="L65" s="107"/>
    </row>
    <row r="66" spans="12:12" s="106" customFormat="1" x14ac:dyDescent="0.2">
      <c r="L66" s="107"/>
    </row>
    <row r="67" spans="12:12" s="106" customFormat="1" x14ac:dyDescent="0.2">
      <c r="L67" s="107"/>
    </row>
    <row r="68" spans="12:12" s="106" customFormat="1" x14ac:dyDescent="0.2">
      <c r="L68" s="107"/>
    </row>
    <row r="69" spans="12:12" s="106" customFormat="1" x14ac:dyDescent="0.2">
      <c r="L69" s="107"/>
    </row>
    <row r="70" spans="12:12" s="106" customFormat="1" x14ac:dyDescent="0.2">
      <c r="L70" s="107"/>
    </row>
    <row r="71" spans="12:12" s="106" customFormat="1" x14ac:dyDescent="0.2">
      <c r="L71" s="107"/>
    </row>
    <row r="72" spans="12:12" s="106" customFormat="1" x14ac:dyDescent="0.2">
      <c r="L72" s="107"/>
    </row>
    <row r="73" spans="12:12" s="106" customFormat="1" x14ac:dyDescent="0.2">
      <c r="L73" s="107"/>
    </row>
    <row r="74" spans="12:12" s="106" customFormat="1" x14ac:dyDescent="0.2">
      <c r="L74" s="107"/>
    </row>
    <row r="75" spans="12:12" s="106" customFormat="1" x14ac:dyDescent="0.2">
      <c r="L75" s="107"/>
    </row>
    <row r="76" spans="12:12" s="106" customFormat="1" x14ac:dyDescent="0.2">
      <c r="L76" s="107"/>
    </row>
    <row r="77" spans="12:12" s="106" customFormat="1" x14ac:dyDescent="0.2">
      <c r="L77" s="107"/>
    </row>
    <row r="78" spans="12:12" s="106" customFormat="1" x14ac:dyDescent="0.2">
      <c r="L78" s="107"/>
    </row>
    <row r="79" spans="12:12" s="106" customFormat="1" x14ac:dyDescent="0.2">
      <c r="L79" s="107"/>
    </row>
    <row r="80" spans="12:12" s="106" customFormat="1" x14ac:dyDescent="0.2">
      <c r="L80" s="107"/>
    </row>
    <row r="81" spans="12:12" s="106" customFormat="1" x14ac:dyDescent="0.2">
      <c r="L81" s="107"/>
    </row>
    <row r="82" spans="12:12" s="106" customFormat="1" x14ac:dyDescent="0.2">
      <c r="L82" s="107"/>
    </row>
    <row r="83" spans="12:12" s="106" customFormat="1" x14ac:dyDescent="0.2">
      <c r="L83" s="107"/>
    </row>
    <row r="84" spans="12:12" s="106" customFormat="1" x14ac:dyDescent="0.2">
      <c r="L84" s="107"/>
    </row>
    <row r="85" spans="12:12" s="106" customFormat="1" x14ac:dyDescent="0.2">
      <c r="L85" s="107"/>
    </row>
    <row r="86" spans="12:12" s="106" customFormat="1" x14ac:dyDescent="0.2">
      <c r="L86" s="107"/>
    </row>
    <row r="87" spans="12:12" s="106" customFormat="1" x14ac:dyDescent="0.2">
      <c r="L87" s="107"/>
    </row>
    <row r="88" spans="12:12" s="106" customFormat="1" x14ac:dyDescent="0.2">
      <c r="L88" s="107"/>
    </row>
    <row r="89" spans="12:12" s="106" customFormat="1" x14ac:dyDescent="0.2">
      <c r="L89" s="107"/>
    </row>
    <row r="90" spans="12:12" s="106" customFormat="1" x14ac:dyDescent="0.2">
      <c r="L90" s="107"/>
    </row>
    <row r="91" spans="12:12" s="106" customFormat="1" x14ac:dyDescent="0.2">
      <c r="L91" s="107"/>
    </row>
    <row r="92" spans="12:12" s="106" customFormat="1" x14ac:dyDescent="0.2">
      <c r="L92" s="107"/>
    </row>
    <row r="93" spans="12:12" s="106" customFormat="1" x14ac:dyDescent="0.2">
      <c r="L93" s="107"/>
    </row>
    <row r="94" spans="12:12" s="106" customFormat="1" x14ac:dyDescent="0.2">
      <c r="L94" s="107"/>
    </row>
    <row r="95" spans="12:12" s="106" customFormat="1" x14ac:dyDescent="0.2">
      <c r="L95" s="107"/>
    </row>
    <row r="96" spans="12:12" s="106" customFormat="1" x14ac:dyDescent="0.2">
      <c r="L96" s="107"/>
    </row>
    <row r="97" spans="12:12" s="106" customFormat="1" x14ac:dyDescent="0.2">
      <c r="L97" s="107"/>
    </row>
    <row r="98" spans="12:12" s="106" customFormat="1" x14ac:dyDescent="0.2">
      <c r="L98" s="107"/>
    </row>
    <row r="99" spans="12:12" s="106" customFormat="1" x14ac:dyDescent="0.2">
      <c r="L99" s="107"/>
    </row>
    <row r="100" spans="12:12" s="106" customFormat="1" x14ac:dyDescent="0.2">
      <c r="L100" s="107"/>
    </row>
    <row r="101" spans="12:12" s="106" customFormat="1" x14ac:dyDescent="0.2">
      <c r="L101" s="107"/>
    </row>
    <row r="102" spans="12:12" s="106" customFormat="1" x14ac:dyDescent="0.2">
      <c r="L102" s="107"/>
    </row>
    <row r="103" spans="12:12" s="106" customFormat="1" x14ac:dyDescent="0.2">
      <c r="L103" s="107"/>
    </row>
    <row r="104" spans="12:12" s="106" customFormat="1" x14ac:dyDescent="0.2">
      <c r="L104" s="107"/>
    </row>
    <row r="105" spans="12:12" s="106" customFormat="1" x14ac:dyDescent="0.2">
      <c r="L105" s="107"/>
    </row>
    <row r="106" spans="12:12" s="106" customFormat="1" x14ac:dyDescent="0.2">
      <c r="L106" s="107"/>
    </row>
    <row r="107" spans="12:12" s="106" customFormat="1" x14ac:dyDescent="0.2">
      <c r="L107" s="107"/>
    </row>
    <row r="108" spans="12:12" s="106" customFormat="1" x14ac:dyDescent="0.2">
      <c r="L108" s="107"/>
    </row>
    <row r="109" spans="12:12" s="106" customFormat="1" x14ac:dyDescent="0.2">
      <c r="L109" s="107"/>
    </row>
    <row r="110" spans="12:12" s="106" customFormat="1" x14ac:dyDescent="0.2">
      <c r="L110" s="107"/>
    </row>
    <row r="111" spans="12:12" s="106" customFormat="1" x14ac:dyDescent="0.2">
      <c r="L111" s="107"/>
    </row>
    <row r="199" spans="1:54" ht="20.25" hidden="1" customHeight="1" x14ac:dyDescent="0.2"/>
    <row r="200" spans="1:54" ht="20.25" hidden="1" customHeight="1" x14ac:dyDescent="0.2">
      <c r="A200" s="110"/>
      <c r="BB200" s="111"/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2017-07-19T13:47:47Z</dcterms:modified>
</cp:coreProperties>
</file>