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995" windowHeight="9510"/>
  </bookViews>
  <sheets>
    <sheet name="Consolidado REM 04 - 2016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B81" i="3" l="1"/>
  <c r="B80" i="3"/>
  <c r="BA76" i="3"/>
  <c r="C76" i="3"/>
  <c r="BB76" i="3" s="1"/>
  <c r="C75" i="3"/>
  <c r="BA75" i="3" s="1"/>
  <c r="BB74" i="3"/>
  <c r="C74" i="3"/>
  <c r="BA74" i="3" s="1"/>
  <c r="BB73" i="3"/>
  <c r="BA73" i="3"/>
  <c r="C73" i="3"/>
  <c r="BA72" i="3"/>
  <c r="C72" i="3"/>
  <c r="BB72" i="3" s="1"/>
  <c r="C71" i="3"/>
  <c r="BA71" i="3" s="1"/>
  <c r="BB70" i="3"/>
  <c r="C70" i="3"/>
  <c r="BA70" i="3" s="1"/>
  <c r="BB69" i="3"/>
  <c r="BA69" i="3"/>
  <c r="C69" i="3"/>
  <c r="B65" i="3"/>
  <c r="BF57" i="3"/>
  <c r="BE57" i="3"/>
  <c r="BD57" i="3"/>
  <c r="BC57" i="3"/>
  <c r="BB57" i="3"/>
  <c r="BA57" i="3"/>
  <c r="H57" i="3" s="1"/>
  <c r="BF56" i="3"/>
  <c r="BE56" i="3"/>
  <c r="BD56" i="3"/>
  <c r="BC56" i="3"/>
  <c r="BB56" i="3"/>
  <c r="BA56" i="3"/>
  <c r="H56" i="3"/>
  <c r="B52" i="3"/>
  <c r="BE52" i="3" s="1"/>
  <c r="B51" i="3"/>
  <c r="BE51" i="3" s="1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F49" i="3"/>
  <c r="BE49" i="3"/>
  <c r="BD49" i="3"/>
  <c r="BB49" i="3"/>
  <c r="BA49" i="3"/>
  <c r="B49" i="3"/>
  <c r="BC49" i="3" s="1"/>
  <c r="X49" i="3" s="1"/>
  <c r="BF48" i="3"/>
  <c r="BE48" i="3"/>
  <c r="BD48" i="3"/>
  <c r="BB48" i="3"/>
  <c r="BA48" i="3"/>
  <c r="B48" i="3"/>
  <c r="BC48" i="3" s="1"/>
  <c r="X48" i="3" s="1"/>
  <c r="BD47" i="3"/>
  <c r="W47" i="3"/>
  <c r="BE47" i="3" s="1"/>
  <c r="V47" i="3"/>
  <c r="U47" i="3"/>
  <c r="BA47" i="3" s="1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BB47" i="3" s="1"/>
  <c r="B43" i="3"/>
  <c r="B42" i="3"/>
  <c r="BI38" i="3"/>
  <c r="BG38" i="3"/>
  <c r="BF38" i="3"/>
  <c r="BE38" i="3"/>
  <c r="BC38" i="3"/>
  <c r="BB38" i="3"/>
  <c r="B38" i="3"/>
  <c r="BH38" i="3" s="1"/>
  <c r="BG37" i="3"/>
  <c r="BC37" i="3"/>
  <c r="B37" i="3"/>
  <c r="BI37" i="3" s="1"/>
  <c r="BI36" i="3"/>
  <c r="BG36" i="3"/>
  <c r="BF36" i="3"/>
  <c r="BE36" i="3"/>
  <c r="BC36" i="3"/>
  <c r="BB36" i="3"/>
  <c r="B36" i="3"/>
  <c r="BH36" i="3" s="1"/>
  <c r="BG35" i="3"/>
  <c r="BC35" i="3"/>
  <c r="B35" i="3"/>
  <c r="BI35" i="3" s="1"/>
  <c r="BI34" i="3"/>
  <c r="BG34" i="3"/>
  <c r="BF34" i="3"/>
  <c r="BE34" i="3"/>
  <c r="BC34" i="3"/>
  <c r="BB34" i="3"/>
  <c r="B34" i="3"/>
  <c r="BH34" i="3" s="1"/>
  <c r="BG33" i="3"/>
  <c r="BC33" i="3"/>
  <c r="B33" i="3"/>
  <c r="BI33" i="3" s="1"/>
  <c r="BI32" i="3"/>
  <c r="BG32" i="3"/>
  <c r="BF32" i="3"/>
  <c r="BE32" i="3"/>
  <c r="BC32" i="3"/>
  <c r="BB32" i="3"/>
  <c r="B32" i="3"/>
  <c r="BH32" i="3" s="1"/>
  <c r="BG31" i="3"/>
  <c r="BC31" i="3"/>
  <c r="B31" i="3"/>
  <c r="BI31" i="3" s="1"/>
  <c r="BI30" i="3"/>
  <c r="BE30" i="3"/>
  <c r="B30" i="3"/>
  <c r="BG30" i="3" s="1"/>
  <c r="BG29" i="3"/>
  <c r="BF29" i="3"/>
  <c r="BC29" i="3"/>
  <c r="BB29" i="3"/>
  <c r="B29" i="3"/>
  <c r="BI29" i="3" s="1"/>
  <c r="BI28" i="3"/>
  <c r="BE28" i="3"/>
  <c r="B28" i="3"/>
  <c r="BG28" i="3" s="1"/>
  <c r="BG27" i="3"/>
  <c r="BF27" i="3"/>
  <c r="BC27" i="3"/>
  <c r="BB27" i="3"/>
  <c r="B27" i="3"/>
  <c r="BI27" i="3" s="1"/>
  <c r="BI26" i="3"/>
  <c r="BE26" i="3"/>
  <c r="B26" i="3"/>
  <c r="BG26" i="3" s="1"/>
  <c r="BG22" i="3"/>
  <c r="BF22" i="3"/>
  <c r="BC22" i="3"/>
  <c r="BB22" i="3"/>
  <c r="B22" i="3"/>
  <c r="BI22" i="3" s="1"/>
  <c r="BI21" i="3"/>
  <c r="BE21" i="3"/>
  <c r="B21" i="3"/>
  <c r="BG21" i="3" s="1"/>
  <c r="BG20" i="3"/>
  <c r="BF20" i="3"/>
  <c r="BC20" i="3"/>
  <c r="BB20" i="3"/>
  <c r="B20" i="3"/>
  <c r="BI20" i="3" s="1"/>
  <c r="BI19" i="3"/>
  <c r="BE19" i="3"/>
  <c r="B19" i="3"/>
  <c r="BG19" i="3" s="1"/>
  <c r="BG18" i="3"/>
  <c r="BF18" i="3"/>
  <c r="BC18" i="3"/>
  <c r="BB18" i="3"/>
  <c r="B18" i="3"/>
  <c r="BI18" i="3" s="1"/>
  <c r="BI17" i="3"/>
  <c r="BE17" i="3"/>
  <c r="B17" i="3"/>
  <c r="BG17" i="3" s="1"/>
  <c r="BG16" i="3"/>
  <c r="BF16" i="3"/>
  <c r="BC16" i="3"/>
  <c r="BB16" i="3"/>
  <c r="B16" i="3"/>
  <c r="BI16" i="3" s="1"/>
  <c r="BI15" i="3"/>
  <c r="BE15" i="3"/>
  <c r="B15" i="3"/>
  <c r="BG15" i="3" s="1"/>
  <c r="BG14" i="3"/>
  <c r="BF14" i="3"/>
  <c r="BC14" i="3"/>
  <c r="BB14" i="3"/>
  <c r="B14" i="3"/>
  <c r="BI14" i="3" s="1"/>
  <c r="BI13" i="3"/>
  <c r="BE13" i="3"/>
  <c r="B13" i="3"/>
  <c r="BG13" i="3" s="1"/>
  <c r="BG12" i="3"/>
  <c r="BF12" i="3"/>
  <c r="BC12" i="3"/>
  <c r="BB12" i="3"/>
  <c r="B12" i="3"/>
  <c r="BI12" i="3" s="1"/>
  <c r="BI11" i="3"/>
  <c r="BE11" i="3"/>
  <c r="B11" i="3"/>
  <c r="BG11" i="3" s="1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 s="1"/>
  <c r="A5" i="3"/>
  <c r="A4" i="3"/>
  <c r="A3" i="3"/>
  <c r="A2" i="3"/>
  <c r="BI10" i="3" l="1"/>
  <c r="BE10" i="3"/>
  <c r="A198" i="3"/>
  <c r="BH10" i="3"/>
  <c r="BD10" i="3"/>
  <c r="BG10" i="3"/>
  <c r="BC10" i="3"/>
  <c r="BF10" i="3"/>
  <c r="BB10" i="3"/>
  <c r="BD11" i="3"/>
  <c r="BH11" i="3"/>
  <c r="BD13" i="3"/>
  <c r="BH13" i="3"/>
  <c r="BD15" i="3"/>
  <c r="BH15" i="3"/>
  <c r="BD17" i="3"/>
  <c r="BH17" i="3"/>
  <c r="BD19" i="3"/>
  <c r="BH19" i="3"/>
  <c r="BD21" i="3"/>
  <c r="BH21" i="3"/>
  <c r="BD26" i="3"/>
  <c r="BH26" i="3"/>
  <c r="BD28" i="3"/>
  <c r="BH28" i="3"/>
  <c r="BD30" i="3"/>
  <c r="BH30" i="3"/>
  <c r="BB31" i="3"/>
  <c r="BF31" i="3"/>
  <c r="BD32" i="3"/>
  <c r="Y32" i="3" s="1"/>
  <c r="BB33" i="3"/>
  <c r="Y33" i="3" s="1"/>
  <c r="BF33" i="3"/>
  <c r="BD34" i="3"/>
  <c r="Y34" i="3" s="1"/>
  <c r="BB35" i="3"/>
  <c r="BF35" i="3"/>
  <c r="BD36" i="3"/>
  <c r="Y36" i="3" s="1"/>
  <c r="BB37" i="3"/>
  <c r="Y37" i="3" s="1"/>
  <c r="BF37" i="3"/>
  <c r="BD38" i="3"/>
  <c r="Y38" i="3" s="1"/>
  <c r="B50" i="3"/>
  <c r="BB51" i="3"/>
  <c r="BF51" i="3"/>
  <c r="BB52" i="3"/>
  <c r="BF52" i="3"/>
  <c r="BB71" i="3"/>
  <c r="BB75" i="3"/>
  <c r="BC47" i="3"/>
  <c r="X47" i="3" s="1"/>
  <c r="BC51" i="3"/>
  <c r="BC52" i="3"/>
  <c r="BB11" i="3"/>
  <c r="BF11" i="3"/>
  <c r="BD12" i="3"/>
  <c r="Y12" i="3" s="1"/>
  <c r="BH12" i="3"/>
  <c r="BB13" i="3"/>
  <c r="BF13" i="3"/>
  <c r="BD14" i="3"/>
  <c r="BH14" i="3"/>
  <c r="BB15" i="3"/>
  <c r="BF15" i="3"/>
  <c r="BD16" i="3"/>
  <c r="Y16" i="3" s="1"/>
  <c r="BH16" i="3"/>
  <c r="BB17" i="3"/>
  <c r="BF17" i="3"/>
  <c r="BD18" i="3"/>
  <c r="BH18" i="3"/>
  <c r="BB19" i="3"/>
  <c r="BF19" i="3"/>
  <c r="BD20" i="3"/>
  <c r="Y20" i="3" s="1"/>
  <c r="BH20" i="3"/>
  <c r="BB21" i="3"/>
  <c r="BF21" i="3"/>
  <c r="BD22" i="3"/>
  <c r="BH22" i="3"/>
  <c r="BB26" i="3"/>
  <c r="BF26" i="3"/>
  <c r="BD27" i="3"/>
  <c r="Y27" i="3" s="1"/>
  <c r="BH27" i="3"/>
  <c r="BB28" i="3"/>
  <c r="BF28" i="3"/>
  <c r="BD29" i="3"/>
  <c r="BH29" i="3"/>
  <c r="BB30" i="3"/>
  <c r="BF30" i="3"/>
  <c r="BD31" i="3"/>
  <c r="BH31" i="3"/>
  <c r="BD33" i="3"/>
  <c r="BH33" i="3"/>
  <c r="BD35" i="3"/>
  <c r="BH35" i="3"/>
  <c r="BD37" i="3"/>
  <c r="BH37" i="3"/>
  <c r="BD51" i="3"/>
  <c r="BD52" i="3"/>
  <c r="BC11" i="3"/>
  <c r="BE12" i="3"/>
  <c r="BC13" i="3"/>
  <c r="BE14" i="3"/>
  <c r="Y14" i="3" s="1"/>
  <c r="BC15" i="3"/>
  <c r="BE16" i="3"/>
  <c r="BC17" i="3"/>
  <c r="BE18" i="3"/>
  <c r="Y18" i="3" s="1"/>
  <c r="BC19" i="3"/>
  <c r="BE20" i="3"/>
  <c r="BC21" i="3"/>
  <c r="BE22" i="3"/>
  <c r="Y22" i="3" s="1"/>
  <c r="BC26" i="3"/>
  <c r="BE27" i="3"/>
  <c r="BC28" i="3"/>
  <c r="BE29" i="3"/>
  <c r="Y29" i="3" s="1"/>
  <c r="BC30" i="3"/>
  <c r="BE31" i="3"/>
  <c r="BE33" i="3"/>
  <c r="BE35" i="3"/>
  <c r="BE37" i="3"/>
  <c r="BA51" i="3"/>
  <c r="X51" i="3" s="1"/>
  <c r="BA52" i="3"/>
  <c r="B81" i="2"/>
  <c r="B80" i="2"/>
  <c r="C76" i="2"/>
  <c r="BB76" i="2" s="1"/>
  <c r="BB75" i="2"/>
  <c r="BA75" i="2"/>
  <c r="C75" i="2"/>
  <c r="BB74" i="2"/>
  <c r="BA74" i="2"/>
  <c r="C74" i="2"/>
  <c r="C73" i="2"/>
  <c r="C72" i="2"/>
  <c r="BB72" i="2" s="1"/>
  <c r="BB71" i="2"/>
  <c r="BA71" i="2"/>
  <c r="C71" i="2"/>
  <c r="BB70" i="2"/>
  <c r="BA70" i="2"/>
  <c r="C70" i="2"/>
  <c r="C69" i="2"/>
  <c r="B65" i="2"/>
  <c r="BF57" i="2"/>
  <c r="BE57" i="2"/>
  <c r="BD57" i="2"/>
  <c r="BC57" i="2"/>
  <c r="BB57" i="2"/>
  <c r="BA57" i="2"/>
  <c r="H57" i="2"/>
  <c r="BF56" i="2"/>
  <c r="BE56" i="2"/>
  <c r="BD56" i="2"/>
  <c r="BC56" i="2"/>
  <c r="H56" i="2" s="1"/>
  <c r="BB56" i="2"/>
  <c r="BA56" i="2"/>
  <c r="BF52" i="2"/>
  <c r="BC52" i="2"/>
  <c r="BB52" i="2"/>
  <c r="B52" i="2"/>
  <c r="BF51" i="2"/>
  <c r="BC51" i="2"/>
  <c r="BB51" i="2"/>
  <c r="B51" i="2"/>
  <c r="BB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BE49" i="2"/>
  <c r="BC49" i="2"/>
  <c r="BA49" i="2"/>
  <c r="B49" i="2"/>
  <c r="BC48" i="2"/>
  <c r="B48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3" i="2"/>
  <c r="B42" i="2"/>
  <c r="BI38" i="2"/>
  <c r="BD38" i="2"/>
  <c r="B38" i="2"/>
  <c r="BH37" i="2"/>
  <c r="BD37" i="2"/>
  <c r="BC37" i="2"/>
  <c r="B37" i="2"/>
  <c r="BI36" i="2"/>
  <c r="BH36" i="2"/>
  <c r="BD36" i="2"/>
  <c r="BB36" i="2"/>
  <c r="B36" i="2"/>
  <c r="BH35" i="2"/>
  <c r="BG35" i="2"/>
  <c r="BD35" i="2"/>
  <c r="BC35" i="2"/>
  <c r="BB35" i="2"/>
  <c r="B35" i="2"/>
  <c r="BI34" i="2"/>
  <c r="BH34" i="2"/>
  <c r="BF34" i="2"/>
  <c r="BD34" i="2"/>
  <c r="BB34" i="2"/>
  <c r="B34" i="2"/>
  <c r="B33" i="2"/>
  <c r="B32" i="2"/>
  <c r="BD31" i="2"/>
  <c r="B31" i="2"/>
  <c r="BI30" i="2"/>
  <c r="BD30" i="2"/>
  <c r="B30" i="2"/>
  <c r="BH29" i="2"/>
  <c r="BD29" i="2"/>
  <c r="BC29" i="2"/>
  <c r="B29" i="2"/>
  <c r="BI28" i="2"/>
  <c r="BH28" i="2"/>
  <c r="BD28" i="2"/>
  <c r="BB28" i="2"/>
  <c r="B28" i="2"/>
  <c r="BH27" i="2"/>
  <c r="BG27" i="2"/>
  <c r="BD27" i="2"/>
  <c r="BC27" i="2"/>
  <c r="BB27" i="2"/>
  <c r="B27" i="2"/>
  <c r="BI26" i="2"/>
  <c r="BH26" i="2"/>
  <c r="BF26" i="2"/>
  <c r="BD26" i="2"/>
  <c r="BB26" i="2"/>
  <c r="B26" i="2"/>
  <c r="B22" i="2"/>
  <c r="B21" i="2"/>
  <c r="BD20" i="2"/>
  <c r="B20" i="2"/>
  <c r="BI19" i="2"/>
  <c r="BD19" i="2"/>
  <c r="B19" i="2"/>
  <c r="BH18" i="2"/>
  <c r="BD18" i="2"/>
  <c r="BC18" i="2"/>
  <c r="B18" i="2"/>
  <c r="BI17" i="2"/>
  <c r="BH17" i="2"/>
  <c r="BD17" i="2"/>
  <c r="BB17" i="2"/>
  <c r="B17" i="2"/>
  <c r="BH16" i="2"/>
  <c r="BG16" i="2"/>
  <c r="BD16" i="2"/>
  <c r="BC16" i="2"/>
  <c r="BB16" i="2"/>
  <c r="B16" i="2"/>
  <c r="BI15" i="2"/>
  <c r="BH15" i="2"/>
  <c r="BF15" i="2"/>
  <c r="BD15" i="2"/>
  <c r="BB15" i="2"/>
  <c r="B15" i="2"/>
  <c r="B14" i="2"/>
  <c r="B13" i="2"/>
  <c r="BD12" i="2"/>
  <c r="B12" i="2"/>
  <c r="BI11" i="2"/>
  <c r="BD11" i="2"/>
  <c r="B11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5" i="2"/>
  <c r="A4" i="2"/>
  <c r="A3" i="2"/>
  <c r="A2" i="2"/>
  <c r="Y30" i="3" l="1"/>
  <c r="Y28" i="3"/>
  <c r="Y26" i="3"/>
  <c r="Y21" i="3"/>
  <c r="Y19" i="3"/>
  <c r="Y17" i="3"/>
  <c r="Y15" i="3"/>
  <c r="Y13" i="3"/>
  <c r="Y11" i="3"/>
  <c r="Y35" i="3"/>
  <c r="Y10" i="3"/>
  <c r="X52" i="3"/>
  <c r="BE50" i="3"/>
  <c r="BA50" i="3"/>
  <c r="BD50" i="3"/>
  <c r="BD198" i="3" s="1"/>
  <c r="BC50" i="3"/>
  <c r="BF50" i="3"/>
  <c r="BB50" i="3"/>
  <c r="Y31" i="3"/>
  <c r="BI10" i="2"/>
  <c r="BE10" i="2"/>
  <c r="BC10" i="2"/>
  <c r="BH10" i="2"/>
  <c r="BG13" i="2"/>
  <c r="BC13" i="2"/>
  <c r="BE13" i="2"/>
  <c r="BI14" i="2"/>
  <c r="BE14" i="2"/>
  <c r="BF14" i="2"/>
  <c r="BG21" i="2"/>
  <c r="BC21" i="2"/>
  <c r="BE21" i="2"/>
  <c r="BI22" i="2"/>
  <c r="BE22" i="2"/>
  <c r="BF22" i="2"/>
  <c r="BG32" i="2"/>
  <c r="BC32" i="2"/>
  <c r="BE32" i="2"/>
  <c r="BI33" i="2"/>
  <c r="BE33" i="2"/>
  <c r="BF33" i="2"/>
  <c r="BD10" i="2"/>
  <c r="BG11" i="2"/>
  <c r="BC11" i="2"/>
  <c r="BE11" i="2"/>
  <c r="BI12" i="2"/>
  <c r="BE12" i="2"/>
  <c r="BF12" i="2"/>
  <c r="BF13" i="2"/>
  <c r="BB14" i="2"/>
  <c r="BG14" i="2"/>
  <c r="BG19" i="2"/>
  <c r="BC19" i="2"/>
  <c r="BE19" i="2"/>
  <c r="BI20" i="2"/>
  <c r="BE20" i="2"/>
  <c r="BF20" i="2"/>
  <c r="BF21" i="2"/>
  <c r="BB22" i="2"/>
  <c r="BG22" i="2"/>
  <c r="BG30" i="2"/>
  <c r="BC30" i="2"/>
  <c r="BE30" i="2"/>
  <c r="BI31" i="2"/>
  <c r="BE31" i="2"/>
  <c r="BF31" i="2"/>
  <c r="BF32" i="2"/>
  <c r="BB33" i="2"/>
  <c r="BG33" i="2"/>
  <c r="BG38" i="2"/>
  <c r="BC38" i="2"/>
  <c r="BE38" i="2"/>
  <c r="BF48" i="2"/>
  <c r="BB48" i="2"/>
  <c r="BD48" i="2"/>
  <c r="BE50" i="2"/>
  <c r="BA50" i="2"/>
  <c r="BD50" i="2"/>
  <c r="BC50" i="2"/>
  <c r="BF10" i="2"/>
  <c r="BF11" i="2"/>
  <c r="BB12" i="2"/>
  <c r="BG12" i="2"/>
  <c r="BB13" i="2"/>
  <c r="Y13" i="2" s="1"/>
  <c r="BH13" i="2"/>
  <c r="BC14" i="2"/>
  <c r="BH14" i="2"/>
  <c r="BG17" i="2"/>
  <c r="BC17" i="2"/>
  <c r="Y17" i="2" s="1"/>
  <c r="BE17" i="2"/>
  <c r="BI18" i="2"/>
  <c r="BE18" i="2"/>
  <c r="BF18" i="2"/>
  <c r="BF19" i="2"/>
  <c r="BB20" i="2"/>
  <c r="BG20" i="2"/>
  <c r="BB21" i="2"/>
  <c r="BH21" i="2"/>
  <c r="BC22" i="2"/>
  <c r="BH22" i="2"/>
  <c r="BG28" i="2"/>
  <c r="BC28" i="2"/>
  <c r="Y28" i="2" s="1"/>
  <c r="BE28" i="2"/>
  <c r="BI29" i="2"/>
  <c r="BE29" i="2"/>
  <c r="BF29" i="2"/>
  <c r="BF30" i="2"/>
  <c r="BB31" i="2"/>
  <c r="Y31" i="2" s="1"/>
  <c r="BG31" i="2"/>
  <c r="BB32" i="2"/>
  <c r="BH32" i="2"/>
  <c r="BC33" i="2"/>
  <c r="BH33" i="2"/>
  <c r="BG36" i="2"/>
  <c r="BC36" i="2"/>
  <c r="Y36" i="2" s="1"/>
  <c r="BE36" i="2"/>
  <c r="BI37" i="2"/>
  <c r="BE37" i="2"/>
  <c r="BF37" i="2"/>
  <c r="BF38" i="2"/>
  <c r="BE48" i="2"/>
  <c r="BF50" i="2"/>
  <c r="BB69" i="2"/>
  <c r="BA69" i="2"/>
  <c r="BB73" i="2"/>
  <c r="BA73" i="2"/>
  <c r="BB10" i="2"/>
  <c r="Y10" i="2" s="1"/>
  <c r="BG10" i="2"/>
  <c r="BB11" i="2"/>
  <c r="BH11" i="2"/>
  <c r="BC12" i="2"/>
  <c r="BH12" i="2"/>
  <c r="BD13" i="2"/>
  <c r="BI13" i="2"/>
  <c r="BD14" i="2"/>
  <c r="BG15" i="2"/>
  <c r="BC15" i="2"/>
  <c r="BE15" i="2"/>
  <c r="BI16" i="2"/>
  <c r="BE16" i="2"/>
  <c r="Y16" i="2" s="1"/>
  <c r="BF16" i="2"/>
  <c r="BF17" i="2"/>
  <c r="BB18" i="2"/>
  <c r="BG18" i="2"/>
  <c r="BB19" i="2"/>
  <c r="Y19" i="2" s="1"/>
  <c r="BH19" i="2"/>
  <c r="BC20" i="2"/>
  <c r="BH20" i="2"/>
  <c r="BD21" i="2"/>
  <c r="BI21" i="2"/>
  <c r="BD22" i="2"/>
  <c r="BG26" i="2"/>
  <c r="BC26" i="2"/>
  <c r="BE26" i="2"/>
  <c r="BI27" i="2"/>
  <c r="BE27" i="2"/>
  <c r="Y27" i="2" s="1"/>
  <c r="BF27" i="2"/>
  <c r="BF28" i="2"/>
  <c r="BB29" i="2"/>
  <c r="Y29" i="2" s="1"/>
  <c r="BG29" i="2"/>
  <c r="BB30" i="2"/>
  <c r="Y30" i="2" s="1"/>
  <c r="BH30" i="2"/>
  <c r="BC31" i="2"/>
  <c r="BH31" i="2"/>
  <c r="BD32" i="2"/>
  <c r="BI32" i="2"/>
  <c r="BD33" i="2"/>
  <c r="BG34" i="2"/>
  <c r="BC34" i="2"/>
  <c r="BE34" i="2"/>
  <c r="BI35" i="2"/>
  <c r="BE35" i="2"/>
  <c r="Y35" i="2" s="1"/>
  <c r="BF35" i="2"/>
  <c r="BF36" i="2"/>
  <c r="BB37" i="2"/>
  <c r="Y37" i="2" s="1"/>
  <c r="BG37" i="2"/>
  <c r="BB38" i="2"/>
  <c r="BH38" i="2"/>
  <c r="B47" i="2"/>
  <c r="BA48" i="2"/>
  <c r="X48" i="2" s="1"/>
  <c r="BF49" i="2"/>
  <c r="BB49" i="2"/>
  <c r="X49" i="2" s="1"/>
  <c r="BD49" i="2"/>
  <c r="BE51" i="2"/>
  <c r="BA51" i="2"/>
  <c r="X51" i="2" s="1"/>
  <c r="BD51" i="2"/>
  <c r="BE52" i="2"/>
  <c r="BA52" i="2"/>
  <c r="X52" i="2" s="1"/>
  <c r="BD52" i="2"/>
  <c r="BA72" i="2"/>
  <c r="BA76" i="2"/>
  <c r="B81" i="4"/>
  <c r="B80" i="4"/>
  <c r="C76" i="4"/>
  <c r="BB76" i="4" s="1"/>
  <c r="BB75" i="4"/>
  <c r="C75" i="4"/>
  <c r="BA75" i="4" s="1"/>
  <c r="BB74" i="4"/>
  <c r="BA74" i="4"/>
  <c r="C74" i="4"/>
  <c r="BA73" i="4"/>
  <c r="C73" i="4"/>
  <c r="BB73" i="4" s="1"/>
  <c r="C72" i="4"/>
  <c r="BB72" i="4" s="1"/>
  <c r="BB71" i="4"/>
  <c r="C71" i="4"/>
  <c r="BA71" i="4" s="1"/>
  <c r="BB70" i="4"/>
  <c r="BA70" i="4"/>
  <c r="C70" i="4"/>
  <c r="BA69" i="4"/>
  <c r="C69" i="4"/>
  <c r="BB69" i="4" s="1"/>
  <c r="B65" i="4"/>
  <c r="BF57" i="4"/>
  <c r="BE57" i="4"/>
  <c r="BD57" i="4"/>
  <c r="BC57" i="4"/>
  <c r="BB57" i="4"/>
  <c r="BA57" i="4"/>
  <c r="H57" i="4" s="1"/>
  <c r="BF56" i="4"/>
  <c r="BE56" i="4"/>
  <c r="BD56" i="4"/>
  <c r="BC56" i="4"/>
  <c r="BB56" i="4"/>
  <c r="BA56" i="4"/>
  <c r="H56" i="4"/>
  <c r="B52" i="4"/>
  <c r="BE52" i="4" s="1"/>
  <c r="B51" i="4"/>
  <c r="BE51" i="4" s="1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D49" i="4"/>
  <c r="B49" i="4"/>
  <c r="BF49" i="4" s="1"/>
  <c r="BD48" i="4"/>
  <c r="B48" i="4"/>
  <c r="BF48" i="4" s="1"/>
  <c r="W47" i="4"/>
  <c r="BC47" i="4" s="1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BE47" i="4" s="1"/>
  <c r="B43" i="4"/>
  <c r="B42" i="4"/>
  <c r="BI38" i="4"/>
  <c r="BE38" i="4"/>
  <c r="B38" i="4"/>
  <c r="BG38" i="4" s="1"/>
  <c r="BG37" i="4"/>
  <c r="BF37" i="4"/>
  <c r="BC37" i="4"/>
  <c r="BB37" i="4"/>
  <c r="B37" i="4"/>
  <c r="BI37" i="4" s="1"/>
  <c r="BI36" i="4"/>
  <c r="BE36" i="4"/>
  <c r="B36" i="4"/>
  <c r="BG36" i="4" s="1"/>
  <c r="BG35" i="4"/>
  <c r="BF35" i="4"/>
  <c r="BC35" i="4"/>
  <c r="BB35" i="4"/>
  <c r="B35" i="4"/>
  <c r="BI35" i="4" s="1"/>
  <c r="BI34" i="4"/>
  <c r="BE34" i="4"/>
  <c r="B34" i="4"/>
  <c r="BG34" i="4" s="1"/>
  <c r="BG33" i="4"/>
  <c r="BF33" i="4"/>
  <c r="BC33" i="4"/>
  <c r="BB33" i="4"/>
  <c r="B33" i="4"/>
  <c r="BI33" i="4" s="1"/>
  <c r="BI32" i="4"/>
  <c r="BE32" i="4"/>
  <c r="B32" i="4"/>
  <c r="BG32" i="4" s="1"/>
  <c r="BG31" i="4"/>
  <c r="BF31" i="4"/>
  <c r="BC31" i="4"/>
  <c r="BB31" i="4"/>
  <c r="B31" i="4"/>
  <c r="BI31" i="4" s="1"/>
  <c r="BI30" i="4"/>
  <c r="BE30" i="4"/>
  <c r="B30" i="4"/>
  <c r="BG30" i="4" s="1"/>
  <c r="BG29" i="4"/>
  <c r="BF29" i="4"/>
  <c r="BC29" i="4"/>
  <c r="BB29" i="4"/>
  <c r="B29" i="4"/>
  <c r="BI29" i="4" s="1"/>
  <c r="BI28" i="4"/>
  <c r="BE28" i="4"/>
  <c r="B28" i="4"/>
  <c r="BG28" i="4" s="1"/>
  <c r="BG27" i="4"/>
  <c r="BF27" i="4"/>
  <c r="BC27" i="4"/>
  <c r="BB27" i="4"/>
  <c r="B27" i="4"/>
  <c r="BI27" i="4" s="1"/>
  <c r="BI26" i="4"/>
  <c r="BE26" i="4"/>
  <c r="B26" i="4"/>
  <c r="BG26" i="4" s="1"/>
  <c r="BG22" i="4"/>
  <c r="BF22" i="4"/>
  <c r="BC22" i="4"/>
  <c r="BB22" i="4"/>
  <c r="B22" i="4"/>
  <c r="BI22" i="4" s="1"/>
  <c r="BI21" i="4"/>
  <c r="BE21" i="4"/>
  <c r="B21" i="4"/>
  <c r="BG21" i="4" s="1"/>
  <c r="BG20" i="4"/>
  <c r="BF20" i="4"/>
  <c r="BC20" i="4"/>
  <c r="BB20" i="4"/>
  <c r="B20" i="4"/>
  <c r="BI20" i="4" s="1"/>
  <c r="BI19" i="4"/>
  <c r="BE19" i="4"/>
  <c r="B19" i="4"/>
  <c r="BG19" i="4" s="1"/>
  <c r="BG18" i="4"/>
  <c r="BF18" i="4"/>
  <c r="BC18" i="4"/>
  <c r="BB18" i="4"/>
  <c r="B18" i="4"/>
  <c r="BI18" i="4" s="1"/>
  <c r="BI17" i="4"/>
  <c r="BE17" i="4"/>
  <c r="B17" i="4"/>
  <c r="BG17" i="4" s="1"/>
  <c r="BG16" i="4"/>
  <c r="BF16" i="4"/>
  <c r="BC16" i="4"/>
  <c r="BB16" i="4"/>
  <c r="B16" i="4"/>
  <c r="BI16" i="4" s="1"/>
  <c r="BI15" i="4"/>
  <c r="BE15" i="4"/>
  <c r="B15" i="4"/>
  <c r="BG15" i="4" s="1"/>
  <c r="BG14" i="4"/>
  <c r="BF14" i="4"/>
  <c r="BC14" i="4"/>
  <c r="BB14" i="4"/>
  <c r="B14" i="4"/>
  <c r="BI14" i="4" s="1"/>
  <c r="BI13" i="4"/>
  <c r="BE13" i="4"/>
  <c r="B13" i="4"/>
  <c r="BG13" i="4" s="1"/>
  <c r="BG12" i="4"/>
  <c r="BF12" i="4"/>
  <c r="BC12" i="4"/>
  <c r="BB12" i="4"/>
  <c r="B12" i="4"/>
  <c r="BI12" i="4" s="1"/>
  <c r="BI11" i="4"/>
  <c r="BE11" i="4"/>
  <c r="B11" i="4"/>
  <c r="BG11" i="4" s="1"/>
  <c r="BG10" i="4"/>
  <c r="BC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 s="1"/>
  <c r="A5" i="4"/>
  <c r="A4" i="4"/>
  <c r="A3" i="4"/>
  <c r="A2" i="4"/>
  <c r="X50" i="3" l="1"/>
  <c r="BE47" i="2"/>
  <c r="BA47" i="2"/>
  <c r="X47" i="2" s="1"/>
  <c r="BC47" i="2"/>
  <c r="BB47" i="2"/>
  <c r="BD47" i="2"/>
  <c r="Y18" i="2"/>
  <c r="Y20" i="2"/>
  <c r="Y22" i="2"/>
  <c r="Y33" i="2"/>
  <c r="Y32" i="2"/>
  <c r="Y12" i="2"/>
  <c r="Y14" i="2"/>
  <c r="BD198" i="2"/>
  <c r="A198" i="2"/>
  <c r="Y38" i="2"/>
  <c r="Y34" i="2"/>
  <c r="Y26" i="2"/>
  <c r="Y15" i="2"/>
  <c r="Y11" i="2"/>
  <c r="Y21" i="2"/>
  <c r="X50" i="2"/>
  <c r="BI10" i="4"/>
  <c r="BE10" i="4"/>
  <c r="A198" i="4"/>
  <c r="BH10" i="4"/>
  <c r="BD10" i="4"/>
  <c r="BF10" i="4"/>
  <c r="BB10" i="4"/>
  <c r="Y10" i="4" s="1"/>
  <c r="BD11" i="4"/>
  <c r="BH11" i="4"/>
  <c r="BD13" i="4"/>
  <c r="BH13" i="4"/>
  <c r="BD15" i="4"/>
  <c r="BH15" i="4"/>
  <c r="BD17" i="4"/>
  <c r="BH17" i="4"/>
  <c r="BD19" i="4"/>
  <c r="BH19" i="4"/>
  <c r="BD21" i="4"/>
  <c r="BH21" i="4"/>
  <c r="BD26" i="4"/>
  <c r="BH26" i="4"/>
  <c r="BD28" i="4"/>
  <c r="BH28" i="4"/>
  <c r="BD30" i="4"/>
  <c r="BH30" i="4"/>
  <c r="BD32" i="4"/>
  <c r="BH32" i="4"/>
  <c r="BD34" i="4"/>
  <c r="BH34" i="4"/>
  <c r="BD36" i="4"/>
  <c r="BH36" i="4"/>
  <c r="BD38" i="4"/>
  <c r="BH38" i="4"/>
  <c r="BB47" i="4"/>
  <c r="BC48" i="4"/>
  <c r="BC49" i="4"/>
  <c r="B50" i="4"/>
  <c r="BB51" i="4"/>
  <c r="BF51" i="4"/>
  <c r="BB52" i="4"/>
  <c r="BF52" i="4"/>
  <c r="BB11" i="4"/>
  <c r="BF11" i="4"/>
  <c r="BD12" i="4"/>
  <c r="Y12" i="4" s="1"/>
  <c r="BH12" i="4"/>
  <c r="BB13" i="4"/>
  <c r="BF13" i="4"/>
  <c r="BD14" i="4"/>
  <c r="Y14" i="4" s="1"/>
  <c r="BH14" i="4"/>
  <c r="BB15" i="4"/>
  <c r="BF15" i="4"/>
  <c r="BD16" i="4"/>
  <c r="Y16" i="4" s="1"/>
  <c r="BH16" i="4"/>
  <c r="BB17" i="4"/>
  <c r="BF17" i="4"/>
  <c r="BD18" i="4"/>
  <c r="Y18" i="4" s="1"/>
  <c r="BH18" i="4"/>
  <c r="BB19" i="4"/>
  <c r="BF19" i="4"/>
  <c r="BD20" i="4"/>
  <c r="Y20" i="4" s="1"/>
  <c r="BH20" i="4"/>
  <c r="BB21" i="4"/>
  <c r="BF21" i="4"/>
  <c r="BD22" i="4"/>
  <c r="Y22" i="4" s="1"/>
  <c r="BH22" i="4"/>
  <c r="BB26" i="4"/>
  <c r="BF26" i="4"/>
  <c r="BD27" i="4"/>
  <c r="Y27" i="4" s="1"/>
  <c r="BH27" i="4"/>
  <c r="BB28" i="4"/>
  <c r="Y28" i="4" s="1"/>
  <c r="BF28" i="4"/>
  <c r="BD29" i="4"/>
  <c r="Y29" i="4" s="1"/>
  <c r="BH29" i="4"/>
  <c r="BB30" i="4"/>
  <c r="BF30" i="4"/>
  <c r="BD31" i="4"/>
  <c r="Y31" i="4" s="1"/>
  <c r="BH31" i="4"/>
  <c r="BB32" i="4"/>
  <c r="Y32" i="4" s="1"/>
  <c r="BF32" i="4"/>
  <c r="BD33" i="4"/>
  <c r="Y33" i="4" s="1"/>
  <c r="BH33" i="4"/>
  <c r="BB34" i="4"/>
  <c r="BF34" i="4"/>
  <c r="BD35" i="4"/>
  <c r="Y35" i="4" s="1"/>
  <c r="BH35" i="4"/>
  <c r="BB36" i="4"/>
  <c r="Y36" i="4" s="1"/>
  <c r="BF36" i="4"/>
  <c r="BD37" i="4"/>
  <c r="Y37" i="4" s="1"/>
  <c r="BH37" i="4"/>
  <c r="BB38" i="4"/>
  <c r="BF38" i="4"/>
  <c r="BD47" i="4"/>
  <c r="BA48" i="4"/>
  <c r="BE48" i="4"/>
  <c r="BA49" i="4"/>
  <c r="BE49" i="4"/>
  <c r="BD51" i="4"/>
  <c r="BD52" i="4"/>
  <c r="BA72" i="4"/>
  <c r="BA76" i="4"/>
  <c r="BC51" i="4"/>
  <c r="BC52" i="4"/>
  <c r="BC11" i="4"/>
  <c r="BE12" i="4"/>
  <c r="BC13" i="4"/>
  <c r="BE14" i="4"/>
  <c r="BC15" i="4"/>
  <c r="BE16" i="4"/>
  <c r="BC17" i="4"/>
  <c r="BE18" i="4"/>
  <c r="BC19" i="4"/>
  <c r="BE20" i="4"/>
  <c r="BC21" i="4"/>
  <c r="BE22" i="4"/>
  <c r="BC26" i="4"/>
  <c r="BE27" i="4"/>
  <c r="BC28" i="4"/>
  <c r="BE29" i="4"/>
  <c r="BC30" i="4"/>
  <c r="BE31" i="4"/>
  <c r="BC32" i="4"/>
  <c r="BE33" i="4"/>
  <c r="BC34" i="4"/>
  <c r="BE35" i="4"/>
  <c r="BC36" i="4"/>
  <c r="BE37" i="4"/>
  <c r="BC38" i="4"/>
  <c r="BA47" i="4"/>
  <c r="X47" i="4" s="1"/>
  <c r="BB48" i="4"/>
  <c r="BB49" i="4"/>
  <c r="BA51" i="4"/>
  <c r="X51" i="4" s="1"/>
  <c r="BA52" i="4"/>
  <c r="X52" i="4" s="1"/>
  <c r="B81" i="8"/>
  <c r="B80" i="8"/>
  <c r="C76" i="8"/>
  <c r="BB75" i="8"/>
  <c r="C75" i="8"/>
  <c r="BA75" i="8" s="1"/>
  <c r="BB74" i="8"/>
  <c r="BA74" i="8"/>
  <c r="C74" i="8"/>
  <c r="C73" i="8"/>
  <c r="BB73" i="8" s="1"/>
  <c r="C72" i="8"/>
  <c r="BB72" i="8" s="1"/>
  <c r="C71" i="8"/>
  <c r="BA71" i="8" s="1"/>
  <c r="BB70" i="8"/>
  <c r="BA70" i="8"/>
  <c r="C70" i="8"/>
  <c r="C69" i="8"/>
  <c r="BB69" i="8" s="1"/>
  <c r="B65" i="8"/>
  <c r="BF57" i="8"/>
  <c r="BE57" i="8"/>
  <c r="BD57" i="8"/>
  <c r="BC57" i="8"/>
  <c r="BB57" i="8"/>
  <c r="BA57" i="8"/>
  <c r="H57" i="8"/>
  <c r="BF56" i="8"/>
  <c r="BE56" i="8"/>
  <c r="BD56" i="8"/>
  <c r="BC56" i="8"/>
  <c r="H56" i="8" s="1"/>
  <c r="BB56" i="8"/>
  <c r="BA56" i="8"/>
  <c r="BF52" i="8"/>
  <c r="BC52" i="8"/>
  <c r="BB52" i="8"/>
  <c r="B52" i="8"/>
  <c r="BC51" i="8"/>
  <c r="B51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49" i="8"/>
  <c r="BC48" i="8"/>
  <c r="BA48" i="8"/>
  <c r="B48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B43" i="8"/>
  <c r="B42" i="8"/>
  <c r="BI38" i="8"/>
  <c r="BH38" i="8"/>
  <c r="BD38" i="8"/>
  <c r="BB38" i="8"/>
  <c r="B38" i="8"/>
  <c r="BH37" i="8"/>
  <c r="BG37" i="8"/>
  <c r="BD37" i="8"/>
  <c r="BC37" i="8"/>
  <c r="BB37" i="8"/>
  <c r="B37" i="8"/>
  <c r="BI36" i="8"/>
  <c r="BH36" i="8"/>
  <c r="BF36" i="8"/>
  <c r="BD36" i="8"/>
  <c r="BB36" i="8"/>
  <c r="B36" i="8"/>
  <c r="B35" i="8"/>
  <c r="B34" i="8"/>
  <c r="BD33" i="8"/>
  <c r="B33" i="8"/>
  <c r="BI32" i="8"/>
  <c r="BD32" i="8"/>
  <c r="B32" i="8"/>
  <c r="BH31" i="8"/>
  <c r="BD31" i="8"/>
  <c r="BC31" i="8"/>
  <c r="B31" i="8"/>
  <c r="BI30" i="8"/>
  <c r="BH30" i="8"/>
  <c r="BD30" i="8"/>
  <c r="BB30" i="8"/>
  <c r="B30" i="8"/>
  <c r="BH29" i="8"/>
  <c r="BG29" i="8"/>
  <c r="BD29" i="8"/>
  <c r="BC29" i="8"/>
  <c r="BB29" i="8"/>
  <c r="B29" i="8"/>
  <c r="BI28" i="8"/>
  <c r="BH28" i="8"/>
  <c r="BF28" i="8"/>
  <c r="BD28" i="8"/>
  <c r="BB28" i="8"/>
  <c r="B28" i="8"/>
  <c r="B27" i="8"/>
  <c r="B26" i="8"/>
  <c r="BD22" i="8"/>
  <c r="B22" i="8"/>
  <c r="BI21" i="8"/>
  <c r="BD21" i="8"/>
  <c r="B21" i="8"/>
  <c r="BH20" i="8"/>
  <c r="BD20" i="8"/>
  <c r="BC20" i="8"/>
  <c r="B20" i="8"/>
  <c r="BI19" i="8"/>
  <c r="BH19" i="8"/>
  <c r="BD19" i="8"/>
  <c r="BB19" i="8"/>
  <c r="B19" i="8"/>
  <c r="BH18" i="8"/>
  <c r="BG18" i="8"/>
  <c r="BD18" i="8"/>
  <c r="BC18" i="8"/>
  <c r="BB18" i="8"/>
  <c r="B18" i="8"/>
  <c r="BI17" i="8"/>
  <c r="BH17" i="8"/>
  <c r="BF17" i="8"/>
  <c r="BD17" i="8"/>
  <c r="BB17" i="8"/>
  <c r="B17" i="8"/>
  <c r="B16" i="8"/>
  <c r="B15" i="8"/>
  <c r="BD14" i="8"/>
  <c r="B14" i="8"/>
  <c r="BI13" i="8"/>
  <c r="BD13" i="8"/>
  <c r="B13" i="8"/>
  <c r="BH12" i="8"/>
  <c r="BD12" i="8"/>
  <c r="BC12" i="8"/>
  <c r="B12" i="8"/>
  <c r="BI11" i="8"/>
  <c r="BH11" i="8"/>
  <c r="BD11" i="8"/>
  <c r="BB11" i="8"/>
  <c r="B11" i="8"/>
  <c r="BG10" i="8"/>
  <c r="BB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5" i="8"/>
  <c r="A4" i="8"/>
  <c r="A3" i="8"/>
  <c r="A2" i="8"/>
  <c r="X49" i="4" l="1"/>
  <c r="Y38" i="4"/>
  <c r="Y34" i="4"/>
  <c r="Y30" i="4"/>
  <c r="Y26" i="4"/>
  <c r="Y21" i="4"/>
  <c r="Y19" i="4"/>
  <c r="Y17" i="4"/>
  <c r="Y15" i="4"/>
  <c r="Y13" i="4"/>
  <c r="Y11" i="4"/>
  <c r="X48" i="4"/>
  <c r="BE50" i="4"/>
  <c r="BA50" i="4"/>
  <c r="BC50" i="4"/>
  <c r="BD50" i="4"/>
  <c r="BF50" i="4"/>
  <c r="BB50" i="4"/>
  <c r="BD198" i="4"/>
  <c r="BG15" i="8"/>
  <c r="BC15" i="8"/>
  <c r="BE15" i="8"/>
  <c r="BI16" i="8"/>
  <c r="BE16" i="8"/>
  <c r="BF16" i="8"/>
  <c r="BG26" i="8"/>
  <c r="BC26" i="8"/>
  <c r="BE26" i="8"/>
  <c r="BI27" i="8"/>
  <c r="BE27" i="8"/>
  <c r="BF27" i="8"/>
  <c r="Y29" i="8"/>
  <c r="BG34" i="8"/>
  <c r="BC34" i="8"/>
  <c r="BE34" i="8"/>
  <c r="BI35" i="8"/>
  <c r="BE35" i="8"/>
  <c r="BF35" i="8"/>
  <c r="BE47" i="8"/>
  <c r="BA47" i="8"/>
  <c r="BC47" i="8"/>
  <c r="BF49" i="8"/>
  <c r="BB49" i="8"/>
  <c r="BD49" i="8"/>
  <c r="BI10" i="8"/>
  <c r="BE10" i="8"/>
  <c r="A198" i="8"/>
  <c r="BC10" i="8"/>
  <c r="BH10" i="8"/>
  <c r="BG13" i="8"/>
  <c r="BC13" i="8"/>
  <c r="BE13" i="8"/>
  <c r="BI14" i="8"/>
  <c r="BE14" i="8"/>
  <c r="BF14" i="8"/>
  <c r="BF15" i="8"/>
  <c r="BB16" i="8"/>
  <c r="BG16" i="8"/>
  <c r="BG21" i="8"/>
  <c r="BC21" i="8"/>
  <c r="BE21" i="8"/>
  <c r="BI22" i="8"/>
  <c r="BE22" i="8"/>
  <c r="BF22" i="8"/>
  <c r="BF26" i="8"/>
  <c r="BB27" i="8"/>
  <c r="BG27" i="8"/>
  <c r="BG32" i="8"/>
  <c r="BC32" i="8"/>
  <c r="BE32" i="8"/>
  <c r="BI33" i="8"/>
  <c r="BE33" i="8"/>
  <c r="BF33" i="8"/>
  <c r="BF34" i="8"/>
  <c r="BB35" i="8"/>
  <c r="Y35" i="8" s="1"/>
  <c r="BG35" i="8"/>
  <c r="BD47" i="8"/>
  <c r="BE49" i="8"/>
  <c r="BE51" i="8"/>
  <c r="BA51" i="8"/>
  <c r="BD51" i="8"/>
  <c r="BA69" i="8"/>
  <c r="BA72" i="8"/>
  <c r="BB76" i="8"/>
  <c r="BA76" i="8"/>
  <c r="BD10" i="8"/>
  <c r="BG11" i="8"/>
  <c r="BC11" i="8"/>
  <c r="Y11" i="8" s="1"/>
  <c r="BE11" i="8"/>
  <c r="BI12" i="8"/>
  <c r="BE12" i="8"/>
  <c r="BF12" i="8"/>
  <c r="BF13" i="8"/>
  <c r="BB14" i="8"/>
  <c r="Y14" i="8" s="1"/>
  <c r="BG14" i="8"/>
  <c r="BB15" i="8"/>
  <c r="BH15" i="8"/>
  <c r="BC16" i="8"/>
  <c r="BH16" i="8"/>
  <c r="BG19" i="8"/>
  <c r="BC19" i="8"/>
  <c r="Y19" i="8" s="1"/>
  <c r="BE19" i="8"/>
  <c r="BI20" i="8"/>
  <c r="BE20" i="8"/>
  <c r="BF20" i="8"/>
  <c r="BF21" i="8"/>
  <c r="BB22" i="8"/>
  <c r="Y22" i="8" s="1"/>
  <c r="BG22" i="8"/>
  <c r="BB26" i="8"/>
  <c r="BH26" i="8"/>
  <c r="BC27" i="8"/>
  <c r="BH27" i="8"/>
  <c r="BG30" i="8"/>
  <c r="BC30" i="8"/>
  <c r="Y30" i="8" s="1"/>
  <c r="BE30" i="8"/>
  <c r="BI31" i="8"/>
  <c r="BE31" i="8"/>
  <c r="BF31" i="8"/>
  <c r="BF32" i="8"/>
  <c r="BB33" i="8"/>
  <c r="BG33" i="8"/>
  <c r="BB34" i="8"/>
  <c r="BH34" i="8"/>
  <c r="BC35" i="8"/>
  <c r="BH35" i="8"/>
  <c r="BG38" i="8"/>
  <c r="BC38" i="8"/>
  <c r="Y38" i="8" s="1"/>
  <c r="BE38" i="8"/>
  <c r="BF48" i="8"/>
  <c r="BB48" i="8"/>
  <c r="X48" i="8" s="1"/>
  <c r="BD48" i="8"/>
  <c r="BA49" i="8"/>
  <c r="B50" i="8"/>
  <c r="BF51" i="8"/>
  <c r="BF10" i="8"/>
  <c r="BF11" i="8"/>
  <c r="BB12" i="8"/>
  <c r="BG12" i="8"/>
  <c r="BB13" i="8"/>
  <c r="Y13" i="8" s="1"/>
  <c r="BH13" i="8"/>
  <c r="BC14" i="8"/>
  <c r="BH14" i="8"/>
  <c r="BD15" i="8"/>
  <c r="BI15" i="8"/>
  <c r="BD16" i="8"/>
  <c r="BG17" i="8"/>
  <c r="BC17" i="8"/>
  <c r="Y17" i="8" s="1"/>
  <c r="BE17" i="8"/>
  <c r="BI18" i="8"/>
  <c r="BE18" i="8"/>
  <c r="Y18" i="8" s="1"/>
  <c r="BF18" i="8"/>
  <c r="BF19" i="8"/>
  <c r="BB20" i="8"/>
  <c r="Y20" i="8" s="1"/>
  <c r="BG20" i="8"/>
  <c r="BB21" i="8"/>
  <c r="Y21" i="8" s="1"/>
  <c r="BH21" i="8"/>
  <c r="BC22" i="8"/>
  <c r="BH22" i="8"/>
  <c r="BD26" i="8"/>
  <c r="BI26" i="8"/>
  <c r="BD27" i="8"/>
  <c r="BG28" i="8"/>
  <c r="BC28" i="8"/>
  <c r="Y28" i="8" s="1"/>
  <c r="BE28" i="8"/>
  <c r="BI29" i="8"/>
  <c r="BE29" i="8"/>
  <c r="BF29" i="8"/>
  <c r="BF30" i="8"/>
  <c r="BB31" i="8"/>
  <c r="Y31" i="8" s="1"/>
  <c r="BG31" i="8"/>
  <c r="BB32" i="8"/>
  <c r="Y32" i="8" s="1"/>
  <c r="BH32" i="8"/>
  <c r="BC33" i="8"/>
  <c r="BH33" i="8"/>
  <c r="BD34" i="8"/>
  <c r="BI34" i="8"/>
  <c r="BD35" i="8"/>
  <c r="BG36" i="8"/>
  <c r="BC36" i="8"/>
  <c r="Y36" i="8" s="1"/>
  <c r="BE36" i="8"/>
  <c r="BI37" i="8"/>
  <c r="BE37" i="8"/>
  <c r="Y37" i="8" s="1"/>
  <c r="BF37" i="8"/>
  <c r="BF38" i="8"/>
  <c r="BB47" i="8"/>
  <c r="BE48" i="8"/>
  <c r="BC49" i="8"/>
  <c r="BB51" i="8"/>
  <c r="BE52" i="8"/>
  <c r="BA52" i="8"/>
  <c r="X52" i="8" s="1"/>
  <c r="BD52" i="8"/>
  <c r="BB71" i="8"/>
  <c r="BA73" i="8"/>
  <c r="B81" i="9"/>
  <c r="B80" i="9"/>
  <c r="C76" i="9"/>
  <c r="BB76" i="9" s="1"/>
  <c r="C75" i="9"/>
  <c r="BA75" i="9" s="1"/>
  <c r="BB74" i="9"/>
  <c r="C74" i="9"/>
  <c r="BA74" i="9" s="1"/>
  <c r="BB73" i="9"/>
  <c r="BA73" i="9"/>
  <c r="C73" i="9"/>
  <c r="C72" i="9"/>
  <c r="BB72" i="9" s="1"/>
  <c r="C71" i="9"/>
  <c r="BA71" i="9" s="1"/>
  <c r="BB70" i="9"/>
  <c r="C70" i="9"/>
  <c r="BA70" i="9" s="1"/>
  <c r="BB69" i="9"/>
  <c r="BA69" i="9"/>
  <c r="C69" i="9"/>
  <c r="B65" i="9"/>
  <c r="BF57" i="9"/>
  <c r="BE57" i="9"/>
  <c r="BD57" i="9"/>
  <c r="BC57" i="9"/>
  <c r="BB57" i="9"/>
  <c r="BA57" i="9"/>
  <c r="H57" i="9" s="1"/>
  <c r="BF56" i="9"/>
  <c r="BE56" i="9"/>
  <c r="BD56" i="9"/>
  <c r="BC56" i="9"/>
  <c r="BB56" i="9"/>
  <c r="BA56" i="9"/>
  <c r="H56" i="9"/>
  <c r="B52" i="9"/>
  <c r="BE52" i="9" s="1"/>
  <c r="B51" i="9"/>
  <c r="BE51" i="9" s="1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D49" i="9"/>
  <c r="B49" i="9"/>
  <c r="BF49" i="9" s="1"/>
  <c r="BD48" i="9"/>
  <c r="B48" i="9"/>
  <c r="BF48" i="9" s="1"/>
  <c r="BC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BE47" i="9" s="1"/>
  <c r="B43" i="9"/>
  <c r="B42" i="9"/>
  <c r="BI38" i="9"/>
  <c r="BE38" i="9"/>
  <c r="B38" i="9"/>
  <c r="BG38" i="9" s="1"/>
  <c r="BG37" i="9"/>
  <c r="BF37" i="9"/>
  <c r="BC37" i="9"/>
  <c r="BB37" i="9"/>
  <c r="B37" i="9"/>
  <c r="BI37" i="9" s="1"/>
  <c r="BI36" i="9"/>
  <c r="BE36" i="9"/>
  <c r="B36" i="9"/>
  <c r="BG36" i="9" s="1"/>
  <c r="BG35" i="9"/>
  <c r="BF35" i="9"/>
  <c r="BC35" i="9"/>
  <c r="BB35" i="9"/>
  <c r="B35" i="9"/>
  <c r="BI35" i="9" s="1"/>
  <c r="BI34" i="9"/>
  <c r="BE34" i="9"/>
  <c r="B34" i="9"/>
  <c r="BG34" i="9" s="1"/>
  <c r="BG33" i="9"/>
  <c r="BF33" i="9"/>
  <c r="BC33" i="9"/>
  <c r="BB33" i="9"/>
  <c r="B33" i="9"/>
  <c r="BI33" i="9" s="1"/>
  <c r="BI32" i="9"/>
  <c r="BE32" i="9"/>
  <c r="B32" i="9"/>
  <c r="BG32" i="9" s="1"/>
  <c r="BG31" i="9"/>
  <c r="BF31" i="9"/>
  <c r="BC31" i="9"/>
  <c r="BB31" i="9"/>
  <c r="B31" i="9"/>
  <c r="BI31" i="9" s="1"/>
  <c r="BI30" i="9"/>
  <c r="BE30" i="9"/>
  <c r="B30" i="9"/>
  <c r="BG30" i="9" s="1"/>
  <c r="BG29" i="9"/>
  <c r="BF29" i="9"/>
  <c r="BC29" i="9"/>
  <c r="BB29" i="9"/>
  <c r="B29" i="9"/>
  <c r="BI29" i="9" s="1"/>
  <c r="BI28" i="9"/>
  <c r="BE28" i="9"/>
  <c r="B28" i="9"/>
  <c r="BG28" i="9" s="1"/>
  <c r="BG27" i="9"/>
  <c r="BF27" i="9"/>
  <c r="BC27" i="9"/>
  <c r="BB27" i="9"/>
  <c r="B27" i="9"/>
  <c r="BI27" i="9" s="1"/>
  <c r="BI26" i="9"/>
  <c r="BE26" i="9"/>
  <c r="B26" i="9"/>
  <c r="BG26" i="9" s="1"/>
  <c r="BG22" i="9"/>
  <c r="BF22" i="9"/>
  <c r="BC22" i="9"/>
  <c r="BB22" i="9"/>
  <c r="B22" i="9"/>
  <c r="BI22" i="9" s="1"/>
  <c r="BI21" i="9"/>
  <c r="BE21" i="9"/>
  <c r="B21" i="9"/>
  <c r="BG21" i="9" s="1"/>
  <c r="BG20" i="9"/>
  <c r="BF20" i="9"/>
  <c r="BC20" i="9"/>
  <c r="BB20" i="9"/>
  <c r="B20" i="9"/>
  <c r="BI20" i="9" s="1"/>
  <c r="BI19" i="9"/>
  <c r="BE19" i="9"/>
  <c r="B19" i="9"/>
  <c r="BG19" i="9" s="1"/>
  <c r="BG18" i="9"/>
  <c r="BF18" i="9"/>
  <c r="BC18" i="9"/>
  <c r="BB18" i="9"/>
  <c r="B18" i="9"/>
  <c r="BI18" i="9" s="1"/>
  <c r="BI17" i="9"/>
  <c r="BE17" i="9"/>
  <c r="B17" i="9"/>
  <c r="BG17" i="9" s="1"/>
  <c r="BG16" i="9"/>
  <c r="BF16" i="9"/>
  <c r="BC16" i="9"/>
  <c r="BB16" i="9"/>
  <c r="B16" i="9"/>
  <c r="BI16" i="9" s="1"/>
  <c r="BI15" i="9"/>
  <c r="BE15" i="9"/>
  <c r="B15" i="9"/>
  <c r="BG15" i="9" s="1"/>
  <c r="BG14" i="9"/>
  <c r="BF14" i="9"/>
  <c r="BC14" i="9"/>
  <c r="BB14" i="9"/>
  <c r="B14" i="9"/>
  <c r="BI14" i="9" s="1"/>
  <c r="BI13" i="9"/>
  <c r="BE13" i="9"/>
  <c r="B13" i="9"/>
  <c r="BG13" i="9" s="1"/>
  <c r="BG12" i="9"/>
  <c r="BF12" i="9"/>
  <c r="BC12" i="9"/>
  <c r="BB12" i="9"/>
  <c r="B12" i="9"/>
  <c r="BI12" i="9" s="1"/>
  <c r="BI11" i="9"/>
  <c r="BE11" i="9"/>
  <c r="B11" i="9"/>
  <c r="BG11" i="9" s="1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 s="1"/>
  <c r="A5" i="9"/>
  <c r="A4" i="9"/>
  <c r="A3" i="9"/>
  <c r="A2" i="9"/>
  <c r="X50" i="4" l="1"/>
  <c r="Y27" i="8"/>
  <c r="Y34" i="8"/>
  <c r="BD198" i="8"/>
  <c r="Y12" i="8"/>
  <c r="BE50" i="8"/>
  <c r="BA50" i="8"/>
  <c r="BD50" i="8"/>
  <c r="BC50" i="8"/>
  <c r="BB50" i="8"/>
  <c r="BF50" i="8"/>
  <c r="Y26" i="8"/>
  <c r="Y16" i="8"/>
  <c r="Y10" i="8"/>
  <c r="X49" i="8"/>
  <c r="Y33" i="8"/>
  <c r="Y15" i="8"/>
  <c r="X51" i="8"/>
  <c r="X47" i="8"/>
  <c r="BI10" i="9"/>
  <c r="BE10" i="9"/>
  <c r="A198" i="9"/>
  <c r="BH10" i="9"/>
  <c r="BD10" i="9"/>
  <c r="BF10" i="9"/>
  <c r="BB10" i="9"/>
  <c r="Y10" i="9" s="1"/>
  <c r="Y12" i="9"/>
  <c r="BC10" i="9"/>
  <c r="Y22" i="9"/>
  <c r="BG10" i="9"/>
  <c r="Y16" i="9"/>
  <c r="BD11" i="9"/>
  <c r="BH11" i="9"/>
  <c r="BD13" i="9"/>
  <c r="BH13" i="9"/>
  <c r="BD15" i="9"/>
  <c r="BH15" i="9"/>
  <c r="BD17" i="9"/>
  <c r="BH17" i="9"/>
  <c r="BD19" i="9"/>
  <c r="BH19" i="9"/>
  <c r="BD21" i="9"/>
  <c r="BH21" i="9"/>
  <c r="BD26" i="9"/>
  <c r="BH26" i="9"/>
  <c r="BD28" i="9"/>
  <c r="BH28" i="9"/>
  <c r="BD30" i="9"/>
  <c r="BH30" i="9"/>
  <c r="BD32" i="9"/>
  <c r="BH32" i="9"/>
  <c r="BD34" i="9"/>
  <c r="BH34" i="9"/>
  <c r="BD36" i="9"/>
  <c r="BH36" i="9"/>
  <c r="BD38" i="9"/>
  <c r="BH38" i="9"/>
  <c r="BB47" i="9"/>
  <c r="BC48" i="9"/>
  <c r="BC49" i="9"/>
  <c r="B50" i="9"/>
  <c r="BB51" i="9"/>
  <c r="BF51" i="9"/>
  <c r="BB52" i="9"/>
  <c r="BF52" i="9"/>
  <c r="BB71" i="9"/>
  <c r="BB75" i="9"/>
  <c r="BB11" i="9"/>
  <c r="BF11" i="9"/>
  <c r="BD12" i="9"/>
  <c r="BH12" i="9"/>
  <c r="BB13" i="9"/>
  <c r="BF13" i="9"/>
  <c r="BD14" i="9"/>
  <c r="Y14" i="9" s="1"/>
  <c r="BH14" i="9"/>
  <c r="BB15" i="9"/>
  <c r="BF15" i="9"/>
  <c r="BD16" i="9"/>
  <c r="BH16" i="9"/>
  <c r="BB17" i="9"/>
  <c r="BF17" i="9"/>
  <c r="BD18" i="9"/>
  <c r="Y18" i="9" s="1"/>
  <c r="BH18" i="9"/>
  <c r="BB19" i="9"/>
  <c r="BF19" i="9"/>
  <c r="BD20" i="9"/>
  <c r="Y20" i="9" s="1"/>
  <c r="BH20" i="9"/>
  <c r="BB21" i="9"/>
  <c r="BF21" i="9"/>
  <c r="BD22" i="9"/>
  <c r="BH22" i="9"/>
  <c r="BB26" i="9"/>
  <c r="BF26" i="9"/>
  <c r="BD27" i="9"/>
  <c r="Y27" i="9" s="1"/>
  <c r="BH27" i="9"/>
  <c r="BB28" i="9"/>
  <c r="BF28" i="9"/>
  <c r="BD29" i="9"/>
  <c r="Y29" i="9" s="1"/>
  <c r="BH29" i="9"/>
  <c r="BB30" i="9"/>
  <c r="BF30" i="9"/>
  <c r="BD31" i="9"/>
  <c r="Y31" i="9" s="1"/>
  <c r="BH31" i="9"/>
  <c r="BB32" i="9"/>
  <c r="BF32" i="9"/>
  <c r="BD33" i="9"/>
  <c r="Y33" i="9" s="1"/>
  <c r="BH33" i="9"/>
  <c r="BB34" i="9"/>
  <c r="BF34" i="9"/>
  <c r="BD35" i="9"/>
  <c r="Y35" i="9" s="1"/>
  <c r="BH35" i="9"/>
  <c r="BB36" i="9"/>
  <c r="BF36" i="9"/>
  <c r="BD37" i="9"/>
  <c r="Y37" i="9" s="1"/>
  <c r="BH37" i="9"/>
  <c r="BB38" i="9"/>
  <c r="BF38" i="9"/>
  <c r="BD47" i="9"/>
  <c r="BA48" i="9"/>
  <c r="BE48" i="9"/>
  <c r="BA49" i="9"/>
  <c r="X49" i="9" s="1"/>
  <c r="BE49" i="9"/>
  <c r="BD51" i="9"/>
  <c r="BD52" i="9"/>
  <c r="BA72" i="9"/>
  <c r="BA76" i="9"/>
  <c r="BC51" i="9"/>
  <c r="BC52" i="9"/>
  <c r="BC11" i="9"/>
  <c r="BE12" i="9"/>
  <c r="BC13" i="9"/>
  <c r="BE14" i="9"/>
  <c r="BC15" i="9"/>
  <c r="BE16" i="9"/>
  <c r="BC17" i="9"/>
  <c r="BE18" i="9"/>
  <c r="BC19" i="9"/>
  <c r="BE20" i="9"/>
  <c r="BC21" i="9"/>
  <c r="BE22" i="9"/>
  <c r="BC26" i="9"/>
  <c r="BE27" i="9"/>
  <c r="BC28" i="9"/>
  <c r="BE29" i="9"/>
  <c r="BC30" i="9"/>
  <c r="BE31" i="9"/>
  <c r="BC32" i="9"/>
  <c r="BE33" i="9"/>
  <c r="BC34" i="9"/>
  <c r="BE35" i="9"/>
  <c r="BC36" i="9"/>
  <c r="BE37" i="9"/>
  <c r="BC38" i="9"/>
  <c r="BA47" i="9"/>
  <c r="X47" i="9" s="1"/>
  <c r="BB48" i="9"/>
  <c r="BB49" i="9"/>
  <c r="BA51" i="9"/>
  <c r="X51" i="9" s="1"/>
  <c r="BA52" i="9"/>
  <c r="X52" i="9" s="1"/>
  <c r="B81" i="10"/>
  <c r="B80" i="10"/>
  <c r="BB76" i="10"/>
  <c r="BA76" i="10"/>
  <c r="C76" i="10"/>
  <c r="BB75" i="10"/>
  <c r="BA75" i="10"/>
  <c r="C75" i="10"/>
  <c r="BB74" i="10"/>
  <c r="BA74" i="10"/>
  <c r="C74" i="10"/>
  <c r="BB73" i="10"/>
  <c r="BA73" i="10"/>
  <c r="C73" i="10"/>
  <c r="BB72" i="10"/>
  <c r="BA72" i="10"/>
  <c r="C72" i="10"/>
  <c r="BB71" i="10"/>
  <c r="BA71" i="10"/>
  <c r="C71" i="10"/>
  <c r="BB70" i="10"/>
  <c r="BA70" i="10"/>
  <c r="C70" i="10"/>
  <c r="BB69" i="10"/>
  <c r="BA69" i="10"/>
  <c r="C69" i="10"/>
  <c r="B65" i="10"/>
  <c r="BF57" i="10"/>
  <c r="BE57" i="10"/>
  <c r="BD57" i="10"/>
  <c r="BC57" i="10"/>
  <c r="BB57" i="10"/>
  <c r="BA57" i="10"/>
  <c r="H57" i="10"/>
  <c r="BF56" i="10"/>
  <c r="BE56" i="10"/>
  <c r="BD56" i="10"/>
  <c r="BC56" i="10"/>
  <c r="BB56" i="10"/>
  <c r="BA56" i="10"/>
  <c r="H56" i="10"/>
  <c r="BF52" i="10"/>
  <c r="BE52" i="10"/>
  <c r="BD52" i="10"/>
  <c r="BC52" i="10"/>
  <c r="BB52" i="10"/>
  <c r="BA52" i="10"/>
  <c r="X52" i="10"/>
  <c r="B52" i="10"/>
  <c r="BF51" i="10"/>
  <c r="BE51" i="10"/>
  <c r="BD51" i="10"/>
  <c r="BC51" i="10"/>
  <c r="BB51" i="10"/>
  <c r="BA51" i="10"/>
  <c r="X51" i="10"/>
  <c r="B51" i="10"/>
  <c r="BF50" i="10"/>
  <c r="BE50" i="10"/>
  <c r="BD50" i="10"/>
  <c r="BC50" i="10"/>
  <c r="BB50" i="10"/>
  <c r="X50" i="10" s="1"/>
  <c r="BA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BF49" i="10"/>
  <c r="BE49" i="10"/>
  <c r="BD49" i="10"/>
  <c r="BC49" i="10"/>
  <c r="X49" i="10" s="1"/>
  <c r="BB49" i="10"/>
  <c r="BA49" i="10"/>
  <c r="B49" i="10"/>
  <c r="BF48" i="10"/>
  <c r="BE48" i="10"/>
  <c r="BD48" i="10"/>
  <c r="BC48" i="10"/>
  <c r="X48" i="10" s="1"/>
  <c r="BB48" i="10"/>
  <c r="BA48" i="10"/>
  <c r="B48" i="10"/>
  <c r="BE47" i="10"/>
  <c r="BD47" i="10"/>
  <c r="BC47" i="10"/>
  <c r="BB47" i="10"/>
  <c r="X47" i="10" s="1"/>
  <c r="BA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B43" i="10"/>
  <c r="B42" i="10"/>
  <c r="BI38" i="10"/>
  <c r="BH38" i="10"/>
  <c r="BG38" i="10"/>
  <c r="BF38" i="10"/>
  <c r="BE38" i="10"/>
  <c r="BD38" i="10"/>
  <c r="Y38" i="10" s="1"/>
  <c r="BC38" i="10"/>
  <c r="BB38" i="10"/>
  <c r="B38" i="10"/>
  <c r="BI37" i="10"/>
  <c r="BH37" i="10"/>
  <c r="BG37" i="10"/>
  <c r="BF37" i="10"/>
  <c r="BE37" i="10"/>
  <c r="BD37" i="10"/>
  <c r="BC37" i="10"/>
  <c r="BB37" i="10"/>
  <c r="Y37" i="10" s="1"/>
  <c r="B37" i="10"/>
  <c r="BI36" i="10"/>
  <c r="BH36" i="10"/>
  <c r="BG36" i="10"/>
  <c r="BF36" i="10"/>
  <c r="BE36" i="10"/>
  <c r="BD36" i="10"/>
  <c r="Y36" i="10" s="1"/>
  <c r="BC36" i="10"/>
  <c r="BB36" i="10"/>
  <c r="B36" i="10"/>
  <c r="BI35" i="10"/>
  <c r="BH35" i="10"/>
  <c r="BG35" i="10"/>
  <c r="BF35" i="10"/>
  <c r="BE35" i="10"/>
  <c r="BD35" i="10"/>
  <c r="BC35" i="10"/>
  <c r="BB35" i="10"/>
  <c r="Y35" i="10" s="1"/>
  <c r="B35" i="10"/>
  <c r="BI34" i="10"/>
  <c r="BH34" i="10"/>
  <c r="BG34" i="10"/>
  <c r="BF34" i="10"/>
  <c r="BE34" i="10"/>
  <c r="BD34" i="10"/>
  <c r="Y34" i="10" s="1"/>
  <c r="BC34" i="10"/>
  <c r="BB34" i="10"/>
  <c r="B34" i="10"/>
  <c r="BI33" i="10"/>
  <c r="BH33" i="10"/>
  <c r="BG33" i="10"/>
  <c r="BF33" i="10"/>
  <c r="BE33" i="10"/>
  <c r="BD33" i="10"/>
  <c r="BC33" i="10"/>
  <c r="BB33" i="10"/>
  <c r="Y33" i="10" s="1"/>
  <c r="B33" i="10"/>
  <c r="BI32" i="10"/>
  <c r="BH32" i="10"/>
  <c r="BG32" i="10"/>
  <c r="BF32" i="10"/>
  <c r="BE32" i="10"/>
  <c r="BD32" i="10"/>
  <c r="Y32" i="10" s="1"/>
  <c r="BC32" i="10"/>
  <c r="BB32" i="10"/>
  <c r="B32" i="10"/>
  <c r="BI31" i="10"/>
  <c r="BH31" i="10"/>
  <c r="BG31" i="10"/>
  <c r="BF31" i="10"/>
  <c r="BE31" i="10"/>
  <c r="BD31" i="10"/>
  <c r="BC31" i="10"/>
  <c r="BB31" i="10"/>
  <c r="Y31" i="10" s="1"/>
  <c r="B31" i="10"/>
  <c r="BI30" i="10"/>
  <c r="BH30" i="10"/>
  <c r="BG30" i="10"/>
  <c r="BF30" i="10"/>
  <c r="BE30" i="10"/>
  <c r="BD30" i="10"/>
  <c r="Y30" i="10" s="1"/>
  <c r="BC30" i="10"/>
  <c r="BB30" i="10"/>
  <c r="B30" i="10"/>
  <c r="BI29" i="10"/>
  <c r="BH29" i="10"/>
  <c r="BG29" i="10"/>
  <c r="BF29" i="10"/>
  <c r="BE29" i="10"/>
  <c r="BD29" i="10"/>
  <c r="BC29" i="10"/>
  <c r="BB29" i="10"/>
  <c r="Y29" i="10" s="1"/>
  <c r="B29" i="10"/>
  <c r="BI28" i="10"/>
  <c r="BH28" i="10"/>
  <c r="BG28" i="10"/>
  <c r="BF28" i="10"/>
  <c r="BE28" i="10"/>
  <c r="BD28" i="10"/>
  <c r="Y28" i="10" s="1"/>
  <c r="BC28" i="10"/>
  <c r="BB28" i="10"/>
  <c r="B28" i="10"/>
  <c r="BI27" i="10"/>
  <c r="BH27" i="10"/>
  <c r="BG27" i="10"/>
  <c r="BF27" i="10"/>
  <c r="BE27" i="10"/>
  <c r="BD27" i="10"/>
  <c r="BC27" i="10"/>
  <c r="BB27" i="10"/>
  <c r="Y27" i="10" s="1"/>
  <c r="B27" i="10"/>
  <c r="BI26" i="10"/>
  <c r="BH26" i="10"/>
  <c r="BG26" i="10"/>
  <c r="BF26" i="10"/>
  <c r="BE26" i="10"/>
  <c r="BD26" i="10"/>
  <c r="Y26" i="10" s="1"/>
  <c r="BC26" i="10"/>
  <c r="BB26" i="10"/>
  <c r="B26" i="10"/>
  <c r="BI22" i="10"/>
  <c r="BH22" i="10"/>
  <c r="BG22" i="10"/>
  <c r="BF22" i="10"/>
  <c r="BE22" i="10"/>
  <c r="BD22" i="10"/>
  <c r="BC22" i="10"/>
  <c r="BB22" i="10"/>
  <c r="Y22" i="10" s="1"/>
  <c r="B22" i="10"/>
  <c r="BI21" i="10"/>
  <c r="BH21" i="10"/>
  <c r="BG21" i="10"/>
  <c r="BF21" i="10"/>
  <c r="BE21" i="10"/>
  <c r="BD21" i="10"/>
  <c r="Y21" i="10" s="1"/>
  <c r="BC21" i="10"/>
  <c r="BB21" i="10"/>
  <c r="B21" i="10"/>
  <c r="BI20" i="10"/>
  <c r="BH20" i="10"/>
  <c r="BG20" i="10"/>
  <c r="BF20" i="10"/>
  <c r="BE20" i="10"/>
  <c r="BD20" i="10"/>
  <c r="BC20" i="10"/>
  <c r="BB20" i="10"/>
  <c r="Y20" i="10" s="1"/>
  <c r="B20" i="10"/>
  <c r="BI19" i="10"/>
  <c r="BH19" i="10"/>
  <c r="BG19" i="10"/>
  <c r="BF19" i="10"/>
  <c r="BE19" i="10"/>
  <c r="BD19" i="10"/>
  <c r="Y19" i="10" s="1"/>
  <c r="BC19" i="10"/>
  <c r="BB19" i="10"/>
  <c r="B19" i="10"/>
  <c r="BI18" i="10"/>
  <c r="BH18" i="10"/>
  <c r="BG18" i="10"/>
  <c r="BF18" i="10"/>
  <c r="BE18" i="10"/>
  <c r="BD18" i="10"/>
  <c r="BC18" i="10"/>
  <c r="BB18" i="10"/>
  <c r="Y18" i="10" s="1"/>
  <c r="B18" i="10"/>
  <c r="BI17" i="10"/>
  <c r="BH17" i="10"/>
  <c r="BG17" i="10"/>
  <c r="BF17" i="10"/>
  <c r="BE17" i="10"/>
  <c r="BD17" i="10"/>
  <c r="Y17" i="10" s="1"/>
  <c r="BC17" i="10"/>
  <c r="BB17" i="10"/>
  <c r="B17" i="10"/>
  <c r="BI16" i="10"/>
  <c r="BH16" i="10"/>
  <c r="BG16" i="10"/>
  <c r="BF16" i="10"/>
  <c r="BE16" i="10"/>
  <c r="BD16" i="10"/>
  <c r="BC16" i="10"/>
  <c r="BB16" i="10"/>
  <c r="Y16" i="10" s="1"/>
  <c r="B16" i="10"/>
  <c r="BI15" i="10"/>
  <c r="BH15" i="10"/>
  <c r="BG15" i="10"/>
  <c r="BF15" i="10"/>
  <c r="BE15" i="10"/>
  <c r="BD15" i="10"/>
  <c r="Y15" i="10" s="1"/>
  <c r="BC15" i="10"/>
  <c r="BB15" i="10"/>
  <c r="B15" i="10"/>
  <c r="BI14" i="10"/>
  <c r="BH14" i="10"/>
  <c r="BG14" i="10"/>
  <c r="BF14" i="10"/>
  <c r="BE14" i="10"/>
  <c r="BD14" i="10"/>
  <c r="BC14" i="10"/>
  <c r="BB14" i="10"/>
  <c r="Y14" i="10" s="1"/>
  <c r="B14" i="10"/>
  <c r="BI13" i="10"/>
  <c r="BH13" i="10"/>
  <c r="BG13" i="10"/>
  <c r="BF13" i="10"/>
  <c r="BE13" i="10"/>
  <c r="BD13" i="10"/>
  <c r="Y13" i="10" s="1"/>
  <c r="BC13" i="10"/>
  <c r="BB13" i="10"/>
  <c r="B13" i="10"/>
  <c r="BI12" i="10"/>
  <c r="BH12" i="10"/>
  <c r="BG12" i="10"/>
  <c r="BF12" i="10"/>
  <c r="BE12" i="10"/>
  <c r="BD12" i="10"/>
  <c r="BC12" i="10"/>
  <c r="BB12" i="10"/>
  <c r="Y12" i="10" s="1"/>
  <c r="B12" i="10"/>
  <c r="BI11" i="10"/>
  <c r="BH11" i="10"/>
  <c r="BG11" i="10"/>
  <c r="BF11" i="10"/>
  <c r="BE11" i="10"/>
  <c r="BD11" i="10"/>
  <c r="Y11" i="10" s="1"/>
  <c r="BC11" i="10"/>
  <c r="BB11" i="10"/>
  <c r="B11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BI10" i="10" s="1"/>
  <c r="A5" i="10"/>
  <c r="A4" i="10"/>
  <c r="A3" i="10"/>
  <c r="A2" i="10"/>
  <c r="X50" i="8" l="1"/>
  <c r="BE50" i="9"/>
  <c r="BA50" i="9"/>
  <c r="BC50" i="9"/>
  <c r="BD50" i="9"/>
  <c r="BF50" i="9"/>
  <c r="BB50" i="9"/>
  <c r="Y38" i="9"/>
  <c r="Y36" i="9"/>
  <c r="Y34" i="9"/>
  <c r="Y32" i="9"/>
  <c r="Y30" i="9"/>
  <c r="Y28" i="9"/>
  <c r="Y26" i="9"/>
  <c r="Y21" i="9"/>
  <c r="Y19" i="9"/>
  <c r="Y17" i="9"/>
  <c r="Y15" i="9"/>
  <c r="Y13" i="9"/>
  <c r="Y11" i="9"/>
  <c r="X48" i="9"/>
  <c r="BD198" i="9"/>
  <c r="BB10" i="10"/>
  <c r="BF10" i="10"/>
  <c r="BC10" i="10"/>
  <c r="BG10" i="10"/>
  <c r="BD10" i="10"/>
  <c r="BH10" i="10"/>
  <c r="A198" i="10"/>
  <c r="BE10" i="10"/>
  <c r="B81" i="11"/>
  <c r="B80" i="11"/>
  <c r="C76" i="11"/>
  <c r="BB76" i="11" s="1"/>
  <c r="BB75" i="11"/>
  <c r="C75" i="11"/>
  <c r="BA75" i="11" s="1"/>
  <c r="BB74" i="11"/>
  <c r="BA74" i="11"/>
  <c r="C74" i="11"/>
  <c r="C73" i="11"/>
  <c r="C72" i="11"/>
  <c r="BB72" i="11" s="1"/>
  <c r="BB71" i="11"/>
  <c r="C71" i="11"/>
  <c r="BA71" i="11" s="1"/>
  <c r="BB70" i="11"/>
  <c r="BA70" i="11"/>
  <c r="C70" i="11"/>
  <c r="C69" i="11"/>
  <c r="B65" i="11"/>
  <c r="BF57" i="11"/>
  <c r="BE57" i="11"/>
  <c r="BD57" i="11"/>
  <c r="BC57" i="11"/>
  <c r="BB57" i="11"/>
  <c r="BA57" i="11"/>
  <c r="H57" i="11"/>
  <c r="BF56" i="11"/>
  <c r="BE56" i="11"/>
  <c r="BD56" i="11"/>
  <c r="BC56" i="11"/>
  <c r="H56" i="11" s="1"/>
  <c r="BB56" i="11"/>
  <c r="BA56" i="11"/>
  <c r="BF52" i="11"/>
  <c r="BC52" i="11"/>
  <c r="BB52" i="11"/>
  <c r="B52" i="11"/>
  <c r="BF51" i="11"/>
  <c r="BC51" i="11"/>
  <c r="BB51" i="11"/>
  <c r="B51" i="11"/>
  <c r="BC50" i="11"/>
  <c r="BB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BD49" i="11"/>
  <c r="BC49" i="11"/>
  <c r="B49" i="11"/>
  <c r="BD48" i="11"/>
  <c r="BC48" i="11"/>
  <c r="B48" i="11"/>
  <c r="BC47" i="11"/>
  <c r="BB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B43" i="11"/>
  <c r="B42" i="11"/>
  <c r="BE38" i="11"/>
  <c r="BD38" i="11"/>
  <c r="B38" i="11"/>
  <c r="BG37" i="11"/>
  <c r="BF37" i="11"/>
  <c r="BC37" i="11"/>
  <c r="BB37" i="11"/>
  <c r="B37" i="11"/>
  <c r="BI37" i="11" s="1"/>
  <c r="BI36" i="11"/>
  <c r="BE36" i="11"/>
  <c r="BD36" i="11"/>
  <c r="B36" i="11"/>
  <c r="BG35" i="11"/>
  <c r="BF35" i="11"/>
  <c r="BC35" i="11"/>
  <c r="BB35" i="11"/>
  <c r="B35" i="11"/>
  <c r="BI35" i="11" s="1"/>
  <c r="B34" i="11"/>
  <c r="BG33" i="11"/>
  <c r="BF33" i="11"/>
  <c r="BC33" i="11"/>
  <c r="BB33" i="11"/>
  <c r="B33" i="11"/>
  <c r="BI33" i="11" s="1"/>
  <c r="BE32" i="11"/>
  <c r="B32" i="11"/>
  <c r="BG31" i="11"/>
  <c r="BF31" i="11"/>
  <c r="BC31" i="11"/>
  <c r="BB31" i="11"/>
  <c r="B31" i="11"/>
  <c r="BI31" i="11" s="1"/>
  <c r="BE30" i="11"/>
  <c r="BD30" i="11"/>
  <c r="B30" i="11"/>
  <c r="BG29" i="11"/>
  <c r="BF29" i="11"/>
  <c r="BC29" i="11"/>
  <c r="BB29" i="11"/>
  <c r="B29" i="11"/>
  <c r="BI29" i="11" s="1"/>
  <c r="BI28" i="11"/>
  <c r="BE28" i="11"/>
  <c r="BD28" i="11"/>
  <c r="B28" i="11"/>
  <c r="BG27" i="11"/>
  <c r="BF27" i="11"/>
  <c r="BC27" i="11"/>
  <c r="BB27" i="11"/>
  <c r="B27" i="11"/>
  <c r="BI27" i="11" s="1"/>
  <c r="B26" i="11"/>
  <c r="BG22" i="11"/>
  <c r="BF22" i="11"/>
  <c r="BC22" i="11"/>
  <c r="BB22" i="11"/>
  <c r="B22" i="11"/>
  <c r="BI22" i="11" s="1"/>
  <c r="BE21" i="11"/>
  <c r="B21" i="11"/>
  <c r="BG20" i="11"/>
  <c r="BF20" i="11"/>
  <c r="BC20" i="11"/>
  <c r="BB20" i="11"/>
  <c r="B20" i="11"/>
  <c r="BI20" i="11" s="1"/>
  <c r="BE19" i="11"/>
  <c r="BD19" i="11"/>
  <c r="B19" i="11"/>
  <c r="BG18" i="11"/>
  <c r="BF18" i="11"/>
  <c r="BC18" i="11"/>
  <c r="BB18" i="11"/>
  <c r="B18" i="11"/>
  <c r="BI18" i="11" s="1"/>
  <c r="BI17" i="11"/>
  <c r="BE17" i="11"/>
  <c r="BD17" i="11"/>
  <c r="B17" i="11"/>
  <c r="BG16" i="11"/>
  <c r="BF16" i="11"/>
  <c r="BC16" i="11"/>
  <c r="BB16" i="11"/>
  <c r="B16" i="11"/>
  <c r="BI16" i="11" s="1"/>
  <c r="B15" i="11"/>
  <c r="BG14" i="11"/>
  <c r="BF14" i="11"/>
  <c r="BC14" i="11"/>
  <c r="BB14" i="11"/>
  <c r="B14" i="11"/>
  <c r="BI14" i="11" s="1"/>
  <c r="BE13" i="11"/>
  <c r="B13" i="11"/>
  <c r="BG12" i="11"/>
  <c r="BF12" i="11"/>
  <c r="BC12" i="11"/>
  <c r="BB12" i="11"/>
  <c r="B12" i="11"/>
  <c r="BI12" i="11" s="1"/>
  <c r="BE11" i="11"/>
  <c r="BD11" i="11"/>
  <c r="B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 s="1"/>
  <c r="A5" i="11"/>
  <c r="A4" i="11"/>
  <c r="A3" i="11"/>
  <c r="A2" i="11"/>
  <c r="X50" i="9" l="1"/>
  <c r="BD198" i="10"/>
  <c r="Y10" i="10"/>
  <c r="BI10" i="11"/>
  <c r="BE10" i="11"/>
  <c r="A198" i="11"/>
  <c r="BH10" i="11"/>
  <c r="BD10" i="11"/>
  <c r="BC10" i="11"/>
  <c r="BB10" i="11"/>
  <c r="BG10" i="11"/>
  <c r="BF10" i="11"/>
  <c r="BG15" i="11"/>
  <c r="BC15" i="11"/>
  <c r="BF15" i="11"/>
  <c r="BB15" i="11"/>
  <c r="BH15" i="11"/>
  <c r="BG26" i="11"/>
  <c r="BC26" i="11"/>
  <c r="BF26" i="11"/>
  <c r="BB26" i="11"/>
  <c r="BH26" i="11"/>
  <c r="BG34" i="11"/>
  <c r="BC34" i="11"/>
  <c r="BF34" i="11"/>
  <c r="BB34" i="11"/>
  <c r="BH34" i="11"/>
  <c r="BA73" i="11"/>
  <c r="BB73" i="11"/>
  <c r="BG13" i="11"/>
  <c r="BC13" i="11"/>
  <c r="BF13" i="11"/>
  <c r="BB13" i="11"/>
  <c r="BH13" i="11"/>
  <c r="BI15" i="11"/>
  <c r="BG21" i="11"/>
  <c r="BC21" i="11"/>
  <c r="BF21" i="11"/>
  <c r="BB21" i="11"/>
  <c r="Y21" i="11" s="1"/>
  <c r="BH21" i="11"/>
  <c r="BI26" i="11"/>
  <c r="BG32" i="11"/>
  <c r="BC32" i="11"/>
  <c r="BF32" i="11"/>
  <c r="BB32" i="11"/>
  <c r="BH32" i="11"/>
  <c r="BI34" i="11"/>
  <c r="BA69" i="11"/>
  <c r="BB69" i="11"/>
  <c r="BG11" i="11"/>
  <c r="BC11" i="11"/>
  <c r="BF11" i="11"/>
  <c r="BB11" i="11"/>
  <c r="Y11" i="11" s="1"/>
  <c r="BH11" i="11"/>
  <c r="BI13" i="11"/>
  <c r="BD15" i="11"/>
  <c r="BG19" i="11"/>
  <c r="BC19" i="11"/>
  <c r="BF19" i="11"/>
  <c r="BB19" i="11"/>
  <c r="Y19" i="11" s="1"/>
  <c r="BH19" i="11"/>
  <c r="BI21" i="11"/>
  <c r="BD26" i="11"/>
  <c r="BG30" i="11"/>
  <c r="BC30" i="11"/>
  <c r="BF30" i="11"/>
  <c r="BB30" i="11"/>
  <c r="Y30" i="11" s="1"/>
  <c r="BH30" i="11"/>
  <c r="BI32" i="11"/>
  <c r="BD34" i="11"/>
  <c r="BG38" i="11"/>
  <c r="BC38" i="11"/>
  <c r="BF38" i="11"/>
  <c r="BB38" i="11"/>
  <c r="Y38" i="11" s="1"/>
  <c r="BH38" i="11"/>
  <c r="BE47" i="11"/>
  <c r="BA47" i="11"/>
  <c r="X47" i="11" s="1"/>
  <c r="BD47" i="11"/>
  <c r="BF48" i="11"/>
  <c r="BB48" i="11"/>
  <c r="BE48" i="11"/>
  <c r="BA48" i="11"/>
  <c r="X48" i="11" s="1"/>
  <c r="BF49" i="11"/>
  <c r="BB49" i="11"/>
  <c r="BE49" i="11"/>
  <c r="BA49" i="11"/>
  <c r="X49" i="11" s="1"/>
  <c r="BE50" i="11"/>
  <c r="BA50" i="11"/>
  <c r="X50" i="11" s="1"/>
  <c r="BD50" i="11"/>
  <c r="BF50" i="11"/>
  <c r="BI11" i="11"/>
  <c r="BD13" i="11"/>
  <c r="BE15" i="11"/>
  <c r="Y16" i="11"/>
  <c r="BG17" i="11"/>
  <c r="BC17" i="11"/>
  <c r="BF17" i="11"/>
  <c r="BB17" i="11"/>
  <c r="Y17" i="11" s="1"/>
  <c r="BH17" i="11"/>
  <c r="BI19" i="11"/>
  <c r="BD21" i="11"/>
  <c r="BE26" i="11"/>
  <c r="Y27" i="11"/>
  <c r="BG28" i="11"/>
  <c r="BC28" i="11"/>
  <c r="BF28" i="11"/>
  <c r="BB28" i="11"/>
  <c r="Y28" i="11" s="1"/>
  <c r="BH28" i="11"/>
  <c r="BI30" i="11"/>
  <c r="BD32" i="11"/>
  <c r="BE34" i="11"/>
  <c r="BG36" i="11"/>
  <c r="BC36" i="11"/>
  <c r="BF36" i="11"/>
  <c r="BB36" i="11"/>
  <c r="BH36" i="11"/>
  <c r="BI38" i="11"/>
  <c r="BE51" i="11"/>
  <c r="BA51" i="11"/>
  <c r="X51" i="11" s="1"/>
  <c r="BD51" i="11"/>
  <c r="BE52" i="11"/>
  <c r="BA52" i="11"/>
  <c r="X52" i="11" s="1"/>
  <c r="BD52" i="11"/>
  <c r="BD12" i="11"/>
  <c r="Y12" i="11" s="1"/>
  <c r="BH12" i="11"/>
  <c r="BD14" i="11"/>
  <c r="Y14" i="11" s="1"/>
  <c r="BH14" i="11"/>
  <c r="BD16" i="11"/>
  <c r="BH16" i="11"/>
  <c r="BD18" i="11"/>
  <c r="Y18" i="11" s="1"/>
  <c r="BH18" i="11"/>
  <c r="BD20" i="11"/>
  <c r="BH20" i="11"/>
  <c r="BD22" i="11"/>
  <c r="Y22" i="11" s="1"/>
  <c r="BH22" i="11"/>
  <c r="BD27" i="11"/>
  <c r="BH27" i="11"/>
  <c r="BD29" i="11"/>
  <c r="Y29" i="11" s="1"/>
  <c r="BH29" i="11"/>
  <c r="BD31" i="11"/>
  <c r="BH31" i="11"/>
  <c r="BD33" i="11"/>
  <c r="Y33" i="11" s="1"/>
  <c r="BH33" i="11"/>
  <c r="BD35" i="11"/>
  <c r="Y35" i="11" s="1"/>
  <c r="BH35" i="11"/>
  <c r="BD37" i="11"/>
  <c r="Y37" i="11" s="1"/>
  <c r="BH37" i="11"/>
  <c r="BA72" i="11"/>
  <c r="BA76" i="11"/>
  <c r="BE12" i="11"/>
  <c r="BE14" i="11"/>
  <c r="BE16" i="11"/>
  <c r="BE18" i="11"/>
  <c r="BE20" i="11"/>
  <c r="Y20" i="11" s="1"/>
  <c r="BE22" i="11"/>
  <c r="BE27" i="11"/>
  <c r="BE29" i="11"/>
  <c r="BE31" i="11"/>
  <c r="Y31" i="11" s="1"/>
  <c r="BE33" i="11"/>
  <c r="BE35" i="11"/>
  <c r="BE37" i="11"/>
  <c r="B81" i="12"/>
  <c r="B80" i="12"/>
  <c r="BB76" i="12"/>
  <c r="BA76" i="12"/>
  <c r="C76" i="12"/>
  <c r="BB75" i="12"/>
  <c r="C75" i="12"/>
  <c r="BA75" i="12" s="1"/>
  <c r="BA74" i="12"/>
  <c r="C74" i="12"/>
  <c r="BB74" i="12" s="1"/>
  <c r="C73" i="12"/>
  <c r="BB73" i="12" s="1"/>
  <c r="BB72" i="12"/>
  <c r="BA72" i="12"/>
  <c r="C72" i="12"/>
  <c r="BB71" i="12"/>
  <c r="C71" i="12"/>
  <c r="BA71" i="12" s="1"/>
  <c r="BA70" i="12"/>
  <c r="C70" i="12"/>
  <c r="BB70" i="12" s="1"/>
  <c r="C69" i="12"/>
  <c r="BB69" i="12" s="1"/>
  <c r="B65" i="12"/>
  <c r="BF57" i="12"/>
  <c r="BE57" i="12"/>
  <c r="BD57" i="12"/>
  <c r="BC57" i="12"/>
  <c r="BB57" i="12"/>
  <c r="BA57" i="12"/>
  <c r="H57" i="12"/>
  <c r="BF56" i="12"/>
  <c r="BE56" i="12"/>
  <c r="BD56" i="12"/>
  <c r="BC56" i="12"/>
  <c r="BB56" i="12"/>
  <c r="BA56" i="12"/>
  <c r="H56" i="12" s="1"/>
  <c r="BF52" i="12"/>
  <c r="BE52" i="12"/>
  <c r="BD52" i="12"/>
  <c r="BB52" i="12"/>
  <c r="BA52" i="12"/>
  <c r="B52" i="12"/>
  <c r="BC52" i="12" s="1"/>
  <c r="BF51" i="12"/>
  <c r="BE51" i="12"/>
  <c r="BD51" i="12"/>
  <c r="BB51" i="12"/>
  <c r="BA51" i="12"/>
  <c r="B51" i="12"/>
  <c r="BC51" i="12" s="1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BE50" i="12" s="1"/>
  <c r="B49" i="12"/>
  <c r="BF49" i="12" s="1"/>
  <c r="B48" i="12"/>
  <c r="BF48" i="12" s="1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BE47" i="12" s="1"/>
  <c r="B43" i="12"/>
  <c r="B42" i="12"/>
  <c r="B38" i="12"/>
  <c r="BG38" i="12" s="1"/>
  <c r="BF37" i="12"/>
  <c r="BB37" i="12"/>
  <c r="B37" i="12"/>
  <c r="BI37" i="12" s="1"/>
  <c r="B36" i="12"/>
  <c r="BG36" i="12" s="1"/>
  <c r="BG35" i="12"/>
  <c r="BF35" i="12"/>
  <c r="BC35" i="12"/>
  <c r="BB35" i="12"/>
  <c r="B35" i="12"/>
  <c r="BI35" i="12" s="1"/>
  <c r="B34" i="12"/>
  <c r="BG34" i="12" s="1"/>
  <c r="BG33" i="12"/>
  <c r="BF33" i="12"/>
  <c r="BC33" i="12"/>
  <c r="BB33" i="12"/>
  <c r="B33" i="12"/>
  <c r="BI33" i="12" s="1"/>
  <c r="B32" i="12"/>
  <c r="BG32" i="12" s="1"/>
  <c r="BG31" i="12"/>
  <c r="BF31" i="12"/>
  <c r="BC31" i="12"/>
  <c r="BB31" i="12"/>
  <c r="B31" i="12"/>
  <c r="BI31" i="12" s="1"/>
  <c r="B30" i="12"/>
  <c r="BG30" i="12" s="1"/>
  <c r="BG29" i="12"/>
  <c r="BF29" i="12"/>
  <c r="BC29" i="12"/>
  <c r="BB29" i="12"/>
  <c r="B29" i="12"/>
  <c r="BI29" i="12" s="1"/>
  <c r="B28" i="12"/>
  <c r="BG28" i="12" s="1"/>
  <c r="BG27" i="12"/>
  <c r="BF27" i="12"/>
  <c r="BC27" i="12"/>
  <c r="BB27" i="12"/>
  <c r="B27" i="12"/>
  <c r="BI27" i="12" s="1"/>
  <c r="B26" i="12"/>
  <c r="BG26" i="12" s="1"/>
  <c r="BG22" i="12"/>
  <c r="BF22" i="12"/>
  <c r="BC22" i="12"/>
  <c r="BB22" i="12"/>
  <c r="B22" i="12"/>
  <c r="BI22" i="12" s="1"/>
  <c r="B21" i="12"/>
  <c r="BG21" i="12" s="1"/>
  <c r="BG20" i="12"/>
  <c r="BF20" i="12"/>
  <c r="BC20" i="12"/>
  <c r="BB20" i="12"/>
  <c r="B20" i="12"/>
  <c r="BI20" i="12" s="1"/>
  <c r="BH19" i="12"/>
  <c r="BD19" i="12"/>
  <c r="B19" i="12"/>
  <c r="BG18" i="12"/>
  <c r="BF18" i="12"/>
  <c r="BC18" i="12"/>
  <c r="BB18" i="12"/>
  <c r="B18" i="12"/>
  <c r="BI18" i="12" s="1"/>
  <c r="BH17" i="12"/>
  <c r="BD17" i="12"/>
  <c r="B17" i="12"/>
  <c r="BG16" i="12"/>
  <c r="BF16" i="12"/>
  <c r="BC16" i="12"/>
  <c r="BB16" i="12"/>
  <c r="B16" i="12"/>
  <c r="BI16" i="12" s="1"/>
  <c r="BD15" i="12"/>
  <c r="B15" i="12"/>
  <c r="BH15" i="12" s="1"/>
  <c r="BG14" i="12"/>
  <c r="BF14" i="12"/>
  <c r="BC14" i="12"/>
  <c r="BB14" i="12"/>
  <c r="B14" i="12"/>
  <c r="BI14" i="12" s="1"/>
  <c r="BD13" i="12"/>
  <c r="B13" i="12"/>
  <c r="BH13" i="12" s="1"/>
  <c r="BG12" i="12"/>
  <c r="BF12" i="12"/>
  <c r="BC12" i="12"/>
  <c r="BB12" i="12"/>
  <c r="B12" i="12"/>
  <c r="BI12" i="12" s="1"/>
  <c r="BD11" i="12"/>
  <c r="B11" i="12"/>
  <c r="BH11" i="12" s="1"/>
  <c r="BB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5" i="12"/>
  <c r="A4" i="12"/>
  <c r="A3" i="12"/>
  <c r="A2" i="12"/>
  <c r="BD198" i="11" l="1"/>
  <c r="Y32" i="11"/>
  <c r="Y26" i="11"/>
  <c r="Y10" i="11"/>
  <c r="Y36" i="11"/>
  <c r="Y13" i="11"/>
  <c r="Y34" i="11"/>
  <c r="Y15" i="11"/>
  <c r="X51" i="12"/>
  <c r="BI10" i="12"/>
  <c r="BE10" i="12"/>
  <c r="A198" i="12"/>
  <c r="BH10" i="12"/>
  <c r="BD10" i="12"/>
  <c r="BG10" i="12"/>
  <c r="BC10" i="12"/>
  <c r="Y10" i="12" s="1"/>
  <c r="BF10" i="12"/>
  <c r="BG11" i="12"/>
  <c r="BC11" i="12"/>
  <c r="BF11" i="12"/>
  <c r="BB11" i="12"/>
  <c r="BI11" i="12"/>
  <c r="BE11" i="12"/>
  <c r="BG13" i="12"/>
  <c r="BC13" i="12"/>
  <c r="BF13" i="12"/>
  <c r="BB13" i="12"/>
  <c r="BI13" i="12"/>
  <c r="BE13" i="12"/>
  <c r="BG15" i="12"/>
  <c r="BC15" i="12"/>
  <c r="BF15" i="12"/>
  <c r="BB15" i="12"/>
  <c r="Y15" i="12" s="1"/>
  <c r="BI15" i="12"/>
  <c r="BE15" i="12"/>
  <c r="BG17" i="12"/>
  <c r="BC17" i="12"/>
  <c r="BF17" i="12"/>
  <c r="BB17" i="12"/>
  <c r="Y17" i="12" s="1"/>
  <c r="BI17" i="12"/>
  <c r="BE17" i="12"/>
  <c r="BG19" i="12"/>
  <c r="BC19" i="12"/>
  <c r="BF19" i="12"/>
  <c r="BB19" i="12"/>
  <c r="BI19" i="12"/>
  <c r="BE19" i="12"/>
  <c r="X52" i="12"/>
  <c r="BH21" i="12"/>
  <c r="BD28" i="12"/>
  <c r="BD32" i="12"/>
  <c r="BH32" i="12"/>
  <c r="BD34" i="12"/>
  <c r="BD38" i="12"/>
  <c r="BB47" i="12"/>
  <c r="BC48" i="12"/>
  <c r="BB50" i="12"/>
  <c r="BE21" i="12"/>
  <c r="BI21" i="12"/>
  <c r="BE26" i="12"/>
  <c r="BI26" i="12"/>
  <c r="BE28" i="12"/>
  <c r="BI28" i="12"/>
  <c r="BE30" i="12"/>
  <c r="BI30" i="12"/>
  <c r="BE32" i="12"/>
  <c r="BI32" i="12"/>
  <c r="BE34" i="12"/>
  <c r="BI34" i="12"/>
  <c r="BE36" i="12"/>
  <c r="BI36" i="12"/>
  <c r="BC37" i="12"/>
  <c r="Y37" i="12" s="1"/>
  <c r="BG37" i="12"/>
  <c r="BE38" i="12"/>
  <c r="BI38" i="12"/>
  <c r="BC47" i="12"/>
  <c r="BD48" i="12"/>
  <c r="BD49" i="12"/>
  <c r="BC50" i="12"/>
  <c r="BA69" i="12"/>
  <c r="BA73" i="12"/>
  <c r="BH26" i="12"/>
  <c r="BH28" i="12"/>
  <c r="BH30" i="12"/>
  <c r="BD12" i="12"/>
  <c r="BH12" i="12"/>
  <c r="BD14" i="12"/>
  <c r="Y14" i="12" s="1"/>
  <c r="BH14" i="12"/>
  <c r="BD16" i="12"/>
  <c r="BH16" i="12"/>
  <c r="BD18" i="12"/>
  <c r="Y18" i="12" s="1"/>
  <c r="BH18" i="12"/>
  <c r="BD20" i="12"/>
  <c r="BH20" i="12"/>
  <c r="BB21" i="12"/>
  <c r="BF21" i="12"/>
  <c r="BD22" i="12"/>
  <c r="Y22" i="12" s="1"/>
  <c r="BH22" i="12"/>
  <c r="BB26" i="12"/>
  <c r="BF26" i="12"/>
  <c r="BD27" i="12"/>
  <c r="Y27" i="12" s="1"/>
  <c r="BH27" i="12"/>
  <c r="BB28" i="12"/>
  <c r="BF28" i="12"/>
  <c r="BD29" i="12"/>
  <c r="BH29" i="12"/>
  <c r="BB30" i="12"/>
  <c r="BF30" i="12"/>
  <c r="BD31" i="12"/>
  <c r="BH31" i="12"/>
  <c r="BB32" i="12"/>
  <c r="BF32" i="12"/>
  <c r="BD33" i="12"/>
  <c r="Y33" i="12" s="1"/>
  <c r="BH33" i="12"/>
  <c r="BB34" i="12"/>
  <c r="BF34" i="12"/>
  <c r="BD35" i="12"/>
  <c r="Y35" i="12" s="1"/>
  <c r="BH35" i="12"/>
  <c r="BB36" i="12"/>
  <c r="BF36" i="12"/>
  <c r="BD37" i="12"/>
  <c r="BH37" i="12"/>
  <c r="BB38" i="12"/>
  <c r="BF38" i="12"/>
  <c r="BD47" i="12"/>
  <c r="BA48" i="12"/>
  <c r="X48" i="12" s="1"/>
  <c r="BE48" i="12"/>
  <c r="BA49" i="12"/>
  <c r="BE49" i="12"/>
  <c r="BD50" i="12"/>
  <c r="BD21" i="12"/>
  <c r="BD26" i="12"/>
  <c r="BD30" i="12"/>
  <c r="BH34" i="12"/>
  <c r="BD36" i="12"/>
  <c r="BH36" i="12"/>
  <c r="BH38" i="12"/>
  <c r="BC49" i="12"/>
  <c r="BF50" i="12"/>
  <c r="BE12" i="12"/>
  <c r="Y12" i="12" s="1"/>
  <c r="BE14" i="12"/>
  <c r="BE16" i="12"/>
  <c r="Y16" i="12" s="1"/>
  <c r="BE18" i="12"/>
  <c r="BE20" i="12"/>
  <c r="Y20" i="12" s="1"/>
  <c r="BC21" i="12"/>
  <c r="BE22" i="12"/>
  <c r="BC26" i="12"/>
  <c r="BE27" i="12"/>
  <c r="BC28" i="12"/>
  <c r="BE29" i="12"/>
  <c r="Y29" i="12" s="1"/>
  <c r="BC30" i="12"/>
  <c r="BE31" i="12"/>
  <c r="Y31" i="12" s="1"/>
  <c r="BC32" i="12"/>
  <c r="BE33" i="12"/>
  <c r="BC34" i="12"/>
  <c r="BE35" i="12"/>
  <c r="BC36" i="12"/>
  <c r="BE37" i="12"/>
  <c r="BC38" i="12"/>
  <c r="BA47" i="12"/>
  <c r="X47" i="12" s="1"/>
  <c r="BB48" i="12"/>
  <c r="BB49" i="12"/>
  <c r="BA50" i="12"/>
  <c r="X50" i="12" s="1"/>
  <c r="B81" i="13"/>
  <c r="B80" i="13"/>
  <c r="BA76" i="13"/>
  <c r="C76" i="13"/>
  <c r="BB76" i="13" s="1"/>
  <c r="BB75" i="13"/>
  <c r="C75" i="13"/>
  <c r="BA75" i="13" s="1"/>
  <c r="BB74" i="13"/>
  <c r="BA74" i="13"/>
  <c r="C74" i="13"/>
  <c r="C73" i="13"/>
  <c r="BB73" i="13" s="1"/>
  <c r="BA72" i="13"/>
  <c r="C72" i="13"/>
  <c r="BB72" i="13" s="1"/>
  <c r="C71" i="13"/>
  <c r="BB70" i="13"/>
  <c r="BA70" i="13"/>
  <c r="C70" i="13"/>
  <c r="BB69" i="13"/>
  <c r="C69" i="13"/>
  <c r="BA69" i="13" s="1"/>
  <c r="B65" i="13"/>
  <c r="BF57" i="13"/>
  <c r="BE57" i="13"/>
  <c r="BD57" i="13"/>
  <c r="BC57" i="13"/>
  <c r="BB57" i="13"/>
  <c r="H57" i="13" s="1"/>
  <c r="BA57" i="13"/>
  <c r="BF56" i="13"/>
  <c r="BE56" i="13"/>
  <c r="BD56" i="13"/>
  <c r="BC56" i="13"/>
  <c r="BB56" i="13"/>
  <c r="BA56" i="13"/>
  <c r="H56" i="13" s="1"/>
  <c r="BF52" i="13"/>
  <c r="BD52" i="13"/>
  <c r="BB52" i="13"/>
  <c r="B52" i="13"/>
  <c r="BE52" i="13" s="1"/>
  <c r="BF51" i="13"/>
  <c r="BD51" i="13"/>
  <c r="BB51" i="13"/>
  <c r="B51" i="13"/>
  <c r="BE51" i="13" s="1"/>
  <c r="BD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BE50" i="13" s="1"/>
  <c r="BE49" i="13"/>
  <c r="BA49" i="13"/>
  <c r="B49" i="13"/>
  <c r="BF49" i="13" s="1"/>
  <c r="BE48" i="13"/>
  <c r="BA48" i="13"/>
  <c r="B48" i="13"/>
  <c r="BF48" i="13" s="1"/>
  <c r="BD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BE47" i="13" s="1"/>
  <c r="B43" i="13"/>
  <c r="B42" i="13"/>
  <c r="BF38" i="13"/>
  <c r="B38" i="13"/>
  <c r="BF37" i="13"/>
  <c r="B37" i="13"/>
  <c r="B36" i="13"/>
  <c r="BF35" i="13"/>
  <c r="BD35" i="13"/>
  <c r="BB35" i="13"/>
  <c r="B35" i="13"/>
  <c r="BF34" i="13"/>
  <c r="BD34" i="13"/>
  <c r="B34" i="13"/>
  <c r="BF33" i="13"/>
  <c r="B33" i="13"/>
  <c r="B32" i="13"/>
  <c r="BF31" i="13"/>
  <c r="BD31" i="13"/>
  <c r="BB31" i="13"/>
  <c r="B31" i="13"/>
  <c r="BF30" i="13"/>
  <c r="BD30" i="13"/>
  <c r="B30" i="13"/>
  <c r="BF29" i="13"/>
  <c r="B29" i="13"/>
  <c r="B28" i="13"/>
  <c r="BF27" i="13"/>
  <c r="BD27" i="13"/>
  <c r="BB27" i="13"/>
  <c r="B27" i="13"/>
  <c r="BF26" i="13"/>
  <c r="BD26" i="13"/>
  <c r="B26" i="13"/>
  <c r="BF22" i="13"/>
  <c r="B22" i="13"/>
  <c r="B21" i="13"/>
  <c r="BF20" i="13"/>
  <c r="BD20" i="13"/>
  <c r="BB20" i="13"/>
  <c r="B20" i="13"/>
  <c r="BF19" i="13"/>
  <c r="BD19" i="13"/>
  <c r="B19" i="13"/>
  <c r="BF18" i="13"/>
  <c r="B18" i="13"/>
  <c r="B17" i="13"/>
  <c r="BF16" i="13"/>
  <c r="BD16" i="13"/>
  <c r="BB16" i="13"/>
  <c r="B16" i="13"/>
  <c r="BF15" i="13"/>
  <c r="BD15" i="13"/>
  <c r="B15" i="13"/>
  <c r="BF14" i="13"/>
  <c r="B14" i="13"/>
  <c r="B13" i="13"/>
  <c r="BF12" i="13"/>
  <c r="BD12" i="13"/>
  <c r="BB12" i="13"/>
  <c r="B12" i="13"/>
  <c r="BF11" i="13"/>
  <c r="BD11" i="13"/>
  <c r="B11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B10" i="13" s="1"/>
  <c r="C10" i="13"/>
  <c r="A5" i="13"/>
  <c r="A4" i="13"/>
  <c r="A3" i="13"/>
  <c r="A2" i="13"/>
  <c r="Y38" i="12" l="1"/>
  <c r="Y36" i="12"/>
  <c r="Y34" i="12"/>
  <c r="Y32" i="12"/>
  <c r="Y30" i="12"/>
  <c r="Y28" i="12"/>
  <c r="Y26" i="12"/>
  <c r="Y21" i="12"/>
  <c r="BD198" i="12"/>
  <c r="Y19" i="12"/>
  <c r="Y11" i="12"/>
  <c r="X49" i="12"/>
  <c r="Y13" i="12"/>
  <c r="BI10" i="13"/>
  <c r="BE10" i="13"/>
  <c r="A198" i="13"/>
  <c r="BG10" i="13"/>
  <c r="BC10" i="13"/>
  <c r="BD10" i="13"/>
  <c r="BB10" i="13"/>
  <c r="BH10" i="13"/>
  <c r="BF10" i="13"/>
  <c r="Y12" i="13"/>
  <c r="BG13" i="13"/>
  <c r="BC13" i="13"/>
  <c r="BI13" i="13"/>
  <c r="BE13" i="13"/>
  <c r="BH13" i="13"/>
  <c r="BG17" i="13"/>
  <c r="BC17" i="13"/>
  <c r="BI17" i="13"/>
  <c r="BE17" i="13"/>
  <c r="BH17" i="13"/>
  <c r="Y20" i="13"/>
  <c r="BG21" i="13"/>
  <c r="BC21" i="13"/>
  <c r="BI21" i="13"/>
  <c r="BE21" i="13"/>
  <c r="BH21" i="13"/>
  <c r="BG28" i="13"/>
  <c r="BC28" i="13"/>
  <c r="BI28" i="13"/>
  <c r="BE28" i="13"/>
  <c r="BH28" i="13"/>
  <c r="Y31" i="13"/>
  <c r="BG32" i="13"/>
  <c r="BC32" i="13"/>
  <c r="BI32" i="13"/>
  <c r="BE32" i="13"/>
  <c r="BH32" i="13"/>
  <c r="BG36" i="13"/>
  <c r="BC36" i="13"/>
  <c r="BI36" i="13"/>
  <c r="BE36" i="13"/>
  <c r="BH36" i="13"/>
  <c r="X48" i="13"/>
  <c r="BB13" i="13"/>
  <c r="BI14" i="13"/>
  <c r="BE14" i="13"/>
  <c r="BG14" i="13"/>
  <c r="BC14" i="13"/>
  <c r="BH14" i="13"/>
  <c r="BB17" i="13"/>
  <c r="BI18" i="13"/>
  <c r="BE18" i="13"/>
  <c r="BG18" i="13"/>
  <c r="BC18" i="13"/>
  <c r="BH18" i="13"/>
  <c r="BB21" i="13"/>
  <c r="BI22" i="13"/>
  <c r="BE22" i="13"/>
  <c r="BG22" i="13"/>
  <c r="BC22" i="13"/>
  <c r="BH22" i="13"/>
  <c r="BB28" i="13"/>
  <c r="BI29" i="13"/>
  <c r="BE29" i="13"/>
  <c r="BG29" i="13"/>
  <c r="BC29" i="13"/>
  <c r="BH29" i="13"/>
  <c r="BB32" i="13"/>
  <c r="BI33" i="13"/>
  <c r="BE33" i="13"/>
  <c r="BG33" i="13"/>
  <c r="BC33" i="13"/>
  <c r="BH33" i="13"/>
  <c r="BB36" i="13"/>
  <c r="BI37" i="13"/>
  <c r="BE37" i="13"/>
  <c r="BG37" i="13"/>
  <c r="BC37" i="13"/>
  <c r="BH37" i="13"/>
  <c r="BA71" i="13"/>
  <c r="BB71" i="13"/>
  <c r="BG11" i="13"/>
  <c r="BC11" i="13"/>
  <c r="BI11" i="13"/>
  <c r="BE11" i="13"/>
  <c r="BH11" i="13"/>
  <c r="BD13" i="13"/>
  <c r="BB14" i="13"/>
  <c r="BG15" i="13"/>
  <c r="BC15" i="13"/>
  <c r="BI15" i="13"/>
  <c r="BE15" i="13"/>
  <c r="BH15" i="13"/>
  <c r="BD17" i="13"/>
  <c r="BB18" i="13"/>
  <c r="Y18" i="13" s="1"/>
  <c r="BG19" i="13"/>
  <c r="BC19" i="13"/>
  <c r="BI19" i="13"/>
  <c r="BE19" i="13"/>
  <c r="BH19" i="13"/>
  <c r="BD21" i="13"/>
  <c r="BB22" i="13"/>
  <c r="BG26" i="13"/>
  <c r="BC26" i="13"/>
  <c r="BI26" i="13"/>
  <c r="BE26" i="13"/>
  <c r="BH26" i="13"/>
  <c r="BD28" i="13"/>
  <c r="BB29" i="13"/>
  <c r="BG30" i="13"/>
  <c r="BC30" i="13"/>
  <c r="BI30" i="13"/>
  <c r="BE30" i="13"/>
  <c r="BH30" i="13"/>
  <c r="BD32" i="13"/>
  <c r="BB33" i="13"/>
  <c r="BG34" i="13"/>
  <c r="BC34" i="13"/>
  <c r="BI34" i="13"/>
  <c r="BE34" i="13"/>
  <c r="BH34" i="13"/>
  <c r="BD36" i="13"/>
  <c r="BB37" i="13"/>
  <c r="Y37" i="13" s="1"/>
  <c r="BG38" i="13"/>
  <c r="BC38" i="13"/>
  <c r="BI38" i="13"/>
  <c r="BE38" i="13"/>
  <c r="BH38" i="13"/>
  <c r="BD38" i="13"/>
  <c r="BB11" i="13"/>
  <c r="BI12" i="13"/>
  <c r="BE12" i="13"/>
  <c r="BG12" i="13"/>
  <c r="BC12" i="13"/>
  <c r="BH12" i="13"/>
  <c r="BF13" i="13"/>
  <c r="BD14" i="13"/>
  <c r="BB15" i="13"/>
  <c r="Y15" i="13" s="1"/>
  <c r="BI16" i="13"/>
  <c r="BE16" i="13"/>
  <c r="BG16" i="13"/>
  <c r="BC16" i="13"/>
  <c r="Y16" i="13" s="1"/>
  <c r="BH16" i="13"/>
  <c r="BF17" i="13"/>
  <c r="BD18" i="13"/>
  <c r="BB19" i="13"/>
  <c r="BI20" i="13"/>
  <c r="BE20" i="13"/>
  <c r="BG20" i="13"/>
  <c r="BC20" i="13"/>
  <c r="BH20" i="13"/>
  <c r="BF21" i="13"/>
  <c r="BD22" i="13"/>
  <c r="BB26" i="13"/>
  <c r="Y26" i="13" s="1"/>
  <c r="BI27" i="13"/>
  <c r="BE27" i="13"/>
  <c r="BG27" i="13"/>
  <c r="BC27" i="13"/>
  <c r="Y27" i="13" s="1"/>
  <c r="BH27" i="13"/>
  <c r="BF28" i="13"/>
  <c r="BD29" i="13"/>
  <c r="BB30" i="13"/>
  <c r="BI31" i="13"/>
  <c r="BE31" i="13"/>
  <c r="BG31" i="13"/>
  <c r="BC31" i="13"/>
  <c r="BH31" i="13"/>
  <c r="BF32" i="13"/>
  <c r="BD33" i="13"/>
  <c r="BB34" i="13"/>
  <c r="Y34" i="13" s="1"/>
  <c r="BI35" i="13"/>
  <c r="BE35" i="13"/>
  <c r="BG35" i="13"/>
  <c r="BC35" i="13"/>
  <c r="Y35" i="13" s="1"/>
  <c r="BH35" i="13"/>
  <c r="BF36" i="13"/>
  <c r="BD37" i="13"/>
  <c r="BB38" i="13"/>
  <c r="X49" i="13"/>
  <c r="BB47" i="13"/>
  <c r="BC48" i="13"/>
  <c r="BC49" i="13"/>
  <c r="BB50" i="13"/>
  <c r="BF50" i="13"/>
  <c r="BC47" i="13"/>
  <c r="BD48" i="13"/>
  <c r="BD49" i="13"/>
  <c r="BC50" i="13"/>
  <c r="BC51" i="13"/>
  <c r="BC52" i="13"/>
  <c r="BA73" i="13"/>
  <c r="BA47" i="13"/>
  <c r="BB48" i="13"/>
  <c r="BB49" i="13"/>
  <c r="BA50" i="13"/>
  <c r="X50" i="13" s="1"/>
  <c r="BA51" i="13"/>
  <c r="BA52" i="13"/>
  <c r="B81" i="7"/>
  <c r="B80" i="7"/>
  <c r="BB76" i="7"/>
  <c r="C76" i="7"/>
  <c r="BA76" i="7" s="1"/>
  <c r="BB75" i="7"/>
  <c r="BA75" i="7"/>
  <c r="C75" i="7"/>
  <c r="BA74" i="7"/>
  <c r="C74" i="7"/>
  <c r="BB74" i="7" s="1"/>
  <c r="C73" i="7"/>
  <c r="BB72" i="7"/>
  <c r="C72" i="7"/>
  <c r="BA72" i="7" s="1"/>
  <c r="BB71" i="7"/>
  <c r="BA71" i="7"/>
  <c r="C71" i="7"/>
  <c r="BA70" i="7"/>
  <c r="C70" i="7"/>
  <c r="BB70" i="7" s="1"/>
  <c r="C69" i="7"/>
  <c r="B65" i="7"/>
  <c r="BF57" i="7"/>
  <c r="BE57" i="7"/>
  <c r="BD57" i="7"/>
  <c r="BC57" i="7"/>
  <c r="H57" i="7" s="1"/>
  <c r="BB57" i="7"/>
  <c r="BA57" i="7"/>
  <c r="BF56" i="7"/>
  <c r="BE56" i="7"/>
  <c r="BD56" i="7"/>
  <c r="BC56" i="7"/>
  <c r="BB56" i="7"/>
  <c r="H56" i="7" s="1"/>
  <c r="BA56" i="7"/>
  <c r="BF52" i="7"/>
  <c r="BE52" i="7"/>
  <c r="BB52" i="7"/>
  <c r="BA52" i="7"/>
  <c r="B52" i="7"/>
  <c r="BD52" i="7" s="1"/>
  <c r="BF51" i="7"/>
  <c r="BE51" i="7"/>
  <c r="BB51" i="7"/>
  <c r="BA51" i="7"/>
  <c r="B51" i="7"/>
  <c r="BD51" i="7" s="1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B49" i="7"/>
  <c r="B48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3" i="7"/>
  <c r="B42" i="7"/>
  <c r="B38" i="7"/>
  <c r="BI37" i="7"/>
  <c r="BG37" i="7"/>
  <c r="BF37" i="7"/>
  <c r="BE37" i="7"/>
  <c r="BC37" i="7"/>
  <c r="BB37" i="7"/>
  <c r="B37" i="7"/>
  <c r="BH37" i="7" s="1"/>
  <c r="B36" i="7"/>
  <c r="BI35" i="7"/>
  <c r="BG35" i="7"/>
  <c r="BF35" i="7"/>
  <c r="BE35" i="7"/>
  <c r="BC35" i="7"/>
  <c r="BB35" i="7"/>
  <c r="B35" i="7"/>
  <c r="BH35" i="7" s="1"/>
  <c r="B34" i="7"/>
  <c r="BI33" i="7"/>
  <c r="BG33" i="7"/>
  <c r="BF33" i="7"/>
  <c r="BE33" i="7"/>
  <c r="BC33" i="7"/>
  <c r="BB33" i="7"/>
  <c r="B33" i="7"/>
  <c r="BH33" i="7" s="1"/>
  <c r="B32" i="7"/>
  <c r="BI31" i="7"/>
  <c r="BG31" i="7"/>
  <c r="BF31" i="7"/>
  <c r="BE31" i="7"/>
  <c r="BC31" i="7"/>
  <c r="BB31" i="7"/>
  <c r="B31" i="7"/>
  <c r="BH31" i="7" s="1"/>
  <c r="B30" i="7"/>
  <c r="BI29" i="7"/>
  <c r="BG29" i="7"/>
  <c r="BF29" i="7"/>
  <c r="BE29" i="7"/>
  <c r="BC29" i="7"/>
  <c r="BB29" i="7"/>
  <c r="B29" i="7"/>
  <c r="BH29" i="7" s="1"/>
  <c r="B28" i="7"/>
  <c r="BI27" i="7"/>
  <c r="BG27" i="7"/>
  <c r="BF27" i="7"/>
  <c r="BE27" i="7"/>
  <c r="BC27" i="7"/>
  <c r="BB27" i="7"/>
  <c r="B27" i="7"/>
  <c r="BH27" i="7" s="1"/>
  <c r="B26" i="7"/>
  <c r="BI22" i="7"/>
  <c r="BG22" i="7"/>
  <c r="BF22" i="7"/>
  <c r="BE22" i="7"/>
  <c r="BC22" i="7"/>
  <c r="BB22" i="7"/>
  <c r="B22" i="7"/>
  <c r="BH22" i="7" s="1"/>
  <c r="B21" i="7"/>
  <c r="BI20" i="7"/>
  <c r="BG20" i="7"/>
  <c r="BF20" i="7"/>
  <c r="BE20" i="7"/>
  <c r="BC20" i="7"/>
  <c r="BB20" i="7"/>
  <c r="B20" i="7"/>
  <c r="BH20" i="7" s="1"/>
  <c r="B19" i="7"/>
  <c r="BI18" i="7"/>
  <c r="BG18" i="7"/>
  <c r="BF18" i="7"/>
  <c r="BE18" i="7"/>
  <c r="BC18" i="7"/>
  <c r="BB18" i="7"/>
  <c r="B18" i="7"/>
  <c r="BH18" i="7" s="1"/>
  <c r="B17" i="7"/>
  <c r="BI16" i="7"/>
  <c r="BG16" i="7"/>
  <c r="BF16" i="7"/>
  <c r="BE16" i="7"/>
  <c r="BC16" i="7"/>
  <c r="BB16" i="7"/>
  <c r="B16" i="7"/>
  <c r="BH16" i="7" s="1"/>
  <c r="B15" i="7"/>
  <c r="BI14" i="7"/>
  <c r="BG14" i="7"/>
  <c r="BF14" i="7"/>
  <c r="BE14" i="7"/>
  <c r="BC14" i="7"/>
  <c r="BB14" i="7"/>
  <c r="B14" i="7"/>
  <c r="BH14" i="7" s="1"/>
  <c r="B13" i="7"/>
  <c r="BI12" i="7"/>
  <c r="BG12" i="7"/>
  <c r="BF12" i="7"/>
  <c r="BE12" i="7"/>
  <c r="BC12" i="7"/>
  <c r="BB12" i="7"/>
  <c r="B12" i="7"/>
  <c r="BH12" i="7" s="1"/>
  <c r="B11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B10" i="7" s="1"/>
  <c r="D10" i="7"/>
  <c r="C10" i="7"/>
  <c r="A5" i="7"/>
  <c r="A4" i="7"/>
  <c r="A3" i="7"/>
  <c r="A2" i="7"/>
  <c r="BD198" i="13" l="1"/>
  <c r="X52" i="13"/>
  <c r="Y29" i="13"/>
  <c r="X51" i="13"/>
  <c r="X47" i="13"/>
  <c r="Y33" i="13"/>
  <c r="Y14" i="13"/>
  <c r="Y32" i="13"/>
  <c r="Y21" i="13"/>
  <c r="Y13" i="13"/>
  <c r="Y10" i="13"/>
  <c r="Y38" i="13"/>
  <c r="Y30" i="13"/>
  <c r="Y19" i="13"/>
  <c r="Y11" i="13"/>
  <c r="Y22" i="13"/>
  <c r="Y36" i="13"/>
  <c r="Y28" i="13"/>
  <c r="Y17" i="13"/>
  <c r="A198" i="7"/>
  <c r="BH10" i="7"/>
  <c r="BD10" i="7"/>
  <c r="BI10" i="7"/>
  <c r="BC10" i="7"/>
  <c r="BG10" i="7"/>
  <c r="BB10" i="7"/>
  <c r="BF10" i="7"/>
  <c r="BE10" i="7"/>
  <c r="BF11" i="7"/>
  <c r="BB11" i="7"/>
  <c r="BE11" i="7"/>
  <c r="BF13" i="7"/>
  <c r="BB13" i="7"/>
  <c r="BE13" i="7"/>
  <c r="BF15" i="7"/>
  <c r="BB15" i="7"/>
  <c r="BE15" i="7"/>
  <c r="BF17" i="7"/>
  <c r="BB17" i="7"/>
  <c r="BE17" i="7"/>
  <c r="BF19" i="7"/>
  <c r="BB19" i="7"/>
  <c r="BE19" i="7"/>
  <c r="BF21" i="7"/>
  <c r="BB21" i="7"/>
  <c r="BE21" i="7"/>
  <c r="BF26" i="7"/>
  <c r="BB26" i="7"/>
  <c r="BE26" i="7"/>
  <c r="BF28" i="7"/>
  <c r="BB28" i="7"/>
  <c r="BE28" i="7"/>
  <c r="BF30" i="7"/>
  <c r="BB30" i="7"/>
  <c r="BE30" i="7"/>
  <c r="BF32" i="7"/>
  <c r="BB32" i="7"/>
  <c r="BE32" i="7"/>
  <c r="BF34" i="7"/>
  <c r="BB34" i="7"/>
  <c r="BE34" i="7"/>
  <c r="BF36" i="7"/>
  <c r="BB36" i="7"/>
  <c r="BE36" i="7"/>
  <c r="BF38" i="7"/>
  <c r="BB38" i="7"/>
  <c r="BI38" i="7"/>
  <c r="BE38" i="7"/>
  <c r="BH38" i="7"/>
  <c r="BE48" i="7"/>
  <c r="BA48" i="7"/>
  <c r="X48" i="7" s="1"/>
  <c r="BD48" i="7"/>
  <c r="BE49" i="7"/>
  <c r="BA49" i="7"/>
  <c r="BD49" i="7"/>
  <c r="BD50" i="7"/>
  <c r="BC50" i="7"/>
  <c r="BE50" i="7"/>
  <c r="BG11" i="7"/>
  <c r="BG13" i="7"/>
  <c r="BG15" i="7"/>
  <c r="BG17" i="7"/>
  <c r="BG19" i="7"/>
  <c r="BG21" i="7"/>
  <c r="BG26" i="7"/>
  <c r="BG28" i="7"/>
  <c r="BG30" i="7"/>
  <c r="BG32" i="7"/>
  <c r="BG34" i="7"/>
  <c r="BG36" i="7"/>
  <c r="BC38" i="7"/>
  <c r="BB48" i="7"/>
  <c r="BB49" i="7"/>
  <c r="BF50" i="7"/>
  <c r="BC11" i="7"/>
  <c r="BH11" i="7"/>
  <c r="BC13" i="7"/>
  <c r="BH13" i="7"/>
  <c r="BC15" i="7"/>
  <c r="BH15" i="7"/>
  <c r="BC17" i="7"/>
  <c r="BH17" i="7"/>
  <c r="BC19" i="7"/>
  <c r="BH19" i="7"/>
  <c r="BC21" i="7"/>
  <c r="BH21" i="7"/>
  <c r="BC26" i="7"/>
  <c r="BH26" i="7"/>
  <c r="BC28" i="7"/>
  <c r="BH28" i="7"/>
  <c r="BC30" i="7"/>
  <c r="BH30" i="7"/>
  <c r="BC32" i="7"/>
  <c r="BH32" i="7"/>
  <c r="BC34" i="7"/>
  <c r="BH34" i="7"/>
  <c r="BC36" i="7"/>
  <c r="BH36" i="7"/>
  <c r="BD38" i="7"/>
  <c r="BC48" i="7"/>
  <c r="BC49" i="7"/>
  <c r="BA50" i="7"/>
  <c r="BB69" i="7"/>
  <c r="BA69" i="7"/>
  <c r="BB73" i="7"/>
  <c r="BA73" i="7"/>
  <c r="BD11" i="7"/>
  <c r="BI11" i="7"/>
  <c r="BD13" i="7"/>
  <c r="BI13" i="7"/>
  <c r="BD15" i="7"/>
  <c r="BI15" i="7"/>
  <c r="BD17" i="7"/>
  <c r="BI17" i="7"/>
  <c r="BD19" i="7"/>
  <c r="BI19" i="7"/>
  <c r="BD21" i="7"/>
  <c r="BI21" i="7"/>
  <c r="BD26" i="7"/>
  <c r="BI26" i="7"/>
  <c r="BD28" i="7"/>
  <c r="BI28" i="7"/>
  <c r="BD30" i="7"/>
  <c r="BI30" i="7"/>
  <c r="BD32" i="7"/>
  <c r="BI32" i="7"/>
  <c r="BD34" i="7"/>
  <c r="BI34" i="7"/>
  <c r="BD36" i="7"/>
  <c r="BI36" i="7"/>
  <c r="BG38" i="7"/>
  <c r="B47" i="7"/>
  <c r="BF48" i="7"/>
  <c r="BF49" i="7"/>
  <c r="BB50" i="7"/>
  <c r="BC51" i="7"/>
  <c r="X51" i="7" s="1"/>
  <c r="BC52" i="7"/>
  <c r="X52" i="7" s="1"/>
  <c r="BD12" i="7"/>
  <c r="Y12" i="7" s="1"/>
  <c r="BD14" i="7"/>
  <c r="Y14" i="7" s="1"/>
  <c r="BD16" i="7"/>
  <c r="Y16" i="7" s="1"/>
  <c r="BD18" i="7"/>
  <c r="Y18" i="7" s="1"/>
  <c r="BD20" i="7"/>
  <c r="Y20" i="7" s="1"/>
  <c r="BD22" i="7"/>
  <c r="Y22" i="7" s="1"/>
  <c r="BD27" i="7"/>
  <c r="Y27" i="7" s="1"/>
  <c r="BD29" i="7"/>
  <c r="Y29" i="7" s="1"/>
  <c r="BD31" i="7"/>
  <c r="Y31" i="7" s="1"/>
  <c r="BD33" i="7"/>
  <c r="Y33" i="7" s="1"/>
  <c r="BD35" i="7"/>
  <c r="Y35" i="7" s="1"/>
  <c r="BD37" i="7"/>
  <c r="Y37" i="7" s="1"/>
  <c r="B81" i="6"/>
  <c r="B80" i="6"/>
  <c r="C76" i="6"/>
  <c r="BB75" i="6"/>
  <c r="C75" i="6"/>
  <c r="BA75" i="6" s="1"/>
  <c r="BB74" i="6"/>
  <c r="BA74" i="6"/>
  <c r="C74" i="6"/>
  <c r="C73" i="6"/>
  <c r="BB73" i="6" s="1"/>
  <c r="C72" i="6"/>
  <c r="BB72" i="6" s="1"/>
  <c r="C71" i="6"/>
  <c r="BA71" i="6" s="1"/>
  <c r="BB70" i="6"/>
  <c r="BA70" i="6"/>
  <c r="C70" i="6"/>
  <c r="C69" i="6"/>
  <c r="BB69" i="6" s="1"/>
  <c r="B65" i="6"/>
  <c r="BF57" i="6"/>
  <c r="BE57" i="6"/>
  <c r="BD57" i="6"/>
  <c r="BC57" i="6"/>
  <c r="BB57" i="6"/>
  <c r="BA57" i="6"/>
  <c r="H57" i="6"/>
  <c r="BF56" i="6"/>
  <c r="BE56" i="6"/>
  <c r="BD56" i="6"/>
  <c r="BC56" i="6"/>
  <c r="H56" i="6" s="1"/>
  <c r="BB56" i="6"/>
  <c r="BA56" i="6"/>
  <c r="BF52" i="6"/>
  <c r="BC52" i="6"/>
  <c r="BB52" i="6"/>
  <c r="B52" i="6"/>
  <c r="BC51" i="6"/>
  <c r="B51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49" i="6"/>
  <c r="BC48" i="6"/>
  <c r="BA48" i="6"/>
  <c r="B48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B43" i="6"/>
  <c r="B42" i="6"/>
  <c r="BI38" i="6"/>
  <c r="BH38" i="6"/>
  <c r="BD38" i="6"/>
  <c r="BB38" i="6"/>
  <c r="B38" i="6"/>
  <c r="BH37" i="6"/>
  <c r="BG37" i="6"/>
  <c r="BD37" i="6"/>
  <c r="BC37" i="6"/>
  <c r="BB37" i="6"/>
  <c r="B37" i="6"/>
  <c r="BI36" i="6"/>
  <c r="BH36" i="6"/>
  <c r="BF36" i="6"/>
  <c r="BD36" i="6"/>
  <c r="BB36" i="6"/>
  <c r="B36" i="6"/>
  <c r="B35" i="6"/>
  <c r="B34" i="6"/>
  <c r="BD33" i="6"/>
  <c r="B33" i="6"/>
  <c r="BI32" i="6"/>
  <c r="BD32" i="6"/>
  <c r="B32" i="6"/>
  <c r="BH31" i="6"/>
  <c r="BD31" i="6"/>
  <c r="BC31" i="6"/>
  <c r="B31" i="6"/>
  <c r="BI30" i="6"/>
  <c r="BH30" i="6"/>
  <c r="BD30" i="6"/>
  <c r="BB30" i="6"/>
  <c r="B30" i="6"/>
  <c r="BH29" i="6"/>
  <c r="BG29" i="6"/>
  <c r="BD29" i="6"/>
  <c r="BC29" i="6"/>
  <c r="BB29" i="6"/>
  <c r="B29" i="6"/>
  <c r="BI28" i="6"/>
  <c r="BH28" i="6"/>
  <c r="BF28" i="6"/>
  <c r="BD28" i="6"/>
  <c r="BB28" i="6"/>
  <c r="B28" i="6"/>
  <c r="B27" i="6"/>
  <c r="B26" i="6"/>
  <c r="BD22" i="6"/>
  <c r="B22" i="6"/>
  <c r="BI21" i="6"/>
  <c r="BD21" i="6"/>
  <c r="B21" i="6"/>
  <c r="BH20" i="6"/>
  <c r="BD20" i="6"/>
  <c r="BC20" i="6"/>
  <c r="B20" i="6"/>
  <c r="BI19" i="6"/>
  <c r="BH19" i="6"/>
  <c r="BD19" i="6"/>
  <c r="BB19" i="6"/>
  <c r="B19" i="6"/>
  <c r="BH18" i="6"/>
  <c r="BG18" i="6"/>
  <c r="BD18" i="6"/>
  <c r="BC18" i="6"/>
  <c r="BB18" i="6"/>
  <c r="B18" i="6"/>
  <c r="BI17" i="6"/>
  <c r="BH17" i="6"/>
  <c r="BF17" i="6"/>
  <c r="BD17" i="6"/>
  <c r="BB17" i="6"/>
  <c r="B17" i="6"/>
  <c r="B16" i="6"/>
  <c r="B15" i="6"/>
  <c r="BD14" i="6"/>
  <c r="B14" i="6"/>
  <c r="BI13" i="6"/>
  <c r="BD13" i="6"/>
  <c r="B13" i="6"/>
  <c r="BH12" i="6"/>
  <c r="BD12" i="6"/>
  <c r="BC12" i="6"/>
  <c r="B12" i="6"/>
  <c r="BI11" i="6"/>
  <c r="BH11" i="6"/>
  <c r="BD11" i="6"/>
  <c r="BB11" i="6"/>
  <c r="B11" i="6"/>
  <c r="BG10" i="6"/>
  <c r="BB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5" i="6"/>
  <c r="A4" i="6"/>
  <c r="A3" i="6"/>
  <c r="A2" i="6"/>
  <c r="Y34" i="7" l="1"/>
  <c r="Y26" i="7"/>
  <c r="Y15" i="7"/>
  <c r="X50" i="7"/>
  <c r="Y36" i="7"/>
  <c r="Y28" i="7"/>
  <c r="Y17" i="7"/>
  <c r="X49" i="7"/>
  <c r="Y38" i="7"/>
  <c r="Y30" i="7"/>
  <c r="Y19" i="7"/>
  <c r="Y11" i="7"/>
  <c r="Y10" i="7"/>
  <c r="BD47" i="7"/>
  <c r="BD198" i="7" s="1"/>
  <c r="BC47" i="7"/>
  <c r="BE47" i="7"/>
  <c r="BB47" i="7"/>
  <c r="BA47" i="7"/>
  <c r="Y32" i="7"/>
  <c r="Y21" i="7"/>
  <c r="Y13" i="7"/>
  <c r="BG15" i="6"/>
  <c r="BC15" i="6"/>
  <c r="BE15" i="6"/>
  <c r="BI16" i="6"/>
  <c r="BE16" i="6"/>
  <c r="BF16" i="6"/>
  <c r="BG26" i="6"/>
  <c r="BC26" i="6"/>
  <c r="BE26" i="6"/>
  <c r="BI27" i="6"/>
  <c r="BE27" i="6"/>
  <c r="BF27" i="6"/>
  <c r="Y29" i="6"/>
  <c r="BG34" i="6"/>
  <c r="BC34" i="6"/>
  <c r="BE34" i="6"/>
  <c r="BI35" i="6"/>
  <c r="BE35" i="6"/>
  <c r="BF35" i="6"/>
  <c r="BE47" i="6"/>
  <c r="BA47" i="6"/>
  <c r="BC47" i="6"/>
  <c r="BF49" i="6"/>
  <c r="BB49" i="6"/>
  <c r="BD49" i="6"/>
  <c r="BI10" i="6"/>
  <c r="BE10" i="6"/>
  <c r="A198" i="6"/>
  <c r="BC10" i="6"/>
  <c r="BH10" i="6"/>
  <c r="BG13" i="6"/>
  <c r="BC13" i="6"/>
  <c r="BE13" i="6"/>
  <c r="BI14" i="6"/>
  <c r="BE14" i="6"/>
  <c r="BF14" i="6"/>
  <c r="BF15" i="6"/>
  <c r="BB16" i="6"/>
  <c r="BG16" i="6"/>
  <c r="BG21" i="6"/>
  <c r="BC21" i="6"/>
  <c r="BE21" i="6"/>
  <c r="BI22" i="6"/>
  <c r="BE22" i="6"/>
  <c r="BF22" i="6"/>
  <c r="BF26" i="6"/>
  <c r="BB27" i="6"/>
  <c r="BG27" i="6"/>
  <c r="BG32" i="6"/>
  <c r="BC32" i="6"/>
  <c r="BE32" i="6"/>
  <c r="BI33" i="6"/>
  <c r="BE33" i="6"/>
  <c r="BF33" i="6"/>
  <c r="BF34" i="6"/>
  <c r="BB35" i="6"/>
  <c r="Y35" i="6" s="1"/>
  <c r="BG35" i="6"/>
  <c r="BD47" i="6"/>
  <c r="BE49" i="6"/>
  <c r="BE51" i="6"/>
  <c r="BA51" i="6"/>
  <c r="BD51" i="6"/>
  <c r="BA69" i="6"/>
  <c r="BA72" i="6"/>
  <c r="BB76" i="6"/>
  <c r="BA76" i="6"/>
  <c r="BD10" i="6"/>
  <c r="BG11" i="6"/>
  <c r="BC11" i="6"/>
  <c r="Y11" i="6" s="1"/>
  <c r="BE11" i="6"/>
  <c r="BI12" i="6"/>
  <c r="BE12" i="6"/>
  <c r="BF12" i="6"/>
  <c r="BF13" i="6"/>
  <c r="BB14" i="6"/>
  <c r="Y14" i="6" s="1"/>
  <c r="BG14" i="6"/>
  <c r="BB15" i="6"/>
  <c r="BH15" i="6"/>
  <c r="BC16" i="6"/>
  <c r="BH16" i="6"/>
  <c r="BG19" i="6"/>
  <c r="BC19" i="6"/>
  <c r="Y19" i="6" s="1"/>
  <c r="BE19" i="6"/>
  <c r="BI20" i="6"/>
  <c r="BE20" i="6"/>
  <c r="BF20" i="6"/>
  <c r="BF21" i="6"/>
  <c r="BB22" i="6"/>
  <c r="Y22" i="6" s="1"/>
  <c r="BG22" i="6"/>
  <c r="BB26" i="6"/>
  <c r="BH26" i="6"/>
  <c r="BC27" i="6"/>
  <c r="BH27" i="6"/>
  <c r="BG30" i="6"/>
  <c r="BC30" i="6"/>
  <c r="Y30" i="6" s="1"/>
  <c r="BE30" i="6"/>
  <c r="BI31" i="6"/>
  <c r="BE31" i="6"/>
  <c r="BF31" i="6"/>
  <c r="BF32" i="6"/>
  <c r="BB33" i="6"/>
  <c r="BG33" i="6"/>
  <c r="BB34" i="6"/>
  <c r="BH34" i="6"/>
  <c r="BC35" i="6"/>
  <c r="BH35" i="6"/>
  <c r="BG38" i="6"/>
  <c r="BC38" i="6"/>
  <c r="Y38" i="6" s="1"/>
  <c r="BE38" i="6"/>
  <c r="BF48" i="6"/>
  <c r="BB48" i="6"/>
  <c r="X48" i="6" s="1"/>
  <c r="BD48" i="6"/>
  <c r="BA49" i="6"/>
  <c r="B50" i="6"/>
  <c r="BF51" i="6"/>
  <c r="BF10" i="6"/>
  <c r="BF11" i="6"/>
  <c r="BB12" i="6"/>
  <c r="BG12" i="6"/>
  <c r="BB13" i="6"/>
  <c r="Y13" i="6" s="1"/>
  <c r="BH13" i="6"/>
  <c r="BC14" i="6"/>
  <c r="BH14" i="6"/>
  <c r="BD15" i="6"/>
  <c r="BI15" i="6"/>
  <c r="BD16" i="6"/>
  <c r="BG17" i="6"/>
  <c r="BC17" i="6"/>
  <c r="Y17" i="6" s="1"/>
  <c r="BE17" i="6"/>
  <c r="BI18" i="6"/>
  <c r="BE18" i="6"/>
  <c r="Y18" i="6" s="1"/>
  <c r="BF18" i="6"/>
  <c r="BF19" i="6"/>
  <c r="BB20" i="6"/>
  <c r="Y20" i="6" s="1"/>
  <c r="BG20" i="6"/>
  <c r="BB21" i="6"/>
  <c r="Y21" i="6" s="1"/>
  <c r="BH21" i="6"/>
  <c r="BC22" i="6"/>
  <c r="BH22" i="6"/>
  <c r="BD26" i="6"/>
  <c r="BI26" i="6"/>
  <c r="BD27" i="6"/>
  <c r="BG28" i="6"/>
  <c r="BC28" i="6"/>
  <c r="Y28" i="6" s="1"/>
  <c r="BE28" i="6"/>
  <c r="BI29" i="6"/>
  <c r="BE29" i="6"/>
  <c r="BF29" i="6"/>
  <c r="BF30" i="6"/>
  <c r="BB31" i="6"/>
  <c r="Y31" i="6" s="1"/>
  <c r="BG31" i="6"/>
  <c r="BB32" i="6"/>
  <c r="Y32" i="6" s="1"/>
  <c r="BH32" i="6"/>
  <c r="BC33" i="6"/>
  <c r="BH33" i="6"/>
  <c r="BD34" i="6"/>
  <c r="BI34" i="6"/>
  <c r="BD35" i="6"/>
  <c r="BG36" i="6"/>
  <c r="BC36" i="6"/>
  <c r="Y36" i="6" s="1"/>
  <c r="BE36" i="6"/>
  <c r="BI37" i="6"/>
  <c r="BE37" i="6"/>
  <c r="Y37" i="6" s="1"/>
  <c r="BF37" i="6"/>
  <c r="BF38" i="6"/>
  <c r="BB47" i="6"/>
  <c r="BE48" i="6"/>
  <c r="BC49" i="6"/>
  <c r="BB51" i="6"/>
  <c r="BE52" i="6"/>
  <c r="BA52" i="6"/>
  <c r="X52" i="6" s="1"/>
  <c r="BD52" i="6"/>
  <c r="BB71" i="6"/>
  <c r="BA73" i="6"/>
  <c r="B81" i="5"/>
  <c r="B80" i="5"/>
  <c r="C76" i="5"/>
  <c r="BB76" i="5" s="1"/>
  <c r="C75" i="5"/>
  <c r="BB74" i="5"/>
  <c r="C74" i="5"/>
  <c r="BA74" i="5" s="1"/>
  <c r="BB73" i="5"/>
  <c r="BA73" i="5"/>
  <c r="C73" i="5"/>
  <c r="C72" i="5"/>
  <c r="BB72" i="5" s="1"/>
  <c r="C71" i="5"/>
  <c r="BB70" i="5"/>
  <c r="C70" i="5"/>
  <c r="BA70" i="5" s="1"/>
  <c r="BB69" i="5"/>
  <c r="BA69" i="5"/>
  <c r="C69" i="5"/>
  <c r="B65" i="5"/>
  <c r="BF57" i="5"/>
  <c r="BE57" i="5"/>
  <c r="BD57" i="5"/>
  <c r="BC57" i="5"/>
  <c r="BB57" i="5"/>
  <c r="BA57" i="5"/>
  <c r="H57" i="5" s="1"/>
  <c r="BF56" i="5"/>
  <c r="BE56" i="5"/>
  <c r="BD56" i="5"/>
  <c r="BC56" i="5"/>
  <c r="BB56" i="5"/>
  <c r="BA56" i="5"/>
  <c r="H56" i="5"/>
  <c r="BD52" i="5"/>
  <c r="BC52" i="5"/>
  <c r="B52" i="5"/>
  <c r="BD51" i="5"/>
  <c r="BC51" i="5"/>
  <c r="B51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F49" i="5"/>
  <c r="BE49" i="5"/>
  <c r="BD49" i="5"/>
  <c r="BB49" i="5"/>
  <c r="BA49" i="5"/>
  <c r="X49" i="5"/>
  <c r="B49" i="5"/>
  <c r="BC49" i="5" s="1"/>
  <c r="BF48" i="5"/>
  <c r="BE48" i="5"/>
  <c r="BD48" i="5"/>
  <c r="BB48" i="5"/>
  <c r="BA48" i="5"/>
  <c r="B48" i="5"/>
  <c r="BC48" i="5" s="1"/>
  <c r="X48" i="5" s="1"/>
  <c r="BD47" i="5"/>
  <c r="W47" i="5"/>
  <c r="BE47" i="5" s="1"/>
  <c r="V47" i="5"/>
  <c r="U47" i="5"/>
  <c r="BA47" i="5" s="1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BB47" i="5" s="1"/>
  <c r="B43" i="5"/>
  <c r="B42" i="5"/>
  <c r="BI38" i="5"/>
  <c r="BG38" i="5"/>
  <c r="BF38" i="5"/>
  <c r="BE38" i="5"/>
  <c r="BC38" i="5"/>
  <c r="BB38" i="5"/>
  <c r="B38" i="5"/>
  <c r="BH38" i="5" s="1"/>
  <c r="B37" i="5"/>
  <c r="BG37" i="5" s="1"/>
  <c r="BI36" i="5"/>
  <c r="BG36" i="5"/>
  <c r="BF36" i="5"/>
  <c r="BE36" i="5"/>
  <c r="BC36" i="5"/>
  <c r="BB36" i="5"/>
  <c r="B36" i="5"/>
  <c r="BH36" i="5" s="1"/>
  <c r="BD35" i="5"/>
  <c r="B35" i="5"/>
  <c r="BI34" i="5"/>
  <c r="BG34" i="5"/>
  <c r="BF34" i="5"/>
  <c r="BE34" i="5"/>
  <c r="BC34" i="5"/>
  <c r="BB34" i="5"/>
  <c r="B34" i="5"/>
  <c r="BH34" i="5" s="1"/>
  <c r="BI33" i="5"/>
  <c r="BD33" i="5"/>
  <c r="B33" i="5"/>
  <c r="BH33" i="5" s="1"/>
  <c r="BI32" i="5"/>
  <c r="BG32" i="5"/>
  <c r="BF32" i="5"/>
  <c r="BE32" i="5"/>
  <c r="BC32" i="5"/>
  <c r="BB32" i="5"/>
  <c r="B32" i="5"/>
  <c r="BH32" i="5" s="1"/>
  <c r="BI31" i="5"/>
  <c r="BD31" i="5"/>
  <c r="B31" i="5"/>
  <c r="BH31" i="5" s="1"/>
  <c r="BI30" i="5"/>
  <c r="BG30" i="5"/>
  <c r="BF30" i="5"/>
  <c r="BE30" i="5"/>
  <c r="BC30" i="5"/>
  <c r="BB30" i="5"/>
  <c r="B30" i="5"/>
  <c r="BH30" i="5" s="1"/>
  <c r="BI29" i="5"/>
  <c r="BD29" i="5"/>
  <c r="B29" i="5"/>
  <c r="BI28" i="5"/>
  <c r="BG28" i="5"/>
  <c r="BF28" i="5"/>
  <c r="BE28" i="5"/>
  <c r="BC28" i="5"/>
  <c r="BB28" i="5"/>
  <c r="B28" i="5"/>
  <c r="BH28" i="5" s="1"/>
  <c r="BI27" i="5"/>
  <c r="BD27" i="5"/>
  <c r="B27" i="5"/>
  <c r="BI26" i="5"/>
  <c r="BG26" i="5"/>
  <c r="BF26" i="5"/>
  <c r="BE26" i="5"/>
  <c r="BC26" i="5"/>
  <c r="BB26" i="5"/>
  <c r="B26" i="5"/>
  <c r="BH26" i="5" s="1"/>
  <c r="BI22" i="5"/>
  <c r="BD22" i="5"/>
  <c r="B22" i="5"/>
  <c r="BH22" i="5" s="1"/>
  <c r="BI21" i="5"/>
  <c r="BG21" i="5"/>
  <c r="BF21" i="5"/>
  <c r="BE21" i="5"/>
  <c r="BC21" i="5"/>
  <c r="BB21" i="5"/>
  <c r="B21" i="5"/>
  <c r="BH21" i="5" s="1"/>
  <c r="BI20" i="5"/>
  <c r="BD20" i="5"/>
  <c r="B20" i="5"/>
  <c r="BI19" i="5"/>
  <c r="BG19" i="5"/>
  <c r="BF19" i="5"/>
  <c r="BE19" i="5"/>
  <c r="BC19" i="5"/>
  <c r="BB19" i="5"/>
  <c r="B19" i="5"/>
  <c r="BH19" i="5" s="1"/>
  <c r="BI18" i="5"/>
  <c r="BD18" i="5"/>
  <c r="B18" i="5"/>
  <c r="BH18" i="5" s="1"/>
  <c r="BI17" i="5"/>
  <c r="BG17" i="5"/>
  <c r="BF17" i="5"/>
  <c r="BE17" i="5"/>
  <c r="BC17" i="5"/>
  <c r="BB17" i="5"/>
  <c r="B17" i="5"/>
  <c r="BH17" i="5" s="1"/>
  <c r="BI16" i="5"/>
  <c r="BD16" i="5"/>
  <c r="B16" i="5"/>
  <c r="BH16" i="5" s="1"/>
  <c r="BI15" i="5"/>
  <c r="BG15" i="5"/>
  <c r="BF15" i="5"/>
  <c r="BE15" i="5"/>
  <c r="BC15" i="5"/>
  <c r="BB15" i="5"/>
  <c r="B15" i="5"/>
  <c r="BH15" i="5" s="1"/>
  <c r="BI14" i="5"/>
  <c r="BD14" i="5"/>
  <c r="B14" i="5"/>
  <c r="BH14" i="5" s="1"/>
  <c r="BI13" i="5"/>
  <c r="BG13" i="5"/>
  <c r="BF13" i="5"/>
  <c r="BE13" i="5"/>
  <c r="BC13" i="5"/>
  <c r="BB13" i="5"/>
  <c r="B13" i="5"/>
  <c r="BH13" i="5" s="1"/>
  <c r="BI12" i="5"/>
  <c r="BD12" i="5"/>
  <c r="B12" i="5"/>
  <c r="BI11" i="5"/>
  <c r="BG11" i="5"/>
  <c r="BF11" i="5"/>
  <c r="BE11" i="5"/>
  <c r="BC11" i="5"/>
  <c r="BB11" i="5"/>
  <c r="B11" i="5"/>
  <c r="BH11" i="5" s="1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 s="1"/>
  <c r="A5" i="5"/>
  <c r="A4" i="5"/>
  <c r="A3" i="5"/>
  <c r="A2" i="5"/>
  <c r="X47" i="7" l="1"/>
  <c r="Y34" i="6"/>
  <c r="Y27" i="6"/>
  <c r="Y12" i="6"/>
  <c r="BE50" i="6"/>
  <c r="BA50" i="6"/>
  <c r="BD50" i="6"/>
  <c r="BD198" i="6" s="1"/>
  <c r="BC50" i="6"/>
  <c r="BB50" i="6"/>
  <c r="BF50" i="6"/>
  <c r="Y26" i="6"/>
  <c r="Y16" i="6"/>
  <c r="Y10" i="6"/>
  <c r="X49" i="6"/>
  <c r="Y33" i="6"/>
  <c r="Y15" i="6"/>
  <c r="X51" i="6"/>
  <c r="X47" i="6"/>
  <c r="Y32" i="5"/>
  <c r="Y11" i="5"/>
  <c r="Y30" i="5"/>
  <c r="BF10" i="5"/>
  <c r="BB10" i="5"/>
  <c r="BD10" i="5"/>
  <c r="BI10" i="5"/>
  <c r="BH37" i="5"/>
  <c r="BE10" i="5"/>
  <c r="BF12" i="5"/>
  <c r="BB12" i="5"/>
  <c r="BE14" i="5"/>
  <c r="BE16" i="5"/>
  <c r="BE18" i="5"/>
  <c r="BF20" i="5"/>
  <c r="BB20" i="5"/>
  <c r="BE20" i="5"/>
  <c r="BE22" i="5"/>
  <c r="BF27" i="5"/>
  <c r="BB27" i="5"/>
  <c r="BF29" i="5"/>
  <c r="BB29" i="5"/>
  <c r="BE33" i="5"/>
  <c r="BF35" i="5"/>
  <c r="BB35" i="5"/>
  <c r="BI35" i="5"/>
  <c r="BB75" i="5"/>
  <c r="BA75" i="5"/>
  <c r="BG18" i="5"/>
  <c r="BG22" i="5"/>
  <c r="BG27" i="5"/>
  <c r="BG31" i="5"/>
  <c r="BG33" i="5"/>
  <c r="BG35" i="5"/>
  <c r="BC10" i="5"/>
  <c r="BH10" i="5"/>
  <c r="BC12" i="5"/>
  <c r="BH12" i="5"/>
  <c r="BC14" i="5"/>
  <c r="BC16" i="5"/>
  <c r="BC18" i="5"/>
  <c r="BC20" i="5"/>
  <c r="BH20" i="5"/>
  <c r="BC22" i="5"/>
  <c r="BC27" i="5"/>
  <c r="BH27" i="5"/>
  <c r="BC29" i="5"/>
  <c r="BH29" i="5"/>
  <c r="BC31" i="5"/>
  <c r="BC33" i="5"/>
  <c r="BC35" i="5"/>
  <c r="BH35" i="5"/>
  <c r="BA72" i="5"/>
  <c r="BA76" i="5"/>
  <c r="BF37" i="5"/>
  <c r="BB37" i="5"/>
  <c r="BI37" i="5"/>
  <c r="BE37" i="5"/>
  <c r="BE12" i="5"/>
  <c r="BF14" i="5"/>
  <c r="BB14" i="5"/>
  <c r="BF16" i="5"/>
  <c r="BB16" i="5"/>
  <c r="Y16" i="5" s="1"/>
  <c r="BF18" i="5"/>
  <c r="BB18" i="5"/>
  <c r="BF22" i="5"/>
  <c r="BB22" i="5"/>
  <c r="Y22" i="5" s="1"/>
  <c r="BE27" i="5"/>
  <c r="BE29" i="5"/>
  <c r="BF31" i="5"/>
  <c r="BB31" i="5"/>
  <c r="Y31" i="5" s="1"/>
  <c r="BE31" i="5"/>
  <c r="BF33" i="5"/>
  <c r="BB33" i="5"/>
  <c r="BE35" i="5"/>
  <c r="BC37" i="5"/>
  <c r="BB71" i="5"/>
  <c r="BA71" i="5"/>
  <c r="BG10" i="5"/>
  <c r="BG12" i="5"/>
  <c r="BG14" i="5"/>
  <c r="BG16" i="5"/>
  <c r="BG20" i="5"/>
  <c r="BG29" i="5"/>
  <c r="BD37" i="5"/>
  <c r="BC47" i="5"/>
  <c r="X47" i="5" s="1"/>
  <c r="BF51" i="5"/>
  <c r="BB51" i="5"/>
  <c r="B50" i="5"/>
  <c r="BE51" i="5"/>
  <c r="BA51" i="5"/>
  <c r="X51" i="5" s="1"/>
  <c r="BF52" i="5"/>
  <c r="BB52" i="5"/>
  <c r="BE52" i="5"/>
  <c r="BA52" i="5"/>
  <c r="X52" i="5" s="1"/>
  <c r="A198" i="5"/>
  <c r="BD11" i="5"/>
  <c r="BD13" i="5"/>
  <c r="Y13" i="5" s="1"/>
  <c r="BD15" i="5"/>
  <c r="Y15" i="5" s="1"/>
  <c r="BD17" i="5"/>
  <c r="Y17" i="5" s="1"/>
  <c r="BD19" i="5"/>
  <c r="Y19" i="5" s="1"/>
  <c r="BD21" i="5"/>
  <c r="Y21" i="5" s="1"/>
  <c r="BD26" i="5"/>
  <c r="Y26" i="5" s="1"/>
  <c r="BD28" i="5"/>
  <c r="Y28" i="5" s="1"/>
  <c r="BD30" i="5"/>
  <c r="BD32" i="5"/>
  <c r="BD34" i="5"/>
  <c r="Y34" i="5" s="1"/>
  <c r="BD36" i="5"/>
  <c r="Y36" i="5" s="1"/>
  <c r="BD38" i="5"/>
  <c r="Y38" i="5" s="1"/>
  <c r="X50" i="6" l="1"/>
  <c r="Y12" i="5"/>
  <c r="Y33" i="5"/>
  <c r="Y37" i="5"/>
  <c r="Y27" i="5"/>
  <c r="Y20" i="5"/>
  <c r="Y29" i="5"/>
  <c r="BD198" i="5"/>
  <c r="BF50" i="5"/>
  <c r="BB50" i="5"/>
  <c r="BE50" i="5"/>
  <c r="BA50" i="5"/>
  <c r="X50" i="5" s="1"/>
  <c r="BD50" i="5"/>
  <c r="BC50" i="5"/>
  <c r="Y18" i="5"/>
  <c r="Y14" i="5"/>
  <c r="Y35" i="5"/>
  <c r="Y10" i="5"/>
  <c r="D81" i="1" l="1"/>
  <c r="C81" i="1"/>
  <c r="D80" i="1"/>
  <c r="C80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D65" i="1"/>
  <c r="C65" i="1"/>
  <c r="B61" i="1"/>
  <c r="B60" i="1"/>
  <c r="G57" i="1"/>
  <c r="F57" i="1"/>
  <c r="E57" i="1"/>
  <c r="D57" i="1"/>
  <c r="C57" i="1"/>
  <c r="B57" i="1"/>
  <c r="G56" i="1"/>
  <c r="F56" i="1"/>
  <c r="E56" i="1"/>
  <c r="D56" i="1"/>
  <c r="C56" i="1"/>
  <c r="B56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C11" i="1"/>
  <c r="A5" i="1"/>
  <c r="A3" i="1"/>
  <c r="A2" i="1"/>
  <c r="BA56" i="1" l="1"/>
  <c r="G50" i="1"/>
  <c r="W50" i="1"/>
  <c r="C70" i="1"/>
  <c r="BA70" i="1" s="1"/>
  <c r="R10" i="1"/>
  <c r="B32" i="1"/>
  <c r="BF32" i="1" s="1"/>
  <c r="C47" i="1"/>
  <c r="BB57" i="1"/>
  <c r="BA57" i="1"/>
  <c r="W10" i="1"/>
  <c r="O10" i="1"/>
  <c r="G10" i="1"/>
  <c r="G47" i="1"/>
  <c r="K47" i="1"/>
  <c r="O47" i="1"/>
  <c r="S47" i="1"/>
  <c r="W47" i="1"/>
  <c r="I50" i="1"/>
  <c r="M50" i="1"/>
  <c r="Q50" i="1"/>
  <c r="U50" i="1"/>
  <c r="BD56" i="1"/>
  <c r="BC56" i="1"/>
  <c r="BE57" i="1"/>
  <c r="B80" i="1"/>
  <c r="B31" i="1"/>
  <c r="BH31" i="1" s="1"/>
  <c r="B42" i="1"/>
  <c r="J10" i="1"/>
  <c r="B12" i="1"/>
  <c r="BC12" i="1" s="1"/>
  <c r="B35" i="1"/>
  <c r="BH35" i="1" s="1"/>
  <c r="B16" i="1"/>
  <c r="BH16" i="1" s="1"/>
  <c r="T10" i="1"/>
  <c r="L10" i="1"/>
  <c r="D10" i="1"/>
  <c r="B21" i="1"/>
  <c r="BF21" i="1" s="1"/>
  <c r="B20" i="1"/>
  <c r="BC20" i="1" s="1"/>
  <c r="S10" i="1"/>
  <c r="K10" i="1"/>
  <c r="B13" i="1"/>
  <c r="BD13" i="1" s="1"/>
  <c r="B27" i="1"/>
  <c r="BE27" i="1" s="1"/>
  <c r="F47" i="1"/>
  <c r="J47" i="1"/>
  <c r="N47" i="1"/>
  <c r="R47" i="1"/>
  <c r="V47" i="1"/>
  <c r="C50" i="1"/>
  <c r="K50" i="1"/>
  <c r="O50" i="1"/>
  <c r="S50" i="1"/>
  <c r="B65" i="1"/>
  <c r="C74" i="1"/>
  <c r="BA74" i="1" s="1"/>
  <c r="F50" i="1"/>
  <c r="J50" i="1"/>
  <c r="N50" i="1"/>
  <c r="R50" i="1"/>
  <c r="V50" i="1"/>
  <c r="B22" i="1"/>
  <c r="BD22" i="1" s="1"/>
  <c r="B18" i="1"/>
  <c r="BD18" i="1" s="1"/>
  <c r="B14" i="1"/>
  <c r="BG14" i="1" s="1"/>
  <c r="N10" i="1"/>
  <c r="X10" i="1"/>
  <c r="B33" i="1"/>
  <c r="BD33" i="1" s="1"/>
  <c r="B37" i="1"/>
  <c r="BC37" i="1" s="1"/>
  <c r="B51" i="1"/>
  <c r="BC51" i="1" s="1"/>
  <c r="H50" i="1"/>
  <c r="L50" i="1"/>
  <c r="T50" i="1"/>
  <c r="C69" i="1"/>
  <c r="BB69" i="1" s="1"/>
  <c r="C72" i="1"/>
  <c r="BB72" i="1" s="1"/>
  <c r="C76" i="1"/>
  <c r="BB76" i="1" s="1"/>
  <c r="B17" i="1"/>
  <c r="BD17" i="1" s="1"/>
  <c r="F10" i="1"/>
  <c r="B43" i="1"/>
  <c r="B52" i="1"/>
  <c r="BC52" i="1" s="1"/>
  <c r="P50" i="1"/>
  <c r="C71" i="1"/>
  <c r="BA71" i="1" s="1"/>
  <c r="C75" i="1"/>
  <c r="BB75" i="1" s="1"/>
  <c r="BF56" i="1"/>
  <c r="B11" i="1"/>
  <c r="BH11" i="1" s="1"/>
  <c r="U10" i="1"/>
  <c r="Q10" i="1"/>
  <c r="M10" i="1"/>
  <c r="I10" i="1"/>
  <c r="E10" i="1"/>
  <c r="B19" i="1"/>
  <c r="BB19" i="1" s="1"/>
  <c r="B15" i="1"/>
  <c r="BH15" i="1" s="1"/>
  <c r="P10" i="1"/>
  <c r="H10" i="1"/>
  <c r="V10" i="1"/>
  <c r="B26" i="1"/>
  <c r="BH26" i="1" s="1"/>
  <c r="B28" i="1"/>
  <c r="BB28" i="1" s="1"/>
  <c r="B29" i="1"/>
  <c r="BB29" i="1" s="1"/>
  <c r="B30" i="1"/>
  <c r="BI30" i="1" s="1"/>
  <c r="B34" i="1"/>
  <c r="BE34" i="1" s="1"/>
  <c r="B36" i="1"/>
  <c r="BI36" i="1" s="1"/>
  <c r="B38" i="1"/>
  <c r="BH38" i="1" s="1"/>
  <c r="E47" i="1"/>
  <c r="I47" i="1"/>
  <c r="M47" i="1"/>
  <c r="Q47" i="1"/>
  <c r="U47" i="1"/>
  <c r="B49" i="1"/>
  <c r="BA49" i="1" s="1"/>
  <c r="H47" i="1"/>
  <c r="L47" i="1"/>
  <c r="P47" i="1"/>
  <c r="T47" i="1"/>
  <c r="BE56" i="1"/>
  <c r="BD57" i="1"/>
  <c r="BF57" i="1"/>
  <c r="C73" i="1"/>
  <c r="BB73" i="1" s="1"/>
  <c r="B81" i="1"/>
  <c r="BB56" i="1"/>
  <c r="BC57" i="1"/>
  <c r="D50" i="1"/>
  <c r="E50" i="1"/>
  <c r="D47" i="1"/>
  <c r="B48" i="1"/>
  <c r="BB48" i="1" s="1"/>
  <c r="C10" i="1"/>
  <c r="BB12" i="1" l="1"/>
  <c r="BH12" i="1"/>
  <c r="BE32" i="1"/>
  <c r="BE31" i="1"/>
  <c r="BG31" i="1"/>
  <c r="BH32" i="1"/>
  <c r="BE35" i="1"/>
  <c r="BF31" i="1"/>
  <c r="BC31" i="1"/>
  <c r="BB32" i="1"/>
  <c r="BC32" i="1"/>
  <c r="BI32" i="1"/>
  <c r="BD12" i="1"/>
  <c r="BE12" i="1"/>
  <c r="BI12" i="1"/>
  <c r="BG20" i="1"/>
  <c r="BF20" i="1"/>
  <c r="BD30" i="1"/>
  <c r="BB70" i="1"/>
  <c r="BG12" i="1"/>
  <c r="BF12" i="1"/>
  <c r="BH20" i="1"/>
  <c r="BC29" i="1"/>
  <c r="BB20" i="1"/>
  <c r="BC21" i="1"/>
  <c r="BI20" i="1"/>
  <c r="H56" i="1"/>
  <c r="BE38" i="1"/>
  <c r="BE20" i="1"/>
  <c r="BA69" i="1"/>
  <c r="BF37" i="1"/>
  <c r="BE29" i="1"/>
  <c r="BE14" i="1"/>
  <c r="BD35" i="1"/>
  <c r="BB31" i="1"/>
  <c r="BG32" i="1"/>
  <c r="BF51" i="1"/>
  <c r="BI31" i="1"/>
  <c r="BG35" i="1"/>
  <c r="BD32" i="1"/>
  <c r="BD31" i="1"/>
  <c r="BE26" i="1"/>
  <c r="BE13" i="1"/>
  <c r="BI15" i="1"/>
  <c r="BB34" i="1"/>
  <c r="BG30" i="1"/>
  <c r="BC16" i="1"/>
  <c r="BE11" i="1"/>
  <c r="BI16" i="1"/>
  <c r="BH19" i="1"/>
  <c r="BI26" i="1"/>
  <c r="BB18" i="1"/>
  <c r="BH21" i="1"/>
  <c r="BB13" i="1"/>
  <c r="BI34" i="1"/>
  <c r="BB21" i="1"/>
  <c r="BD16" i="1"/>
  <c r="BE16" i="1"/>
  <c r="H57" i="1"/>
  <c r="BH13" i="1"/>
  <c r="BG21" i="1"/>
  <c r="BG15" i="1"/>
  <c r="BF13" i="1"/>
  <c r="BC13" i="1"/>
  <c r="BE17" i="1"/>
  <c r="BB49" i="1"/>
  <c r="BF52" i="1"/>
  <c r="BI37" i="1"/>
  <c r="BG28" i="1"/>
  <c r="BG16" i="1"/>
  <c r="BG13" i="1"/>
  <c r="BI38" i="1"/>
  <c r="BH28" i="1"/>
  <c r="BB74" i="1"/>
  <c r="BI13" i="1"/>
  <c r="BH14" i="1"/>
  <c r="BE21" i="1"/>
  <c r="BB16" i="1"/>
  <c r="BF16" i="1"/>
  <c r="BD21" i="1"/>
  <c r="BF36" i="1"/>
  <c r="BI21" i="1"/>
  <c r="BH29" i="1"/>
  <c r="BA75" i="1"/>
  <c r="BE36" i="1"/>
  <c r="BC14" i="1"/>
  <c r="BC36" i="1"/>
  <c r="BC28" i="1"/>
  <c r="BF11" i="1"/>
  <c r="BB11" i="1"/>
  <c r="BH17" i="1"/>
  <c r="BD20" i="1"/>
  <c r="BD27" i="1"/>
  <c r="BG27" i="1"/>
  <c r="BI27" i="1"/>
  <c r="BE52" i="1"/>
  <c r="BB27" i="1"/>
  <c r="BH27" i="1"/>
  <c r="BE22" i="1"/>
  <c r="BE48" i="1"/>
  <c r="BF19" i="1"/>
  <c r="BF22" i="1"/>
  <c r="BD48" i="1"/>
  <c r="BC27" i="1"/>
  <c r="BF27" i="1"/>
  <c r="BG22" i="1"/>
  <c r="BG19" i="1"/>
  <c r="BD19" i="1"/>
  <c r="BB52" i="1"/>
  <c r="BE37" i="1"/>
  <c r="BG36" i="1"/>
  <c r="BE28" i="1"/>
  <c r="BI14" i="1"/>
  <c r="BF48" i="1"/>
  <c r="BC11" i="1"/>
  <c r="BF14" i="1"/>
  <c r="BH36" i="1"/>
  <c r="BF28" i="1"/>
  <c r="BG37" i="1"/>
  <c r="BB71" i="1"/>
  <c r="BG11" i="1"/>
  <c r="BB35" i="1"/>
  <c r="BF35" i="1"/>
  <c r="BD11" i="1"/>
  <c r="BD14" i="1"/>
  <c r="BG18" i="1"/>
  <c r="BB36" i="1"/>
  <c r="BI28" i="1"/>
  <c r="BB37" i="1"/>
  <c r="BA73" i="1"/>
  <c r="BI35" i="1"/>
  <c r="BC35" i="1"/>
  <c r="BB26" i="1"/>
  <c r="BB14" i="1"/>
  <c r="BA76" i="1"/>
  <c r="BI33" i="1"/>
  <c r="BC34" i="1"/>
  <c r="BI11" i="1"/>
  <c r="BD36" i="1"/>
  <c r="BD28" i="1"/>
  <c r="BH37" i="1"/>
  <c r="BF38" i="1"/>
  <c r="BI29" i="1"/>
  <c r="BC38" i="1"/>
  <c r="BB38" i="1"/>
  <c r="BD29" i="1"/>
  <c r="BD51" i="1"/>
  <c r="BF30" i="1"/>
  <c r="BG38" i="1"/>
  <c r="BA51" i="1"/>
  <c r="BD38" i="1"/>
  <c r="BB30" i="1"/>
  <c r="BG29" i="1"/>
  <c r="BD37" i="1"/>
  <c r="BB51" i="1"/>
  <c r="BF29" i="1"/>
  <c r="BE51" i="1"/>
  <c r="BD34" i="1"/>
  <c r="BD26" i="1"/>
  <c r="BF18" i="1"/>
  <c r="BC17" i="1"/>
  <c r="BE49" i="1"/>
  <c r="BD49" i="1"/>
  <c r="BG33" i="1"/>
  <c r="BF34" i="1"/>
  <c r="BF49" i="1"/>
  <c r="BG34" i="1"/>
  <c r="BC26" i="1"/>
  <c r="B10" i="1"/>
  <c r="BH10" i="1" s="1"/>
  <c r="BB17" i="1"/>
  <c r="BH18" i="1"/>
  <c r="BD52" i="1"/>
  <c r="BC49" i="1"/>
  <c r="BH33" i="1"/>
  <c r="BH22" i="1"/>
  <c r="BE18" i="1"/>
  <c r="BG17" i="1"/>
  <c r="BF15" i="1"/>
  <c r="BE15" i="1"/>
  <c r="B50" i="1"/>
  <c r="BD50" i="1" s="1"/>
  <c r="BB33" i="1"/>
  <c r="BE30" i="1"/>
  <c r="BB22" i="1"/>
  <c r="BE19" i="1"/>
  <c r="BA72" i="1"/>
  <c r="BF33" i="1"/>
  <c r="BI22" i="1"/>
  <c r="BG26" i="1"/>
  <c r="BI19" i="1"/>
  <c r="BI17" i="1"/>
  <c r="BC18" i="1"/>
  <c r="BH30" i="1"/>
  <c r="BD15" i="1"/>
  <c r="BA52" i="1"/>
  <c r="BC33" i="1"/>
  <c r="BC22" i="1"/>
  <c r="BI18" i="1"/>
  <c r="BF26" i="1"/>
  <c r="BC15" i="1"/>
  <c r="BH34" i="1"/>
  <c r="BC30" i="1"/>
  <c r="BC19" i="1"/>
  <c r="BB15" i="1"/>
  <c r="BE33" i="1"/>
  <c r="BF17" i="1"/>
  <c r="BA48" i="1"/>
  <c r="BC48" i="1"/>
  <c r="B47" i="1"/>
  <c r="Y12" i="1" l="1"/>
  <c r="Y31" i="1"/>
  <c r="Y32" i="1"/>
  <c r="Y29" i="1"/>
  <c r="X49" i="1"/>
  <c r="BI10" i="1"/>
  <c r="Y35" i="1"/>
  <c r="Y20" i="1"/>
  <c r="Y13" i="1"/>
  <c r="BB50" i="1"/>
  <c r="BC10" i="1"/>
  <c r="X52" i="1"/>
  <c r="Y21" i="1"/>
  <c r="Y34" i="1"/>
  <c r="Y36" i="1"/>
  <c r="Y16" i="1"/>
  <c r="BF50" i="1"/>
  <c r="Y27" i="1"/>
  <c r="BE50" i="1"/>
  <c r="Y11" i="1"/>
  <c r="Y19" i="1"/>
  <c r="Y26" i="1"/>
  <c r="Y28" i="1"/>
  <c r="Y37" i="1"/>
  <c r="Y38" i="1"/>
  <c r="Y14" i="1"/>
  <c r="X48" i="1"/>
  <c r="Y33" i="1"/>
  <c r="BA50" i="1"/>
  <c r="Y30" i="1"/>
  <c r="Y22" i="1"/>
  <c r="X51" i="1"/>
  <c r="Y15" i="1"/>
  <c r="Y18" i="1"/>
  <c r="Y17" i="1"/>
  <c r="BC50" i="1"/>
  <c r="A198" i="1"/>
  <c r="BE10" i="1"/>
  <c r="BB10" i="1"/>
  <c r="BD10" i="1"/>
  <c r="BF10" i="1"/>
  <c r="BG10" i="1"/>
  <c r="BC47" i="1"/>
  <c r="BD47" i="1"/>
  <c r="BB47" i="1"/>
  <c r="BE47" i="1"/>
  <c r="BA47" i="1"/>
  <c r="X50" i="1" l="1"/>
  <c r="X47" i="1"/>
  <c r="BD198" i="1"/>
  <c r="Y10" i="1"/>
</calcChain>
</file>

<file path=xl/sharedStrings.xml><?xml version="1.0" encoding="utf-8"?>
<sst xmlns="http://schemas.openxmlformats.org/spreadsheetml/2006/main" count="2652" uniqueCount="102">
  <si>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</si>
  <si>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</si>
  <si>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</si>
  <si>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</si>
  <si>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</si>
  <si>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</si>
  <si>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</si>
  <si>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</si>
  <si>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</t>
  </si>
  <si>
    <t>1 a 4</t>
  </si>
  <si>
    <t>5 a 9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</si>
  <si>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</si>
  <si>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</si>
  <si>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</si>
  <si>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</si>
  <si>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</si>
  <si>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</si>
  <si>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</si>
  <si>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</si>
  <si>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</si>
  <si>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</si>
  <si>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</si>
  <si>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</si>
  <si>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</si>
  <si>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</si>
  <si>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</si>
  <si>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</si>
  <si>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</si>
  <si>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TOTAL</t>
  </si>
  <si>
    <t>IRA ALTA</t>
  </si>
  <si>
    <t xml:space="preserve">SINDROME BRONQUIAL OBSTRUCTIVO 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</si>
  <si>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</si>
  <si>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</si>
  <si>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</si>
  <si>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</si>
  <si>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</si>
  <si>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</si>
  <si>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GINECOLOGICA  POR INFERTILIDAD</t>
  </si>
  <si>
    <t>INFECCIÓN TRANSMISIÓN SEXUAL</t>
  </si>
  <si>
    <t>VIH-SIDA</t>
  </si>
  <si>
    <t>OTRAS MORBILIDADES</t>
  </si>
  <si>
    <t xml:space="preserve">SECCIÓN B: CONSULTAS DE PROFESIONALES NO MÉDICOS </t>
  </si>
  <si>
    <t xml:space="preserve"> </t>
  </si>
  <si>
    <t>PROFESIONAL</t>
  </si>
  <si>
    <t>ENFERMERA /O</t>
  </si>
  <si>
    <t>MATRONA /ÓN (Morb.Ginecológica)</t>
  </si>
  <si>
    <t>MATRONA /ÓN (ITS)</t>
  </si>
  <si>
    <t>MATRONA /ÓN (INFERTILIDAD)</t>
  </si>
  <si>
    <t>MATRONA /ÓN (otras consultas)</t>
  </si>
  <si>
    <t>NUTRICIONISTA</t>
  </si>
  <si>
    <t>PSICÓLOGO/A</t>
  </si>
  <si>
    <t>FONOAUDIÓLOGO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</si>
  <si>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</si>
  <si>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</si>
  <si>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</si>
  <si>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</si>
  <si>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</si>
  <si>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</si>
  <si>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</si>
  <si>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</si>
  <si>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10 a 14 años</t>
  </si>
  <si>
    <t>15 a 19 años</t>
  </si>
  <si>
    <t>20 a 24 años</t>
  </si>
  <si>
    <t>25 y más años</t>
  </si>
  <si>
    <t>MÉDICO</t>
  </si>
  <si>
    <t/>
  </si>
  <si>
    <t>MATRONA /ÓN</t>
  </si>
  <si>
    <t>SECCIÓN D: CONSULTAS EN HORARIO CONTINUADO (Incluidas en las consultas de morbilidad de sección A y B)</t>
  </si>
  <si>
    <t>TIPO JORNADA</t>
  </si>
  <si>
    <t>HORARIO CONTINUADO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</si>
  <si>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</si>
  <si>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</si>
  <si>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</si>
  <si>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</si>
  <si>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</si>
  <si>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EMBARAZADAS</t>
  </si>
  <si>
    <t>TOTAL
ATENCIÓN
SOLICITADA</t>
  </si>
  <si>
    <t>RECHAZOS</t>
  </si>
  <si>
    <t xml:space="preserve">HORARIO NORMAL </t>
  </si>
  <si>
    <t>HORARIO CONTINUADO (Vespertina, Sábado, Domingo o Festivos)</t>
  </si>
  <si>
    <t>SECCIÓN F: CONSULTA  ABREVIADA</t>
  </si>
  <si>
    <t>MATRONA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</si>
  <si>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</si>
  <si>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</si>
  <si>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</si>
  <si>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</si>
  <si>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</si>
  <si>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SECCIÓN H: INTERVENCIÓN INDIVIDUAL DEL USUARIO EN PROGRAMA VIDA SANA</t>
  </si>
  <si>
    <t>CONTROL</t>
  </si>
  <si>
    <t>2 a 4</t>
  </si>
  <si>
    <t>15 a 18</t>
  </si>
  <si>
    <t>1er  Control</t>
  </si>
  <si>
    <t>2do  Control</t>
  </si>
  <si>
    <t>3er  Control</t>
  </si>
  <si>
    <t>4to  Control</t>
  </si>
  <si>
    <t>5to  Control</t>
  </si>
  <si>
    <t>SECCIÓN I: SERVICIOS FARMACEÚTICOS</t>
  </si>
  <si>
    <t xml:space="preserve">ATENCION ABIERTA </t>
  </si>
  <si>
    <t>ATENCION CERRADA</t>
  </si>
  <si>
    <t>REPORTE REACCIÓN ADVERSA A MEDICAMENTOS</t>
  </si>
  <si>
    <t>ATENCIONES FARMACEUTICAS</t>
  </si>
  <si>
    <t>POR LESIONES AUTO-INFLINGIDAS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</si>
</sst>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indexed="9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6"/>
      <name val="Verdana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rebuchet MS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3">
    <xf numFmtId="0" fontId="0" fillId="0" borderId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10" applyBorder="0">
      <protection locked="0"/>
    </xf>
    <xf numFmtId="0" fontId="13" fillId="19" borderId="10" applyBorder="0">
      <protection locked="0"/>
    </xf>
    <xf numFmtId="0" fontId="13" fillId="19" borderId="57" applyNumberFormat="0">
      <protection locked="0"/>
    </xf>
    <xf numFmtId="0" fontId="13" fillId="19" borderId="57" applyNumberFormat="0">
      <protection locked="0"/>
    </xf>
    <xf numFmtId="0" fontId="13" fillId="19" borderId="10" applyBorder="0">
      <protection locked="0"/>
    </xf>
    <xf numFmtId="0" fontId="13" fillId="19" borderId="10" applyBorder="0">
      <protection locked="0"/>
    </xf>
    <xf numFmtId="0" fontId="13" fillId="19" borderId="57" applyNumberFormat="0">
      <protection locked="0"/>
    </xf>
    <xf numFmtId="0" fontId="13" fillId="19" borderId="57" applyNumberFormat="0">
      <protection locked="0"/>
    </xf>
    <xf numFmtId="0" fontId="13" fillId="19" borderId="57" applyNumberFormat="0">
      <protection locked="0"/>
    </xf>
    <xf numFmtId="0" fontId="13" fillId="19" borderId="10" applyBorder="0">
      <protection locked="0"/>
    </xf>
    <xf numFmtId="0" fontId="13" fillId="19" borderId="57" applyNumberFormat="0">
      <protection locked="0"/>
    </xf>
    <xf numFmtId="0" fontId="13" fillId="19" borderId="10" applyBorder="0">
      <protection locked="0"/>
    </xf>
    <xf numFmtId="0" fontId="14" fillId="0" borderId="10" applyNumberFormat="0" applyBorder="0">
      <protection hidden="1"/>
    </xf>
    <xf numFmtId="0" fontId="14" fillId="0" borderId="10" applyNumberFormat="0" applyBorder="0">
      <protection hidden="1"/>
    </xf>
    <xf numFmtId="0" fontId="14" fillId="0" borderId="10" applyNumberFormat="0" applyBorder="0" applyAlignment="0">
      <protection hidden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11" borderId="58" applyNumberFormat="0" applyFont="0" applyAlignment="0" applyProtection="0"/>
    <xf numFmtId="0" fontId="13" fillId="11" borderId="5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Alignment="1" applyProtection="1"/>
    <xf numFmtId="0" fontId="4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4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3" fontId="2" fillId="2" borderId="15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4" fillId="3" borderId="0" xfId="0" applyFont="1" applyFill="1" applyAlignment="1" applyProtection="1">
      <alignment wrapText="1"/>
    </xf>
    <xf numFmtId="0" fontId="4" fillId="4" borderId="0" xfId="0" applyFont="1" applyFill="1" applyProtection="1"/>
    <xf numFmtId="0" fontId="2" fillId="0" borderId="16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/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vertical="center" wrapText="1"/>
    </xf>
    <xf numFmtId="3" fontId="2" fillId="2" borderId="23" xfId="0" applyNumberFormat="1" applyFont="1" applyFill="1" applyBorder="1" applyAlignment="1" applyProtection="1"/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3" fontId="2" fillId="2" borderId="28" xfId="0" applyNumberFormat="1" applyFont="1" applyFill="1" applyBorder="1" applyAlignment="1" applyProtection="1"/>
    <xf numFmtId="0" fontId="2" fillId="0" borderId="33" xfId="0" applyFont="1" applyFill="1" applyBorder="1" applyAlignment="1" applyProtection="1">
      <alignment vertical="center" wrapText="1"/>
    </xf>
    <xf numFmtId="3" fontId="2" fillId="2" borderId="33" xfId="0" applyNumberFormat="1" applyFont="1" applyFill="1" applyBorder="1" applyAlignment="1" applyProtection="1"/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</xf>
    <xf numFmtId="0" fontId="2" fillId="0" borderId="17" xfId="0" applyFont="1" applyBorder="1" applyAlignment="1" applyProtection="1"/>
    <xf numFmtId="3" fontId="2" fillId="5" borderId="17" xfId="0" applyNumberFormat="1" applyFont="1" applyFill="1" applyBorder="1" applyAlignment="1" applyProtection="1">
      <alignment wrapText="1"/>
      <protection locked="0"/>
    </xf>
    <xf numFmtId="0" fontId="2" fillId="0" borderId="15" xfId="0" applyFont="1" applyBorder="1" applyAlignment="1" applyProtection="1"/>
    <xf numFmtId="0" fontId="2" fillId="0" borderId="23" xfId="0" applyFont="1" applyBorder="1" applyAlignment="1" applyProtection="1"/>
    <xf numFmtId="0" fontId="2" fillId="0" borderId="33" xfId="0" applyNumberFormat="1" applyFont="1" applyFill="1" applyBorder="1" applyAlignment="1" applyProtection="1">
      <alignment horizontal="left"/>
    </xf>
    <xf numFmtId="3" fontId="2" fillId="5" borderId="33" xfId="0" applyNumberFormat="1" applyFont="1" applyFill="1" applyBorder="1" applyAlignment="1" applyProtection="1">
      <alignment wrapText="1"/>
      <protection locked="0"/>
    </xf>
    <xf numFmtId="0" fontId="7" fillId="0" borderId="0" xfId="0" applyFont="1" applyProtection="1"/>
    <xf numFmtId="0" fontId="3" fillId="0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2" fillId="0" borderId="15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7" fillId="0" borderId="38" xfId="0" applyFont="1" applyBorder="1" applyAlignment="1" applyProtection="1"/>
    <xf numFmtId="0" fontId="1" fillId="0" borderId="39" xfId="0" applyFont="1" applyFill="1" applyBorder="1" applyAlignment="1" applyProtection="1">
      <alignment horizontal="left" vertical="center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0" borderId="4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0" fontId="2" fillId="0" borderId="21" xfId="0" applyFont="1" applyFill="1" applyBorder="1" applyAlignment="1" applyProtection="1">
      <alignment horizontal="left" vertical="center"/>
    </xf>
    <xf numFmtId="3" fontId="2" fillId="0" borderId="15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3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0" fontId="1" fillId="0" borderId="23" xfId="0" applyFont="1" applyFill="1" applyBorder="1" applyAlignment="1" applyProtection="1">
      <alignment horizontal="left" vertical="center" wrapText="1"/>
    </xf>
    <xf numFmtId="3" fontId="2" fillId="0" borderId="2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0" fontId="7" fillId="0" borderId="46" xfId="0" applyFont="1" applyFill="1" applyBorder="1" applyAlignment="1" applyProtection="1"/>
    <xf numFmtId="0" fontId="7" fillId="0" borderId="46" xfId="0" applyFont="1" applyFill="1" applyBorder="1" applyAlignment="1" applyProtection="1">
      <alignment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3" fontId="2" fillId="5" borderId="20" xfId="0" applyNumberFormat="1" applyFont="1" applyFill="1" applyBorder="1" applyAlignment="1" applyProtection="1">
      <protection locked="0"/>
    </xf>
    <xf numFmtId="0" fontId="3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2" fillId="0" borderId="5" xfId="0" applyFont="1" applyFill="1" applyBorder="1" applyAlignment="1" applyProtection="1">
      <alignment horizontal="left" vertical="center" wrapText="1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5" borderId="49" xfId="0" applyNumberFormat="1" applyFont="1" applyFill="1" applyBorder="1" applyAlignment="1" applyProtection="1">
      <protection locked="0"/>
    </xf>
    <xf numFmtId="0" fontId="7" fillId="2" borderId="46" xfId="0" applyFont="1" applyFill="1" applyBorder="1" applyAlignment="1" applyProtection="1"/>
    <xf numFmtId="41" fontId="7" fillId="2" borderId="0" xfId="0" applyNumberFormat="1" applyFont="1" applyFill="1" applyBorder="1" applyAlignment="1" applyProtection="1">
      <alignment wrapText="1"/>
    </xf>
    <xf numFmtId="0" fontId="2" fillId="0" borderId="10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17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0" borderId="10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9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hidden="1"/>
    </xf>
    <xf numFmtId="0" fontId="3" fillId="2" borderId="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3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/>
    <xf numFmtId="3" fontId="2" fillId="5" borderId="52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center" vertical="center"/>
    </xf>
    <xf numFmtId="3" fontId="2" fillId="5" borderId="54" xfId="0" applyNumberFormat="1" applyFont="1" applyFill="1" applyBorder="1" applyAlignment="1" applyProtection="1">
      <protection locked="0"/>
    </xf>
    <xf numFmtId="0" fontId="2" fillId="0" borderId="15" xfId="0" applyNumberFormat="1" applyFont="1" applyFill="1" applyBorder="1" applyAlignment="1" applyProtection="1">
      <alignment horizontal="center" vertical="center"/>
    </xf>
    <xf numFmtId="3" fontId="2" fillId="5" borderId="55" xfId="0" applyNumberFormat="1" applyFont="1" applyFill="1" applyBorder="1" applyAlignment="1" applyProtection="1">
      <protection locked="0"/>
    </xf>
    <xf numFmtId="0" fontId="2" fillId="0" borderId="33" xfId="0" applyNumberFormat="1" applyFont="1" applyFill="1" applyBorder="1" applyAlignment="1" applyProtection="1">
      <alignment horizontal="center" vertical="center"/>
    </xf>
    <xf numFmtId="3" fontId="2" fillId="5" borderId="56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3" fontId="2" fillId="5" borderId="1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horizontal="left"/>
    </xf>
    <xf numFmtId="0" fontId="9" fillId="0" borderId="0" xfId="0" applyFont="1"/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10" fillId="0" borderId="0" xfId="0" applyFont="1" applyAlignment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33" xfId="0" applyNumberFormat="1" applyFont="1" applyFill="1" applyBorder="1" applyAlignment="1" applyProtection="1">
      <alignment horizontal="left"/>
    </xf>
    <xf numFmtId="0" fontId="7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2" fillId="0" borderId="16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33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1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3" fontId="2" fillId="5" borderId="15" xfId="0" applyNumberFormat="1" applyFont="1" applyFill="1" applyBorder="1" applyAlignment="1" applyProtection="1">
      <alignment wrapText="1"/>
      <protection locked="0"/>
    </xf>
    <xf numFmtId="3" fontId="2" fillId="5" borderId="33" xfId="0" applyNumberFormat="1" applyFont="1" applyFill="1" applyBorder="1" applyAlignment="1" applyProtection="1">
      <alignment wrapText="1"/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2" borderId="15" xfId="0" applyNumberFormat="1" applyFont="1" applyFill="1" applyBorder="1" applyAlignment="1" applyProtection="1"/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2" borderId="33" xfId="0" applyNumberFormat="1" applyFont="1" applyFill="1" applyBorder="1" applyAlignment="1" applyProtection="1"/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6" borderId="11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5" borderId="56" xfId="0" applyNumberFormat="1" applyFont="1" applyFill="1" applyBorder="1" applyAlignment="1" applyProtection="1">
      <protection locked="0"/>
    </xf>
    <xf numFmtId="3" fontId="2" fillId="5" borderId="54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/>
    <xf numFmtId="3" fontId="2" fillId="5" borderId="20" xfId="0" applyNumberFormat="1" applyFont="1" applyFill="1" applyBorder="1" applyAlignment="1" applyProtection="1">
      <alignment wrapText="1"/>
      <protection locked="0"/>
    </xf>
    <xf numFmtId="3" fontId="2" fillId="5" borderId="22" xfId="0" applyNumberFormat="1" applyFont="1" applyFill="1" applyBorder="1" applyAlignment="1" applyProtection="1">
      <alignment wrapText="1"/>
      <protection locked="0"/>
    </xf>
    <xf numFmtId="3" fontId="2" fillId="5" borderId="37" xfId="0" applyNumberFormat="1" applyFont="1" applyFill="1" applyBorder="1" applyAlignment="1" applyProtection="1">
      <alignment wrapText="1"/>
      <protection locked="0"/>
    </xf>
    <xf numFmtId="3" fontId="2" fillId="5" borderId="17" xfId="0" applyNumberFormat="1" applyFont="1" applyFill="1" applyBorder="1" applyAlignment="1" applyProtection="1">
      <alignment wrapText="1"/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0" borderId="24" xfId="0" applyNumberFormat="1" applyFont="1" applyFill="1" applyBorder="1" applyAlignment="1" applyProtection="1"/>
    <xf numFmtId="3" fontId="2" fillId="5" borderId="6" xfId="0" applyNumberFormat="1" applyFont="1" applyFill="1" applyBorder="1" applyAlignment="1" applyProtection="1">
      <protection locked="0"/>
    </xf>
    <xf numFmtId="3" fontId="2" fillId="5" borderId="9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6" borderId="30" xfId="0" applyNumberFormat="1" applyFont="1" applyFill="1" applyBorder="1" applyAlignment="1" applyProtection="1"/>
    <xf numFmtId="3" fontId="2" fillId="5" borderId="47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43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3" xfId="0" applyNumberFormat="1" applyFont="1" applyFill="1" applyBorder="1" applyAlignment="1" applyProtection="1">
      <alignment vertical="center" wrapText="1"/>
    </xf>
    <xf numFmtId="0" fontId="2" fillId="0" borderId="28" xfId="0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/>
    <xf numFmtId="41" fontId="7" fillId="2" borderId="0" xfId="0" applyNumberFormat="1" applyFont="1" applyFill="1" applyBorder="1" applyAlignment="1" applyProtection="1">
      <alignment wrapText="1"/>
    </xf>
    <xf numFmtId="0" fontId="2" fillId="0" borderId="10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2" fillId="0" borderId="15" xfId="0" applyFont="1" applyBorder="1" applyAlignment="1" applyProtection="1"/>
    <xf numFmtId="0" fontId="2" fillId="0" borderId="17" xfId="0" applyFont="1" applyBorder="1" applyAlignment="1" applyProtection="1"/>
    <xf numFmtId="0" fontId="2" fillId="0" borderId="23" xfId="0" applyFont="1" applyBorder="1" applyAlignment="1" applyProtection="1"/>
    <xf numFmtId="0" fontId="7" fillId="0" borderId="46" xfId="0" applyFont="1" applyFill="1" applyBorder="1" applyAlignment="1" applyProtection="1">
      <alignment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38" xfId="0" applyFont="1" applyBorder="1" applyAlignment="1" applyProtection="1"/>
    <xf numFmtId="0" fontId="7" fillId="0" borderId="46" xfId="0" applyFont="1" applyFill="1" applyBorder="1" applyAlignment="1" applyProtection="1"/>
    <xf numFmtId="0" fontId="7" fillId="2" borderId="46" xfId="0" applyFont="1" applyFill="1" applyBorder="1" applyAlignment="1" applyProtection="1"/>
    <xf numFmtId="0" fontId="7" fillId="0" borderId="0" xfId="0" applyFont="1" applyFill="1" applyBorder="1" applyAlignment="1" applyProtection="1"/>
    <xf numFmtId="3" fontId="2" fillId="5" borderId="27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3" fontId="2" fillId="0" borderId="4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alignment horizontal="left"/>
    </xf>
    <xf numFmtId="3" fontId="2" fillId="5" borderId="52" xfId="0" applyNumberFormat="1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9" fillId="0" borderId="0" xfId="0" applyFont="1"/>
    <xf numFmtId="0" fontId="3" fillId="2" borderId="0" xfId="0" applyFont="1" applyFill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4" fillId="2" borderId="0" xfId="0" applyFont="1" applyFill="1" applyProtection="1"/>
    <xf numFmtId="0" fontId="4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3" borderId="0" xfId="0" applyFont="1" applyFill="1" applyAlignment="1" applyProtection="1">
      <alignment wrapText="1"/>
    </xf>
    <xf numFmtId="0" fontId="4" fillId="4" borderId="0" xfId="0" applyFont="1" applyFill="1" applyProtection="1"/>
    <xf numFmtId="0" fontId="4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protection hidden="1"/>
    </xf>
    <xf numFmtId="0" fontId="1" fillId="0" borderId="23" xfId="0" applyFont="1" applyFill="1" applyBorder="1" applyAlignment="1" applyProtection="1">
      <alignment horizontal="left" vertical="center" wrapText="1"/>
    </xf>
    <xf numFmtId="3" fontId="2" fillId="0" borderId="45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>
      <alignment horizontal="center" vertic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39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/>
    <xf numFmtId="0" fontId="10" fillId="0" borderId="0" xfId="0" applyFont="1" applyAlignment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/>
    </xf>
  </cellXfs>
  <cellStyles count="123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Escribir" xfId="13"/>
    <cellStyle name="Escribir 2" xfId="14"/>
    <cellStyle name="Escribir 2 2" xfId="15"/>
    <cellStyle name="Escribir 2 3" xfId="16"/>
    <cellStyle name="Escribir 2 4" xfId="17"/>
    <cellStyle name="Escribir 2_NOMBRE" xfId="18"/>
    <cellStyle name="Escribir 3" xfId="19"/>
    <cellStyle name="Escribir 3 2" xfId="20"/>
    <cellStyle name="Escribir 4" xfId="21"/>
    <cellStyle name="Escribir 5" xfId="22"/>
    <cellStyle name="Escribir 5 2" xfId="23"/>
    <cellStyle name="Escribir_NOMBRE" xfId="24"/>
    <cellStyle name="Estilo 1" xfId="25"/>
    <cellStyle name="Estilo 2" xfId="26"/>
    <cellStyle name="Estilo 3" xfId="27"/>
    <cellStyle name="Euro" xfId="28"/>
    <cellStyle name="Euro 2" xfId="29"/>
    <cellStyle name="Euro 2 2" xfId="30"/>
    <cellStyle name="Euro 3" xfId="31"/>
    <cellStyle name="Millares [0] 2" xfId="32"/>
    <cellStyle name="Millares [0] 2 2" xfId="33"/>
    <cellStyle name="Millares [0] 2 2 2" xfId="34"/>
    <cellStyle name="Millares [0] 2 3" xfId="35"/>
    <cellStyle name="Millares [0] 3" xfId="36"/>
    <cellStyle name="Millares [0] 3 2" xfId="37"/>
    <cellStyle name="Millares [0] 3 2 2" xfId="38"/>
    <cellStyle name="Millares [0] 3 2 2 2" xfId="39"/>
    <cellStyle name="Millares [0] 3 2 3" xfId="40"/>
    <cellStyle name="Millares [0] 3 3" xfId="41"/>
    <cellStyle name="Millares [0] 3 3 2" xfId="42"/>
    <cellStyle name="Millares [0] 3 4" xfId="43"/>
    <cellStyle name="Millares [0] 4" xfId="44"/>
    <cellStyle name="Millares [0] 4 2" xfId="45"/>
    <cellStyle name="Millares 10" xfId="46"/>
    <cellStyle name="Millares 10 2" xfId="47"/>
    <cellStyle name="Millares 10 3" xfId="48"/>
    <cellStyle name="Millares 11" xfId="49"/>
    <cellStyle name="Millares 11 2" xfId="50"/>
    <cellStyle name="Millares 11 3" xfId="51"/>
    <cellStyle name="Millares 12" xfId="52"/>
    <cellStyle name="Millares 12 2" xfId="53"/>
    <cellStyle name="Millares 12 3" xfId="54"/>
    <cellStyle name="Millares 13" xfId="55"/>
    <cellStyle name="Millares 13 2" xfId="56"/>
    <cellStyle name="Millares 13 3" xfId="57"/>
    <cellStyle name="Millares 14" xfId="58"/>
    <cellStyle name="Millares 14 2" xfId="59"/>
    <cellStyle name="Millares 14 3" xfId="60"/>
    <cellStyle name="Millares 15" xfId="61"/>
    <cellStyle name="Millares 15 2" xfId="62"/>
    <cellStyle name="Millares 15 3" xfId="63"/>
    <cellStyle name="Millares 16" xfId="64"/>
    <cellStyle name="Millares 16 2" xfId="65"/>
    <cellStyle name="Millares 17" xfId="66"/>
    <cellStyle name="Millares 17 2" xfId="67"/>
    <cellStyle name="Millares 18" xfId="68"/>
    <cellStyle name="Millares 19" xfId="69"/>
    <cellStyle name="Millares 2" xfId="70"/>
    <cellStyle name="Millares 2 2" xfId="71"/>
    <cellStyle name="Millares 2 2 2" xfId="72"/>
    <cellStyle name="Millares 2 2 2 2" xfId="73"/>
    <cellStyle name="Millares 2 2 3" xfId="74"/>
    <cellStyle name="Millares 2 2 4" xfId="75"/>
    <cellStyle name="Millares 2 3" xfId="76"/>
    <cellStyle name="Millares 2 3 2" xfId="77"/>
    <cellStyle name="Millares 2 4" xfId="78"/>
    <cellStyle name="Millares 2 4 2" xfId="79"/>
    <cellStyle name="Millares 2 5" xfId="80"/>
    <cellStyle name="Millares 2_NOMBRE" xfId="81"/>
    <cellStyle name="Millares 20" xfId="82"/>
    <cellStyle name="Millares 3" xfId="83"/>
    <cellStyle name="Millares 3 2" xfId="84"/>
    <cellStyle name="Millares 4" xfId="85"/>
    <cellStyle name="Millares 4 2" xfId="86"/>
    <cellStyle name="Millares 5" xfId="87"/>
    <cellStyle name="Millares 5 2" xfId="88"/>
    <cellStyle name="Millares 6" xfId="89"/>
    <cellStyle name="Millares 7" xfId="90"/>
    <cellStyle name="Millares 7 2" xfId="91"/>
    <cellStyle name="Millares 7 3" xfId="92"/>
    <cellStyle name="Millares 7 3 2" xfId="93"/>
    <cellStyle name="Millares 7 4" xfId="94"/>
    <cellStyle name="Millares 7 5" xfId="95"/>
    <cellStyle name="Millares 7 5 2" xfId="96"/>
    <cellStyle name="Millares 8" xfId="97"/>
    <cellStyle name="Millares 8 2" xfId="98"/>
    <cellStyle name="Millares 8 3" xfId="99"/>
    <cellStyle name="Millares 9" xfId="100"/>
    <cellStyle name="Millares 9 2" xfId="101"/>
    <cellStyle name="Millares 9 3" xfId="102"/>
    <cellStyle name="Moneda 2" xfId="103"/>
    <cellStyle name="Moneda 2 2" xfId="104"/>
    <cellStyle name="Normal" xfId="0" builtinId="0"/>
    <cellStyle name="Normal 2" xfId="105"/>
    <cellStyle name="Normal 2 2" xfId="106"/>
    <cellStyle name="Normal 2 3" xfId="107"/>
    <cellStyle name="Normal 2_NOMBRE" xfId="108"/>
    <cellStyle name="Normal 3" xfId="109"/>
    <cellStyle name="Normal 4" xfId="110"/>
    <cellStyle name="Normal 4 2" xfId="111"/>
    <cellStyle name="Normal 4 2 2" xfId="112"/>
    <cellStyle name="Normal 4 3" xfId="113"/>
    <cellStyle name="Normal 4_A01" xfId="114"/>
    <cellStyle name="Normal 5" xfId="115"/>
    <cellStyle name="Normal 6" xfId="116"/>
    <cellStyle name="Normal 6 2" xfId="117"/>
    <cellStyle name="Normal 7" xfId="118"/>
    <cellStyle name="Notas 2" xfId="119"/>
    <cellStyle name="Notas 2 2" xfId="120"/>
    <cellStyle name="Porcentual 2" xfId="121"/>
    <cellStyle name="Porcentual 2 2" xfId="1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unez\Desktop\2016\REM%202016\ENERO\116108A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7">
          <cell r="B7">
            <v>2016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abSelected="1" topLeftCell="A76" workbookViewId="0">
      <selection activeCell="F80" sqref="F80"/>
    </sheetView>
  </sheetViews>
  <sheetFormatPr baseColWidth="10" defaultColWidth="10.28515625" defaultRowHeight="10.5" x14ac:dyDescent="0.15"/>
  <cols>
    <col min="1" max="1" width="48.42578125" style="137" customWidth="1"/>
    <col min="2" max="2" width="13.140625" style="13" customWidth="1"/>
    <col min="3" max="3" width="12.42578125" style="13" customWidth="1"/>
    <col min="4" max="4" width="12.5703125" style="13" customWidth="1"/>
    <col min="5" max="5" width="11.5703125" style="13" customWidth="1"/>
    <col min="6" max="6" width="12.5703125" style="13" customWidth="1"/>
    <col min="7" max="8" width="10.42578125" style="13" customWidth="1"/>
    <col min="9" max="9" width="10.28515625" style="13" customWidth="1"/>
    <col min="10" max="10" width="10.7109375" style="13" customWidth="1"/>
    <col min="11" max="11" width="9.85546875" style="13" customWidth="1"/>
    <col min="12" max="12" width="10.5703125" style="13" customWidth="1"/>
    <col min="13" max="13" width="10.140625" style="13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118" customWidth="1"/>
    <col min="18" max="18" width="9.85546875" style="118" customWidth="1"/>
    <col min="19" max="19" width="9.140625" style="118" customWidth="1"/>
    <col min="20" max="20" width="9.5703125" style="118" customWidth="1"/>
    <col min="21" max="21" width="9" style="118" customWidth="1"/>
    <col min="22" max="23" width="10.85546875" style="118" customWidth="1"/>
    <col min="24" max="24" width="10.85546875" style="119" customWidth="1"/>
    <col min="25" max="25" width="10.85546875" style="118" customWidth="1"/>
    <col min="26" max="32" width="10.85546875" style="114" customWidth="1"/>
    <col min="33" max="33" width="9.7109375" style="114" customWidth="1"/>
    <col min="34" max="45" width="10.85546875" style="114" customWidth="1"/>
    <col min="46" max="51" width="13.7109375" style="114" customWidth="1"/>
    <col min="52" max="58" width="13.7109375" style="114" hidden="1" customWidth="1"/>
    <col min="59" max="62" width="13.7109375" style="120" hidden="1" customWidth="1"/>
    <col min="63" max="64" width="13.7109375" style="114" hidden="1" customWidth="1"/>
    <col min="65" max="82" width="13.7109375" style="114" customWidth="1"/>
    <col min="83" max="89" width="12.140625" style="114" customWidth="1"/>
    <col min="90" max="91" width="10.85546875" style="114" customWidth="1"/>
    <col min="92" max="102" width="10.28515625" style="114" customWidth="1"/>
    <col min="103" max="256" width="10.28515625" style="114"/>
    <col min="257" max="257" width="48.42578125" style="114" customWidth="1"/>
    <col min="258" max="258" width="13.140625" style="114" customWidth="1"/>
    <col min="259" max="259" width="12.42578125" style="114" customWidth="1"/>
    <col min="260" max="260" width="12.5703125" style="114" customWidth="1"/>
    <col min="261" max="261" width="11.5703125" style="114" customWidth="1"/>
    <col min="262" max="262" width="12.5703125" style="114" customWidth="1"/>
    <col min="263" max="264" width="10.42578125" style="114" customWidth="1"/>
    <col min="265" max="265" width="10.28515625" style="114" customWidth="1"/>
    <col min="266" max="266" width="10.7109375" style="114" customWidth="1"/>
    <col min="267" max="267" width="9.85546875" style="114" customWidth="1"/>
    <col min="268" max="268" width="10.5703125" style="114" customWidth="1"/>
    <col min="269" max="269" width="10.140625" style="114" customWidth="1"/>
    <col min="270" max="270" width="10.28515625" style="114" customWidth="1"/>
    <col min="271" max="271" width="9.85546875" style="114" customWidth="1"/>
    <col min="272" max="272" width="9.7109375" style="114" customWidth="1"/>
    <col min="273" max="273" width="9.42578125" style="114" customWidth="1"/>
    <col min="274" max="274" width="9.85546875" style="114" customWidth="1"/>
    <col min="275" max="275" width="9.140625" style="114" customWidth="1"/>
    <col min="276" max="276" width="9.5703125" style="114" customWidth="1"/>
    <col min="277" max="277" width="9" style="114" customWidth="1"/>
    <col min="278" max="288" width="10.85546875" style="114" customWidth="1"/>
    <col min="289" max="289" width="9.7109375" style="114" customWidth="1"/>
    <col min="290" max="301" width="10.85546875" style="114" customWidth="1"/>
    <col min="302" max="307" width="13.7109375" style="114" customWidth="1"/>
    <col min="308" max="320" width="0" style="114" hidden="1" customWidth="1"/>
    <col min="321" max="338" width="13.7109375" style="114" customWidth="1"/>
    <col min="339" max="345" width="12.140625" style="114" customWidth="1"/>
    <col min="346" max="347" width="10.85546875" style="114" customWidth="1"/>
    <col min="348" max="358" width="10.28515625" style="114" customWidth="1"/>
    <col min="359" max="512" width="10.28515625" style="114"/>
    <col min="513" max="513" width="48.42578125" style="114" customWidth="1"/>
    <col min="514" max="514" width="13.140625" style="114" customWidth="1"/>
    <col min="515" max="515" width="12.42578125" style="114" customWidth="1"/>
    <col min="516" max="516" width="12.5703125" style="114" customWidth="1"/>
    <col min="517" max="517" width="11.5703125" style="114" customWidth="1"/>
    <col min="518" max="518" width="12.5703125" style="114" customWidth="1"/>
    <col min="519" max="520" width="10.42578125" style="114" customWidth="1"/>
    <col min="521" max="521" width="10.28515625" style="114" customWidth="1"/>
    <col min="522" max="522" width="10.7109375" style="114" customWidth="1"/>
    <col min="523" max="523" width="9.85546875" style="114" customWidth="1"/>
    <col min="524" max="524" width="10.5703125" style="114" customWidth="1"/>
    <col min="525" max="525" width="10.140625" style="114" customWidth="1"/>
    <col min="526" max="526" width="10.28515625" style="114" customWidth="1"/>
    <col min="527" max="527" width="9.85546875" style="114" customWidth="1"/>
    <col min="528" max="528" width="9.7109375" style="114" customWidth="1"/>
    <col min="529" max="529" width="9.42578125" style="114" customWidth="1"/>
    <col min="530" max="530" width="9.85546875" style="114" customWidth="1"/>
    <col min="531" max="531" width="9.140625" style="114" customWidth="1"/>
    <col min="532" max="532" width="9.5703125" style="114" customWidth="1"/>
    <col min="533" max="533" width="9" style="114" customWidth="1"/>
    <col min="534" max="544" width="10.85546875" style="114" customWidth="1"/>
    <col min="545" max="545" width="9.7109375" style="114" customWidth="1"/>
    <col min="546" max="557" width="10.85546875" style="114" customWidth="1"/>
    <col min="558" max="563" width="13.7109375" style="114" customWidth="1"/>
    <col min="564" max="576" width="0" style="114" hidden="1" customWidth="1"/>
    <col min="577" max="594" width="13.7109375" style="114" customWidth="1"/>
    <col min="595" max="601" width="12.140625" style="114" customWidth="1"/>
    <col min="602" max="603" width="10.85546875" style="114" customWidth="1"/>
    <col min="604" max="614" width="10.28515625" style="114" customWidth="1"/>
    <col min="615" max="768" width="10.28515625" style="114"/>
    <col min="769" max="769" width="48.42578125" style="114" customWidth="1"/>
    <col min="770" max="770" width="13.140625" style="114" customWidth="1"/>
    <col min="771" max="771" width="12.42578125" style="114" customWidth="1"/>
    <col min="772" max="772" width="12.5703125" style="114" customWidth="1"/>
    <col min="773" max="773" width="11.5703125" style="114" customWidth="1"/>
    <col min="774" max="774" width="12.5703125" style="114" customWidth="1"/>
    <col min="775" max="776" width="10.42578125" style="114" customWidth="1"/>
    <col min="777" max="777" width="10.28515625" style="114" customWidth="1"/>
    <col min="778" max="778" width="10.7109375" style="114" customWidth="1"/>
    <col min="779" max="779" width="9.85546875" style="114" customWidth="1"/>
    <col min="780" max="780" width="10.5703125" style="114" customWidth="1"/>
    <col min="781" max="781" width="10.140625" style="114" customWidth="1"/>
    <col min="782" max="782" width="10.28515625" style="114" customWidth="1"/>
    <col min="783" max="783" width="9.85546875" style="114" customWidth="1"/>
    <col min="784" max="784" width="9.7109375" style="114" customWidth="1"/>
    <col min="785" max="785" width="9.42578125" style="114" customWidth="1"/>
    <col min="786" max="786" width="9.85546875" style="114" customWidth="1"/>
    <col min="787" max="787" width="9.140625" style="114" customWidth="1"/>
    <col min="788" max="788" width="9.5703125" style="114" customWidth="1"/>
    <col min="789" max="789" width="9" style="114" customWidth="1"/>
    <col min="790" max="800" width="10.85546875" style="114" customWidth="1"/>
    <col min="801" max="801" width="9.7109375" style="114" customWidth="1"/>
    <col min="802" max="813" width="10.85546875" style="114" customWidth="1"/>
    <col min="814" max="819" width="13.7109375" style="114" customWidth="1"/>
    <col min="820" max="832" width="0" style="114" hidden="1" customWidth="1"/>
    <col min="833" max="850" width="13.7109375" style="114" customWidth="1"/>
    <col min="851" max="857" width="12.140625" style="114" customWidth="1"/>
    <col min="858" max="859" width="10.85546875" style="114" customWidth="1"/>
    <col min="860" max="870" width="10.28515625" style="114" customWidth="1"/>
    <col min="871" max="1024" width="10.28515625" style="114"/>
    <col min="1025" max="1025" width="48.42578125" style="114" customWidth="1"/>
    <col min="1026" max="1026" width="13.140625" style="114" customWidth="1"/>
    <col min="1027" max="1027" width="12.42578125" style="114" customWidth="1"/>
    <col min="1028" max="1028" width="12.5703125" style="114" customWidth="1"/>
    <col min="1029" max="1029" width="11.5703125" style="114" customWidth="1"/>
    <col min="1030" max="1030" width="12.5703125" style="114" customWidth="1"/>
    <col min="1031" max="1032" width="10.42578125" style="114" customWidth="1"/>
    <col min="1033" max="1033" width="10.28515625" style="114" customWidth="1"/>
    <col min="1034" max="1034" width="10.7109375" style="114" customWidth="1"/>
    <col min="1035" max="1035" width="9.85546875" style="114" customWidth="1"/>
    <col min="1036" max="1036" width="10.5703125" style="114" customWidth="1"/>
    <col min="1037" max="1037" width="10.140625" style="114" customWidth="1"/>
    <col min="1038" max="1038" width="10.28515625" style="114" customWidth="1"/>
    <col min="1039" max="1039" width="9.85546875" style="114" customWidth="1"/>
    <col min="1040" max="1040" width="9.7109375" style="114" customWidth="1"/>
    <col min="1041" max="1041" width="9.42578125" style="114" customWidth="1"/>
    <col min="1042" max="1042" width="9.85546875" style="114" customWidth="1"/>
    <col min="1043" max="1043" width="9.140625" style="114" customWidth="1"/>
    <col min="1044" max="1044" width="9.5703125" style="114" customWidth="1"/>
    <col min="1045" max="1045" width="9" style="114" customWidth="1"/>
    <col min="1046" max="1056" width="10.85546875" style="114" customWidth="1"/>
    <col min="1057" max="1057" width="9.7109375" style="114" customWidth="1"/>
    <col min="1058" max="1069" width="10.85546875" style="114" customWidth="1"/>
    <col min="1070" max="1075" width="13.7109375" style="114" customWidth="1"/>
    <col min="1076" max="1088" width="0" style="114" hidden="1" customWidth="1"/>
    <col min="1089" max="1106" width="13.7109375" style="114" customWidth="1"/>
    <col min="1107" max="1113" width="12.140625" style="114" customWidth="1"/>
    <col min="1114" max="1115" width="10.85546875" style="114" customWidth="1"/>
    <col min="1116" max="1126" width="10.28515625" style="114" customWidth="1"/>
    <col min="1127" max="1280" width="10.28515625" style="114"/>
    <col min="1281" max="1281" width="48.42578125" style="114" customWidth="1"/>
    <col min="1282" max="1282" width="13.140625" style="114" customWidth="1"/>
    <col min="1283" max="1283" width="12.42578125" style="114" customWidth="1"/>
    <col min="1284" max="1284" width="12.5703125" style="114" customWidth="1"/>
    <col min="1285" max="1285" width="11.5703125" style="114" customWidth="1"/>
    <col min="1286" max="1286" width="12.5703125" style="114" customWidth="1"/>
    <col min="1287" max="1288" width="10.42578125" style="114" customWidth="1"/>
    <col min="1289" max="1289" width="10.28515625" style="114" customWidth="1"/>
    <col min="1290" max="1290" width="10.7109375" style="114" customWidth="1"/>
    <col min="1291" max="1291" width="9.85546875" style="114" customWidth="1"/>
    <col min="1292" max="1292" width="10.5703125" style="114" customWidth="1"/>
    <col min="1293" max="1293" width="10.140625" style="114" customWidth="1"/>
    <col min="1294" max="1294" width="10.28515625" style="114" customWidth="1"/>
    <col min="1295" max="1295" width="9.85546875" style="114" customWidth="1"/>
    <col min="1296" max="1296" width="9.7109375" style="114" customWidth="1"/>
    <col min="1297" max="1297" width="9.42578125" style="114" customWidth="1"/>
    <col min="1298" max="1298" width="9.85546875" style="114" customWidth="1"/>
    <col min="1299" max="1299" width="9.140625" style="114" customWidth="1"/>
    <col min="1300" max="1300" width="9.5703125" style="114" customWidth="1"/>
    <col min="1301" max="1301" width="9" style="114" customWidth="1"/>
    <col min="1302" max="1312" width="10.85546875" style="114" customWidth="1"/>
    <col min="1313" max="1313" width="9.7109375" style="114" customWidth="1"/>
    <col min="1314" max="1325" width="10.85546875" style="114" customWidth="1"/>
    <col min="1326" max="1331" width="13.7109375" style="114" customWidth="1"/>
    <col min="1332" max="1344" width="0" style="114" hidden="1" customWidth="1"/>
    <col min="1345" max="1362" width="13.7109375" style="114" customWidth="1"/>
    <col min="1363" max="1369" width="12.140625" style="114" customWidth="1"/>
    <col min="1370" max="1371" width="10.85546875" style="114" customWidth="1"/>
    <col min="1372" max="1382" width="10.28515625" style="114" customWidth="1"/>
    <col min="1383" max="1536" width="10.28515625" style="114"/>
    <col min="1537" max="1537" width="48.42578125" style="114" customWidth="1"/>
    <col min="1538" max="1538" width="13.140625" style="114" customWidth="1"/>
    <col min="1539" max="1539" width="12.42578125" style="114" customWidth="1"/>
    <col min="1540" max="1540" width="12.5703125" style="114" customWidth="1"/>
    <col min="1541" max="1541" width="11.5703125" style="114" customWidth="1"/>
    <col min="1542" max="1542" width="12.5703125" style="114" customWidth="1"/>
    <col min="1543" max="1544" width="10.42578125" style="114" customWidth="1"/>
    <col min="1545" max="1545" width="10.28515625" style="114" customWidth="1"/>
    <col min="1546" max="1546" width="10.7109375" style="114" customWidth="1"/>
    <col min="1547" max="1547" width="9.85546875" style="114" customWidth="1"/>
    <col min="1548" max="1548" width="10.5703125" style="114" customWidth="1"/>
    <col min="1549" max="1549" width="10.140625" style="114" customWidth="1"/>
    <col min="1550" max="1550" width="10.28515625" style="114" customWidth="1"/>
    <col min="1551" max="1551" width="9.85546875" style="114" customWidth="1"/>
    <col min="1552" max="1552" width="9.7109375" style="114" customWidth="1"/>
    <col min="1553" max="1553" width="9.42578125" style="114" customWidth="1"/>
    <col min="1554" max="1554" width="9.85546875" style="114" customWidth="1"/>
    <col min="1555" max="1555" width="9.140625" style="114" customWidth="1"/>
    <col min="1556" max="1556" width="9.5703125" style="114" customWidth="1"/>
    <col min="1557" max="1557" width="9" style="114" customWidth="1"/>
    <col min="1558" max="1568" width="10.85546875" style="114" customWidth="1"/>
    <col min="1569" max="1569" width="9.7109375" style="114" customWidth="1"/>
    <col min="1570" max="1581" width="10.85546875" style="114" customWidth="1"/>
    <col min="1582" max="1587" width="13.7109375" style="114" customWidth="1"/>
    <col min="1588" max="1600" width="0" style="114" hidden="1" customWidth="1"/>
    <col min="1601" max="1618" width="13.7109375" style="114" customWidth="1"/>
    <col min="1619" max="1625" width="12.140625" style="114" customWidth="1"/>
    <col min="1626" max="1627" width="10.85546875" style="114" customWidth="1"/>
    <col min="1628" max="1638" width="10.28515625" style="114" customWidth="1"/>
    <col min="1639" max="1792" width="10.28515625" style="114"/>
    <col min="1793" max="1793" width="48.42578125" style="114" customWidth="1"/>
    <col min="1794" max="1794" width="13.140625" style="114" customWidth="1"/>
    <col min="1795" max="1795" width="12.42578125" style="114" customWidth="1"/>
    <col min="1796" max="1796" width="12.5703125" style="114" customWidth="1"/>
    <col min="1797" max="1797" width="11.5703125" style="114" customWidth="1"/>
    <col min="1798" max="1798" width="12.5703125" style="114" customWidth="1"/>
    <col min="1799" max="1800" width="10.42578125" style="114" customWidth="1"/>
    <col min="1801" max="1801" width="10.28515625" style="114" customWidth="1"/>
    <col min="1802" max="1802" width="10.7109375" style="114" customWidth="1"/>
    <col min="1803" max="1803" width="9.85546875" style="114" customWidth="1"/>
    <col min="1804" max="1804" width="10.5703125" style="114" customWidth="1"/>
    <col min="1805" max="1805" width="10.140625" style="114" customWidth="1"/>
    <col min="1806" max="1806" width="10.28515625" style="114" customWidth="1"/>
    <col min="1807" max="1807" width="9.85546875" style="114" customWidth="1"/>
    <col min="1808" max="1808" width="9.7109375" style="114" customWidth="1"/>
    <col min="1809" max="1809" width="9.42578125" style="114" customWidth="1"/>
    <col min="1810" max="1810" width="9.85546875" style="114" customWidth="1"/>
    <col min="1811" max="1811" width="9.140625" style="114" customWidth="1"/>
    <col min="1812" max="1812" width="9.5703125" style="114" customWidth="1"/>
    <col min="1813" max="1813" width="9" style="114" customWidth="1"/>
    <col min="1814" max="1824" width="10.85546875" style="114" customWidth="1"/>
    <col min="1825" max="1825" width="9.7109375" style="114" customWidth="1"/>
    <col min="1826" max="1837" width="10.85546875" style="114" customWidth="1"/>
    <col min="1838" max="1843" width="13.7109375" style="114" customWidth="1"/>
    <col min="1844" max="1856" width="0" style="114" hidden="1" customWidth="1"/>
    <col min="1857" max="1874" width="13.7109375" style="114" customWidth="1"/>
    <col min="1875" max="1881" width="12.140625" style="114" customWidth="1"/>
    <col min="1882" max="1883" width="10.85546875" style="114" customWidth="1"/>
    <col min="1884" max="1894" width="10.28515625" style="114" customWidth="1"/>
    <col min="1895" max="2048" width="10.28515625" style="114"/>
    <col min="2049" max="2049" width="48.42578125" style="114" customWidth="1"/>
    <col min="2050" max="2050" width="13.140625" style="114" customWidth="1"/>
    <col min="2051" max="2051" width="12.42578125" style="114" customWidth="1"/>
    <col min="2052" max="2052" width="12.5703125" style="114" customWidth="1"/>
    <col min="2053" max="2053" width="11.5703125" style="114" customWidth="1"/>
    <col min="2054" max="2054" width="12.5703125" style="114" customWidth="1"/>
    <col min="2055" max="2056" width="10.42578125" style="114" customWidth="1"/>
    <col min="2057" max="2057" width="10.28515625" style="114" customWidth="1"/>
    <col min="2058" max="2058" width="10.7109375" style="114" customWidth="1"/>
    <col min="2059" max="2059" width="9.85546875" style="114" customWidth="1"/>
    <col min="2060" max="2060" width="10.5703125" style="114" customWidth="1"/>
    <col min="2061" max="2061" width="10.140625" style="114" customWidth="1"/>
    <col min="2062" max="2062" width="10.28515625" style="114" customWidth="1"/>
    <col min="2063" max="2063" width="9.85546875" style="114" customWidth="1"/>
    <col min="2064" max="2064" width="9.7109375" style="114" customWidth="1"/>
    <col min="2065" max="2065" width="9.42578125" style="114" customWidth="1"/>
    <col min="2066" max="2066" width="9.85546875" style="114" customWidth="1"/>
    <col min="2067" max="2067" width="9.140625" style="114" customWidth="1"/>
    <col min="2068" max="2068" width="9.5703125" style="114" customWidth="1"/>
    <col min="2069" max="2069" width="9" style="114" customWidth="1"/>
    <col min="2070" max="2080" width="10.85546875" style="114" customWidth="1"/>
    <col min="2081" max="2081" width="9.7109375" style="114" customWidth="1"/>
    <col min="2082" max="2093" width="10.85546875" style="114" customWidth="1"/>
    <col min="2094" max="2099" width="13.7109375" style="114" customWidth="1"/>
    <col min="2100" max="2112" width="0" style="114" hidden="1" customWidth="1"/>
    <col min="2113" max="2130" width="13.7109375" style="114" customWidth="1"/>
    <col min="2131" max="2137" width="12.140625" style="114" customWidth="1"/>
    <col min="2138" max="2139" width="10.85546875" style="114" customWidth="1"/>
    <col min="2140" max="2150" width="10.28515625" style="114" customWidth="1"/>
    <col min="2151" max="2304" width="10.28515625" style="114"/>
    <col min="2305" max="2305" width="48.42578125" style="114" customWidth="1"/>
    <col min="2306" max="2306" width="13.140625" style="114" customWidth="1"/>
    <col min="2307" max="2307" width="12.42578125" style="114" customWidth="1"/>
    <col min="2308" max="2308" width="12.5703125" style="114" customWidth="1"/>
    <col min="2309" max="2309" width="11.5703125" style="114" customWidth="1"/>
    <col min="2310" max="2310" width="12.5703125" style="114" customWidth="1"/>
    <col min="2311" max="2312" width="10.42578125" style="114" customWidth="1"/>
    <col min="2313" max="2313" width="10.28515625" style="114" customWidth="1"/>
    <col min="2314" max="2314" width="10.7109375" style="114" customWidth="1"/>
    <col min="2315" max="2315" width="9.85546875" style="114" customWidth="1"/>
    <col min="2316" max="2316" width="10.5703125" style="114" customWidth="1"/>
    <col min="2317" max="2317" width="10.140625" style="114" customWidth="1"/>
    <col min="2318" max="2318" width="10.28515625" style="114" customWidth="1"/>
    <col min="2319" max="2319" width="9.85546875" style="114" customWidth="1"/>
    <col min="2320" max="2320" width="9.7109375" style="114" customWidth="1"/>
    <col min="2321" max="2321" width="9.42578125" style="114" customWidth="1"/>
    <col min="2322" max="2322" width="9.85546875" style="114" customWidth="1"/>
    <col min="2323" max="2323" width="9.140625" style="114" customWidth="1"/>
    <col min="2324" max="2324" width="9.5703125" style="114" customWidth="1"/>
    <col min="2325" max="2325" width="9" style="114" customWidth="1"/>
    <col min="2326" max="2336" width="10.85546875" style="114" customWidth="1"/>
    <col min="2337" max="2337" width="9.7109375" style="114" customWidth="1"/>
    <col min="2338" max="2349" width="10.85546875" style="114" customWidth="1"/>
    <col min="2350" max="2355" width="13.7109375" style="114" customWidth="1"/>
    <col min="2356" max="2368" width="0" style="114" hidden="1" customWidth="1"/>
    <col min="2369" max="2386" width="13.7109375" style="114" customWidth="1"/>
    <col min="2387" max="2393" width="12.140625" style="114" customWidth="1"/>
    <col min="2394" max="2395" width="10.85546875" style="114" customWidth="1"/>
    <col min="2396" max="2406" width="10.28515625" style="114" customWidth="1"/>
    <col min="2407" max="2560" width="10.28515625" style="114"/>
    <col min="2561" max="2561" width="48.42578125" style="114" customWidth="1"/>
    <col min="2562" max="2562" width="13.140625" style="114" customWidth="1"/>
    <col min="2563" max="2563" width="12.42578125" style="114" customWidth="1"/>
    <col min="2564" max="2564" width="12.5703125" style="114" customWidth="1"/>
    <col min="2565" max="2565" width="11.5703125" style="114" customWidth="1"/>
    <col min="2566" max="2566" width="12.5703125" style="114" customWidth="1"/>
    <col min="2567" max="2568" width="10.42578125" style="114" customWidth="1"/>
    <col min="2569" max="2569" width="10.28515625" style="114" customWidth="1"/>
    <col min="2570" max="2570" width="10.7109375" style="114" customWidth="1"/>
    <col min="2571" max="2571" width="9.85546875" style="114" customWidth="1"/>
    <col min="2572" max="2572" width="10.5703125" style="114" customWidth="1"/>
    <col min="2573" max="2573" width="10.140625" style="114" customWidth="1"/>
    <col min="2574" max="2574" width="10.28515625" style="114" customWidth="1"/>
    <col min="2575" max="2575" width="9.85546875" style="114" customWidth="1"/>
    <col min="2576" max="2576" width="9.7109375" style="114" customWidth="1"/>
    <col min="2577" max="2577" width="9.42578125" style="114" customWidth="1"/>
    <col min="2578" max="2578" width="9.85546875" style="114" customWidth="1"/>
    <col min="2579" max="2579" width="9.140625" style="114" customWidth="1"/>
    <col min="2580" max="2580" width="9.5703125" style="114" customWidth="1"/>
    <col min="2581" max="2581" width="9" style="114" customWidth="1"/>
    <col min="2582" max="2592" width="10.85546875" style="114" customWidth="1"/>
    <col min="2593" max="2593" width="9.7109375" style="114" customWidth="1"/>
    <col min="2594" max="2605" width="10.85546875" style="114" customWidth="1"/>
    <col min="2606" max="2611" width="13.7109375" style="114" customWidth="1"/>
    <col min="2612" max="2624" width="0" style="114" hidden="1" customWidth="1"/>
    <col min="2625" max="2642" width="13.7109375" style="114" customWidth="1"/>
    <col min="2643" max="2649" width="12.140625" style="114" customWidth="1"/>
    <col min="2650" max="2651" width="10.85546875" style="114" customWidth="1"/>
    <col min="2652" max="2662" width="10.28515625" style="114" customWidth="1"/>
    <col min="2663" max="2816" width="10.28515625" style="114"/>
    <col min="2817" max="2817" width="48.42578125" style="114" customWidth="1"/>
    <col min="2818" max="2818" width="13.140625" style="114" customWidth="1"/>
    <col min="2819" max="2819" width="12.42578125" style="114" customWidth="1"/>
    <col min="2820" max="2820" width="12.5703125" style="114" customWidth="1"/>
    <col min="2821" max="2821" width="11.5703125" style="114" customWidth="1"/>
    <col min="2822" max="2822" width="12.5703125" style="114" customWidth="1"/>
    <col min="2823" max="2824" width="10.42578125" style="114" customWidth="1"/>
    <col min="2825" max="2825" width="10.28515625" style="114" customWidth="1"/>
    <col min="2826" max="2826" width="10.7109375" style="114" customWidth="1"/>
    <col min="2827" max="2827" width="9.85546875" style="114" customWidth="1"/>
    <col min="2828" max="2828" width="10.5703125" style="114" customWidth="1"/>
    <col min="2829" max="2829" width="10.140625" style="114" customWidth="1"/>
    <col min="2830" max="2830" width="10.28515625" style="114" customWidth="1"/>
    <col min="2831" max="2831" width="9.85546875" style="114" customWidth="1"/>
    <col min="2832" max="2832" width="9.7109375" style="114" customWidth="1"/>
    <col min="2833" max="2833" width="9.42578125" style="114" customWidth="1"/>
    <col min="2834" max="2834" width="9.85546875" style="114" customWidth="1"/>
    <col min="2835" max="2835" width="9.140625" style="114" customWidth="1"/>
    <col min="2836" max="2836" width="9.5703125" style="114" customWidth="1"/>
    <col min="2837" max="2837" width="9" style="114" customWidth="1"/>
    <col min="2838" max="2848" width="10.85546875" style="114" customWidth="1"/>
    <col min="2849" max="2849" width="9.7109375" style="114" customWidth="1"/>
    <col min="2850" max="2861" width="10.85546875" style="114" customWidth="1"/>
    <col min="2862" max="2867" width="13.7109375" style="114" customWidth="1"/>
    <col min="2868" max="2880" width="0" style="114" hidden="1" customWidth="1"/>
    <col min="2881" max="2898" width="13.7109375" style="114" customWidth="1"/>
    <col min="2899" max="2905" width="12.140625" style="114" customWidth="1"/>
    <col min="2906" max="2907" width="10.85546875" style="114" customWidth="1"/>
    <col min="2908" max="2918" width="10.28515625" style="114" customWidth="1"/>
    <col min="2919" max="3072" width="10.28515625" style="114"/>
    <col min="3073" max="3073" width="48.42578125" style="114" customWidth="1"/>
    <col min="3074" max="3074" width="13.140625" style="114" customWidth="1"/>
    <col min="3075" max="3075" width="12.42578125" style="114" customWidth="1"/>
    <col min="3076" max="3076" width="12.5703125" style="114" customWidth="1"/>
    <col min="3077" max="3077" width="11.5703125" style="114" customWidth="1"/>
    <col min="3078" max="3078" width="12.5703125" style="114" customWidth="1"/>
    <col min="3079" max="3080" width="10.42578125" style="114" customWidth="1"/>
    <col min="3081" max="3081" width="10.28515625" style="114" customWidth="1"/>
    <col min="3082" max="3082" width="10.7109375" style="114" customWidth="1"/>
    <col min="3083" max="3083" width="9.85546875" style="114" customWidth="1"/>
    <col min="3084" max="3084" width="10.5703125" style="114" customWidth="1"/>
    <col min="3085" max="3085" width="10.140625" style="114" customWidth="1"/>
    <col min="3086" max="3086" width="10.28515625" style="114" customWidth="1"/>
    <col min="3087" max="3087" width="9.85546875" style="114" customWidth="1"/>
    <col min="3088" max="3088" width="9.7109375" style="114" customWidth="1"/>
    <col min="3089" max="3089" width="9.42578125" style="114" customWidth="1"/>
    <col min="3090" max="3090" width="9.85546875" style="114" customWidth="1"/>
    <col min="3091" max="3091" width="9.140625" style="114" customWidth="1"/>
    <col min="3092" max="3092" width="9.5703125" style="114" customWidth="1"/>
    <col min="3093" max="3093" width="9" style="114" customWidth="1"/>
    <col min="3094" max="3104" width="10.85546875" style="114" customWidth="1"/>
    <col min="3105" max="3105" width="9.7109375" style="114" customWidth="1"/>
    <col min="3106" max="3117" width="10.85546875" style="114" customWidth="1"/>
    <col min="3118" max="3123" width="13.7109375" style="114" customWidth="1"/>
    <col min="3124" max="3136" width="0" style="114" hidden="1" customWidth="1"/>
    <col min="3137" max="3154" width="13.7109375" style="114" customWidth="1"/>
    <col min="3155" max="3161" width="12.140625" style="114" customWidth="1"/>
    <col min="3162" max="3163" width="10.85546875" style="114" customWidth="1"/>
    <col min="3164" max="3174" width="10.28515625" style="114" customWidth="1"/>
    <col min="3175" max="3328" width="10.28515625" style="114"/>
    <col min="3329" max="3329" width="48.42578125" style="114" customWidth="1"/>
    <col min="3330" max="3330" width="13.140625" style="114" customWidth="1"/>
    <col min="3331" max="3331" width="12.42578125" style="114" customWidth="1"/>
    <col min="3332" max="3332" width="12.5703125" style="114" customWidth="1"/>
    <col min="3333" max="3333" width="11.5703125" style="114" customWidth="1"/>
    <col min="3334" max="3334" width="12.5703125" style="114" customWidth="1"/>
    <col min="3335" max="3336" width="10.42578125" style="114" customWidth="1"/>
    <col min="3337" max="3337" width="10.28515625" style="114" customWidth="1"/>
    <col min="3338" max="3338" width="10.7109375" style="114" customWidth="1"/>
    <col min="3339" max="3339" width="9.85546875" style="114" customWidth="1"/>
    <col min="3340" max="3340" width="10.5703125" style="114" customWidth="1"/>
    <col min="3341" max="3341" width="10.140625" style="114" customWidth="1"/>
    <col min="3342" max="3342" width="10.28515625" style="114" customWidth="1"/>
    <col min="3343" max="3343" width="9.85546875" style="114" customWidth="1"/>
    <col min="3344" max="3344" width="9.7109375" style="114" customWidth="1"/>
    <col min="3345" max="3345" width="9.42578125" style="114" customWidth="1"/>
    <col min="3346" max="3346" width="9.85546875" style="114" customWidth="1"/>
    <col min="3347" max="3347" width="9.140625" style="114" customWidth="1"/>
    <col min="3348" max="3348" width="9.5703125" style="114" customWidth="1"/>
    <col min="3349" max="3349" width="9" style="114" customWidth="1"/>
    <col min="3350" max="3360" width="10.85546875" style="114" customWidth="1"/>
    <col min="3361" max="3361" width="9.7109375" style="114" customWidth="1"/>
    <col min="3362" max="3373" width="10.85546875" style="114" customWidth="1"/>
    <col min="3374" max="3379" width="13.7109375" style="114" customWidth="1"/>
    <col min="3380" max="3392" width="0" style="114" hidden="1" customWidth="1"/>
    <col min="3393" max="3410" width="13.7109375" style="114" customWidth="1"/>
    <col min="3411" max="3417" width="12.140625" style="114" customWidth="1"/>
    <col min="3418" max="3419" width="10.85546875" style="114" customWidth="1"/>
    <col min="3420" max="3430" width="10.28515625" style="114" customWidth="1"/>
    <col min="3431" max="3584" width="10.28515625" style="114"/>
    <col min="3585" max="3585" width="48.42578125" style="114" customWidth="1"/>
    <col min="3586" max="3586" width="13.140625" style="114" customWidth="1"/>
    <col min="3587" max="3587" width="12.42578125" style="114" customWidth="1"/>
    <col min="3588" max="3588" width="12.5703125" style="114" customWidth="1"/>
    <col min="3589" max="3589" width="11.5703125" style="114" customWidth="1"/>
    <col min="3590" max="3590" width="12.5703125" style="114" customWidth="1"/>
    <col min="3591" max="3592" width="10.42578125" style="114" customWidth="1"/>
    <col min="3593" max="3593" width="10.28515625" style="114" customWidth="1"/>
    <col min="3594" max="3594" width="10.7109375" style="114" customWidth="1"/>
    <col min="3595" max="3595" width="9.85546875" style="114" customWidth="1"/>
    <col min="3596" max="3596" width="10.5703125" style="114" customWidth="1"/>
    <col min="3597" max="3597" width="10.140625" style="114" customWidth="1"/>
    <col min="3598" max="3598" width="10.28515625" style="114" customWidth="1"/>
    <col min="3599" max="3599" width="9.85546875" style="114" customWidth="1"/>
    <col min="3600" max="3600" width="9.7109375" style="114" customWidth="1"/>
    <col min="3601" max="3601" width="9.42578125" style="114" customWidth="1"/>
    <col min="3602" max="3602" width="9.85546875" style="114" customWidth="1"/>
    <col min="3603" max="3603" width="9.140625" style="114" customWidth="1"/>
    <col min="3604" max="3604" width="9.5703125" style="114" customWidth="1"/>
    <col min="3605" max="3605" width="9" style="114" customWidth="1"/>
    <col min="3606" max="3616" width="10.85546875" style="114" customWidth="1"/>
    <col min="3617" max="3617" width="9.7109375" style="114" customWidth="1"/>
    <col min="3618" max="3629" width="10.85546875" style="114" customWidth="1"/>
    <col min="3630" max="3635" width="13.7109375" style="114" customWidth="1"/>
    <col min="3636" max="3648" width="0" style="114" hidden="1" customWidth="1"/>
    <col min="3649" max="3666" width="13.7109375" style="114" customWidth="1"/>
    <col min="3667" max="3673" width="12.140625" style="114" customWidth="1"/>
    <col min="3674" max="3675" width="10.85546875" style="114" customWidth="1"/>
    <col min="3676" max="3686" width="10.28515625" style="114" customWidth="1"/>
    <col min="3687" max="3840" width="10.28515625" style="114"/>
    <col min="3841" max="3841" width="48.42578125" style="114" customWidth="1"/>
    <col min="3842" max="3842" width="13.140625" style="114" customWidth="1"/>
    <col min="3843" max="3843" width="12.42578125" style="114" customWidth="1"/>
    <col min="3844" max="3844" width="12.5703125" style="114" customWidth="1"/>
    <col min="3845" max="3845" width="11.5703125" style="114" customWidth="1"/>
    <col min="3846" max="3846" width="12.5703125" style="114" customWidth="1"/>
    <col min="3847" max="3848" width="10.42578125" style="114" customWidth="1"/>
    <col min="3849" max="3849" width="10.28515625" style="114" customWidth="1"/>
    <col min="3850" max="3850" width="10.7109375" style="114" customWidth="1"/>
    <col min="3851" max="3851" width="9.85546875" style="114" customWidth="1"/>
    <col min="3852" max="3852" width="10.5703125" style="114" customWidth="1"/>
    <col min="3853" max="3853" width="10.140625" style="114" customWidth="1"/>
    <col min="3854" max="3854" width="10.28515625" style="114" customWidth="1"/>
    <col min="3855" max="3855" width="9.85546875" style="114" customWidth="1"/>
    <col min="3856" max="3856" width="9.7109375" style="114" customWidth="1"/>
    <col min="3857" max="3857" width="9.42578125" style="114" customWidth="1"/>
    <col min="3858" max="3858" width="9.85546875" style="114" customWidth="1"/>
    <col min="3859" max="3859" width="9.140625" style="114" customWidth="1"/>
    <col min="3860" max="3860" width="9.5703125" style="114" customWidth="1"/>
    <col min="3861" max="3861" width="9" style="114" customWidth="1"/>
    <col min="3862" max="3872" width="10.85546875" style="114" customWidth="1"/>
    <col min="3873" max="3873" width="9.7109375" style="114" customWidth="1"/>
    <col min="3874" max="3885" width="10.85546875" style="114" customWidth="1"/>
    <col min="3886" max="3891" width="13.7109375" style="114" customWidth="1"/>
    <col min="3892" max="3904" width="0" style="114" hidden="1" customWidth="1"/>
    <col min="3905" max="3922" width="13.7109375" style="114" customWidth="1"/>
    <col min="3923" max="3929" width="12.140625" style="114" customWidth="1"/>
    <col min="3930" max="3931" width="10.85546875" style="114" customWidth="1"/>
    <col min="3932" max="3942" width="10.28515625" style="114" customWidth="1"/>
    <col min="3943" max="4096" width="10.28515625" style="114"/>
    <col min="4097" max="4097" width="48.42578125" style="114" customWidth="1"/>
    <col min="4098" max="4098" width="13.140625" style="114" customWidth="1"/>
    <col min="4099" max="4099" width="12.42578125" style="114" customWidth="1"/>
    <col min="4100" max="4100" width="12.5703125" style="114" customWidth="1"/>
    <col min="4101" max="4101" width="11.5703125" style="114" customWidth="1"/>
    <col min="4102" max="4102" width="12.5703125" style="114" customWidth="1"/>
    <col min="4103" max="4104" width="10.42578125" style="114" customWidth="1"/>
    <col min="4105" max="4105" width="10.28515625" style="114" customWidth="1"/>
    <col min="4106" max="4106" width="10.7109375" style="114" customWidth="1"/>
    <col min="4107" max="4107" width="9.85546875" style="114" customWidth="1"/>
    <col min="4108" max="4108" width="10.5703125" style="114" customWidth="1"/>
    <col min="4109" max="4109" width="10.140625" style="114" customWidth="1"/>
    <col min="4110" max="4110" width="10.28515625" style="114" customWidth="1"/>
    <col min="4111" max="4111" width="9.85546875" style="114" customWidth="1"/>
    <col min="4112" max="4112" width="9.7109375" style="114" customWidth="1"/>
    <col min="4113" max="4113" width="9.42578125" style="114" customWidth="1"/>
    <col min="4114" max="4114" width="9.85546875" style="114" customWidth="1"/>
    <col min="4115" max="4115" width="9.140625" style="114" customWidth="1"/>
    <col min="4116" max="4116" width="9.5703125" style="114" customWidth="1"/>
    <col min="4117" max="4117" width="9" style="114" customWidth="1"/>
    <col min="4118" max="4128" width="10.85546875" style="114" customWidth="1"/>
    <col min="4129" max="4129" width="9.7109375" style="114" customWidth="1"/>
    <col min="4130" max="4141" width="10.85546875" style="114" customWidth="1"/>
    <col min="4142" max="4147" width="13.7109375" style="114" customWidth="1"/>
    <col min="4148" max="4160" width="0" style="114" hidden="1" customWidth="1"/>
    <col min="4161" max="4178" width="13.7109375" style="114" customWidth="1"/>
    <col min="4179" max="4185" width="12.140625" style="114" customWidth="1"/>
    <col min="4186" max="4187" width="10.85546875" style="114" customWidth="1"/>
    <col min="4188" max="4198" width="10.28515625" style="114" customWidth="1"/>
    <col min="4199" max="4352" width="10.28515625" style="114"/>
    <col min="4353" max="4353" width="48.42578125" style="114" customWidth="1"/>
    <col min="4354" max="4354" width="13.140625" style="114" customWidth="1"/>
    <col min="4355" max="4355" width="12.42578125" style="114" customWidth="1"/>
    <col min="4356" max="4356" width="12.5703125" style="114" customWidth="1"/>
    <col min="4357" max="4357" width="11.5703125" style="114" customWidth="1"/>
    <col min="4358" max="4358" width="12.5703125" style="114" customWidth="1"/>
    <col min="4359" max="4360" width="10.42578125" style="114" customWidth="1"/>
    <col min="4361" max="4361" width="10.28515625" style="114" customWidth="1"/>
    <col min="4362" max="4362" width="10.7109375" style="114" customWidth="1"/>
    <col min="4363" max="4363" width="9.85546875" style="114" customWidth="1"/>
    <col min="4364" max="4364" width="10.5703125" style="114" customWidth="1"/>
    <col min="4365" max="4365" width="10.140625" style="114" customWidth="1"/>
    <col min="4366" max="4366" width="10.28515625" style="114" customWidth="1"/>
    <col min="4367" max="4367" width="9.85546875" style="114" customWidth="1"/>
    <col min="4368" max="4368" width="9.7109375" style="114" customWidth="1"/>
    <col min="4369" max="4369" width="9.42578125" style="114" customWidth="1"/>
    <col min="4370" max="4370" width="9.85546875" style="114" customWidth="1"/>
    <col min="4371" max="4371" width="9.140625" style="114" customWidth="1"/>
    <col min="4372" max="4372" width="9.5703125" style="114" customWidth="1"/>
    <col min="4373" max="4373" width="9" style="114" customWidth="1"/>
    <col min="4374" max="4384" width="10.85546875" style="114" customWidth="1"/>
    <col min="4385" max="4385" width="9.7109375" style="114" customWidth="1"/>
    <col min="4386" max="4397" width="10.85546875" style="114" customWidth="1"/>
    <col min="4398" max="4403" width="13.7109375" style="114" customWidth="1"/>
    <col min="4404" max="4416" width="0" style="114" hidden="1" customWidth="1"/>
    <col min="4417" max="4434" width="13.7109375" style="114" customWidth="1"/>
    <col min="4435" max="4441" width="12.140625" style="114" customWidth="1"/>
    <col min="4442" max="4443" width="10.85546875" style="114" customWidth="1"/>
    <col min="4444" max="4454" width="10.28515625" style="114" customWidth="1"/>
    <col min="4455" max="4608" width="10.28515625" style="114"/>
    <col min="4609" max="4609" width="48.42578125" style="114" customWidth="1"/>
    <col min="4610" max="4610" width="13.140625" style="114" customWidth="1"/>
    <col min="4611" max="4611" width="12.42578125" style="114" customWidth="1"/>
    <col min="4612" max="4612" width="12.5703125" style="114" customWidth="1"/>
    <col min="4613" max="4613" width="11.5703125" style="114" customWidth="1"/>
    <col min="4614" max="4614" width="12.5703125" style="114" customWidth="1"/>
    <col min="4615" max="4616" width="10.42578125" style="114" customWidth="1"/>
    <col min="4617" max="4617" width="10.28515625" style="114" customWidth="1"/>
    <col min="4618" max="4618" width="10.7109375" style="114" customWidth="1"/>
    <col min="4619" max="4619" width="9.85546875" style="114" customWidth="1"/>
    <col min="4620" max="4620" width="10.5703125" style="114" customWidth="1"/>
    <col min="4621" max="4621" width="10.140625" style="114" customWidth="1"/>
    <col min="4622" max="4622" width="10.28515625" style="114" customWidth="1"/>
    <col min="4623" max="4623" width="9.85546875" style="114" customWidth="1"/>
    <col min="4624" max="4624" width="9.7109375" style="114" customWidth="1"/>
    <col min="4625" max="4625" width="9.42578125" style="114" customWidth="1"/>
    <col min="4626" max="4626" width="9.85546875" style="114" customWidth="1"/>
    <col min="4627" max="4627" width="9.140625" style="114" customWidth="1"/>
    <col min="4628" max="4628" width="9.5703125" style="114" customWidth="1"/>
    <col min="4629" max="4629" width="9" style="114" customWidth="1"/>
    <col min="4630" max="4640" width="10.85546875" style="114" customWidth="1"/>
    <col min="4641" max="4641" width="9.7109375" style="114" customWidth="1"/>
    <col min="4642" max="4653" width="10.85546875" style="114" customWidth="1"/>
    <col min="4654" max="4659" width="13.7109375" style="114" customWidth="1"/>
    <col min="4660" max="4672" width="0" style="114" hidden="1" customWidth="1"/>
    <col min="4673" max="4690" width="13.7109375" style="114" customWidth="1"/>
    <col min="4691" max="4697" width="12.140625" style="114" customWidth="1"/>
    <col min="4698" max="4699" width="10.85546875" style="114" customWidth="1"/>
    <col min="4700" max="4710" width="10.28515625" style="114" customWidth="1"/>
    <col min="4711" max="4864" width="10.28515625" style="114"/>
    <col min="4865" max="4865" width="48.42578125" style="114" customWidth="1"/>
    <col min="4866" max="4866" width="13.140625" style="114" customWidth="1"/>
    <col min="4867" max="4867" width="12.42578125" style="114" customWidth="1"/>
    <col min="4868" max="4868" width="12.5703125" style="114" customWidth="1"/>
    <col min="4869" max="4869" width="11.5703125" style="114" customWidth="1"/>
    <col min="4870" max="4870" width="12.5703125" style="114" customWidth="1"/>
    <col min="4871" max="4872" width="10.42578125" style="114" customWidth="1"/>
    <col min="4873" max="4873" width="10.28515625" style="114" customWidth="1"/>
    <col min="4874" max="4874" width="10.7109375" style="114" customWidth="1"/>
    <col min="4875" max="4875" width="9.85546875" style="114" customWidth="1"/>
    <col min="4876" max="4876" width="10.5703125" style="114" customWidth="1"/>
    <col min="4877" max="4877" width="10.140625" style="114" customWidth="1"/>
    <col min="4878" max="4878" width="10.28515625" style="114" customWidth="1"/>
    <col min="4879" max="4879" width="9.85546875" style="114" customWidth="1"/>
    <col min="4880" max="4880" width="9.7109375" style="114" customWidth="1"/>
    <col min="4881" max="4881" width="9.42578125" style="114" customWidth="1"/>
    <col min="4882" max="4882" width="9.85546875" style="114" customWidth="1"/>
    <col min="4883" max="4883" width="9.140625" style="114" customWidth="1"/>
    <col min="4884" max="4884" width="9.5703125" style="114" customWidth="1"/>
    <col min="4885" max="4885" width="9" style="114" customWidth="1"/>
    <col min="4886" max="4896" width="10.85546875" style="114" customWidth="1"/>
    <col min="4897" max="4897" width="9.7109375" style="114" customWidth="1"/>
    <col min="4898" max="4909" width="10.85546875" style="114" customWidth="1"/>
    <col min="4910" max="4915" width="13.7109375" style="114" customWidth="1"/>
    <col min="4916" max="4928" width="0" style="114" hidden="1" customWidth="1"/>
    <col min="4929" max="4946" width="13.7109375" style="114" customWidth="1"/>
    <col min="4947" max="4953" width="12.140625" style="114" customWidth="1"/>
    <col min="4954" max="4955" width="10.85546875" style="114" customWidth="1"/>
    <col min="4956" max="4966" width="10.28515625" style="114" customWidth="1"/>
    <col min="4967" max="5120" width="10.28515625" style="114"/>
    <col min="5121" max="5121" width="48.42578125" style="114" customWidth="1"/>
    <col min="5122" max="5122" width="13.140625" style="114" customWidth="1"/>
    <col min="5123" max="5123" width="12.42578125" style="114" customWidth="1"/>
    <col min="5124" max="5124" width="12.5703125" style="114" customWidth="1"/>
    <col min="5125" max="5125" width="11.5703125" style="114" customWidth="1"/>
    <col min="5126" max="5126" width="12.5703125" style="114" customWidth="1"/>
    <col min="5127" max="5128" width="10.42578125" style="114" customWidth="1"/>
    <col min="5129" max="5129" width="10.28515625" style="114" customWidth="1"/>
    <col min="5130" max="5130" width="10.7109375" style="114" customWidth="1"/>
    <col min="5131" max="5131" width="9.85546875" style="114" customWidth="1"/>
    <col min="5132" max="5132" width="10.5703125" style="114" customWidth="1"/>
    <col min="5133" max="5133" width="10.140625" style="114" customWidth="1"/>
    <col min="5134" max="5134" width="10.28515625" style="114" customWidth="1"/>
    <col min="5135" max="5135" width="9.85546875" style="114" customWidth="1"/>
    <col min="5136" max="5136" width="9.7109375" style="114" customWidth="1"/>
    <col min="5137" max="5137" width="9.42578125" style="114" customWidth="1"/>
    <col min="5138" max="5138" width="9.85546875" style="114" customWidth="1"/>
    <col min="5139" max="5139" width="9.140625" style="114" customWidth="1"/>
    <col min="5140" max="5140" width="9.5703125" style="114" customWidth="1"/>
    <col min="5141" max="5141" width="9" style="114" customWidth="1"/>
    <col min="5142" max="5152" width="10.85546875" style="114" customWidth="1"/>
    <col min="5153" max="5153" width="9.7109375" style="114" customWidth="1"/>
    <col min="5154" max="5165" width="10.85546875" style="114" customWidth="1"/>
    <col min="5166" max="5171" width="13.7109375" style="114" customWidth="1"/>
    <col min="5172" max="5184" width="0" style="114" hidden="1" customWidth="1"/>
    <col min="5185" max="5202" width="13.7109375" style="114" customWidth="1"/>
    <col min="5203" max="5209" width="12.140625" style="114" customWidth="1"/>
    <col min="5210" max="5211" width="10.85546875" style="114" customWidth="1"/>
    <col min="5212" max="5222" width="10.28515625" style="114" customWidth="1"/>
    <col min="5223" max="5376" width="10.28515625" style="114"/>
    <col min="5377" max="5377" width="48.42578125" style="114" customWidth="1"/>
    <col min="5378" max="5378" width="13.140625" style="114" customWidth="1"/>
    <col min="5379" max="5379" width="12.42578125" style="114" customWidth="1"/>
    <col min="5380" max="5380" width="12.5703125" style="114" customWidth="1"/>
    <col min="5381" max="5381" width="11.5703125" style="114" customWidth="1"/>
    <col min="5382" max="5382" width="12.5703125" style="114" customWidth="1"/>
    <col min="5383" max="5384" width="10.42578125" style="114" customWidth="1"/>
    <col min="5385" max="5385" width="10.28515625" style="114" customWidth="1"/>
    <col min="5386" max="5386" width="10.7109375" style="114" customWidth="1"/>
    <col min="5387" max="5387" width="9.85546875" style="114" customWidth="1"/>
    <col min="5388" max="5388" width="10.5703125" style="114" customWidth="1"/>
    <col min="5389" max="5389" width="10.140625" style="114" customWidth="1"/>
    <col min="5390" max="5390" width="10.28515625" style="114" customWidth="1"/>
    <col min="5391" max="5391" width="9.85546875" style="114" customWidth="1"/>
    <col min="5392" max="5392" width="9.7109375" style="114" customWidth="1"/>
    <col min="5393" max="5393" width="9.42578125" style="114" customWidth="1"/>
    <col min="5394" max="5394" width="9.85546875" style="114" customWidth="1"/>
    <col min="5395" max="5395" width="9.140625" style="114" customWidth="1"/>
    <col min="5396" max="5396" width="9.5703125" style="114" customWidth="1"/>
    <col min="5397" max="5397" width="9" style="114" customWidth="1"/>
    <col min="5398" max="5408" width="10.85546875" style="114" customWidth="1"/>
    <col min="5409" max="5409" width="9.7109375" style="114" customWidth="1"/>
    <col min="5410" max="5421" width="10.85546875" style="114" customWidth="1"/>
    <col min="5422" max="5427" width="13.7109375" style="114" customWidth="1"/>
    <col min="5428" max="5440" width="0" style="114" hidden="1" customWidth="1"/>
    <col min="5441" max="5458" width="13.7109375" style="114" customWidth="1"/>
    <col min="5459" max="5465" width="12.140625" style="114" customWidth="1"/>
    <col min="5466" max="5467" width="10.85546875" style="114" customWidth="1"/>
    <col min="5468" max="5478" width="10.28515625" style="114" customWidth="1"/>
    <col min="5479" max="5632" width="10.28515625" style="114"/>
    <col min="5633" max="5633" width="48.42578125" style="114" customWidth="1"/>
    <col min="5634" max="5634" width="13.140625" style="114" customWidth="1"/>
    <col min="5635" max="5635" width="12.42578125" style="114" customWidth="1"/>
    <col min="5636" max="5636" width="12.5703125" style="114" customWidth="1"/>
    <col min="5637" max="5637" width="11.5703125" style="114" customWidth="1"/>
    <col min="5638" max="5638" width="12.5703125" style="114" customWidth="1"/>
    <col min="5639" max="5640" width="10.42578125" style="114" customWidth="1"/>
    <col min="5641" max="5641" width="10.28515625" style="114" customWidth="1"/>
    <col min="5642" max="5642" width="10.7109375" style="114" customWidth="1"/>
    <col min="5643" max="5643" width="9.85546875" style="114" customWidth="1"/>
    <col min="5644" max="5644" width="10.5703125" style="114" customWidth="1"/>
    <col min="5645" max="5645" width="10.140625" style="114" customWidth="1"/>
    <col min="5646" max="5646" width="10.28515625" style="114" customWidth="1"/>
    <col min="5647" max="5647" width="9.85546875" style="114" customWidth="1"/>
    <col min="5648" max="5648" width="9.7109375" style="114" customWidth="1"/>
    <col min="5649" max="5649" width="9.42578125" style="114" customWidth="1"/>
    <col min="5650" max="5650" width="9.85546875" style="114" customWidth="1"/>
    <col min="5651" max="5651" width="9.140625" style="114" customWidth="1"/>
    <col min="5652" max="5652" width="9.5703125" style="114" customWidth="1"/>
    <col min="5653" max="5653" width="9" style="114" customWidth="1"/>
    <col min="5654" max="5664" width="10.85546875" style="114" customWidth="1"/>
    <col min="5665" max="5665" width="9.7109375" style="114" customWidth="1"/>
    <col min="5666" max="5677" width="10.85546875" style="114" customWidth="1"/>
    <col min="5678" max="5683" width="13.7109375" style="114" customWidth="1"/>
    <col min="5684" max="5696" width="0" style="114" hidden="1" customWidth="1"/>
    <col min="5697" max="5714" width="13.7109375" style="114" customWidth="1"/>
    <col min="5715" max="5721" width="12.140625" style="114" customWidth="1"/>
    <col min="5722" max="5723" width="10.85546875" style="114" customWidth="1"/>
    <col min="5724" max="5734" width="10.28515625" style="114" customWidth="1"/>
    <col min="5735" max="5888" width="10.28515625" style="114"/>
    <col min="5889" max="5889" width="48.42578125" style="114" customWidth="1"/>
    <col min="5890" max="5890" width="13.140625" style="114" customWidth="1"/>
    <col min="5891" max="5891" width="12.42578125" style="114" customWidth="1"/>
    <col min="5892" max="5892" width="12.5703125" style="114" customWidth="1"/>
    <col min="5893" max="5893" width="11.5703125" style="114" customWidth="1"/>
    <col min="5894" max="5894" width="12.5703125" style="114" customWidth="1"/>
    <col min="5895" max="5896" width="10.42578125" style="114" customWidth="1"/>
    <col min="5897" max="5897" width="10.28515625" style="114" customWidth="1"/>
    <col min="5898" max="5898" width="10.7109375" style="114" customWidth="1"/>
    <col min="5899" max="5899" width="9.85546875" style="114" customWidth="1"/>
    <col min="5900" max="5900" width="10.5703125" style="114" customWidth="1"/>
    <col min="5901" max="5901" width="10.140625" style="114" customWidth="1"/>
    <col min="5902" max="5902" width="10.28515625" style="114" customWidth="1"/>
    <col min="5903" max="5903" width="9.85546875" style="114" customWidth="1"/>
    <col min="5904" max="5904" width="9.7109375" style="114" customWidth="1"/>
    <col min="5905" max="5905" width="9.42578125" style="114" customWidth="1"/>
    <col min="5906" max="5906" width="9.85546875" style="114" customWidth="1"/>
    <col min="5907" max="5907" width="9.140625" style="114" customWidth="1"/>
    <col min="5908" max="5908" width="9.5703125" style="114" customWidth="1"/>
    <col min="5909" max="5909" width="9" style="114" customWidth="1"/>
    <col min="5910" max="5920" width="10.85546875" style="114" customWidth="1"/>
    <col min="5921" max="5921" width="9.7109375" style="114" customWidth="1"/>
    <col min="5922" max="5933" width="10.85546875" style="114" customWidth="1"/>
    <col min="5934" max="5939" width="13.7109375" style="114" customWidth="1"/>
    <col min="5940" max="5952" width="0" style="114" hidden="1" customWidth="1"/>
    <col min="5953" max="5970" width="13.7109375" style="114" customWidth="1"/>
    <col min="5971" max="5977" width="12.140625" style="114" customWidth="1"/>
    <col min="5978" max="5979" width="10.85546875" style="114" customWidth="1"/>
    <col min="5980" max="5990" width="10.28515625" style="114" customWidth="1"/>
    <col min="5991" max="6144" width="10.28515625" style="114"/>
    <col min="6145" max="6145" width="48.42578125" style="114" customWidth="1"/>
    <col min="6146" max="6146" width="13.140625" style="114" customWidth="1"/>
    <col min="6147" max="6147" width="12.42578125" style="114" customWidth="1"/>
    <col min="6148" max="6148" width="12.5703125" style="114" customWidth="1"/>
    <col min="6149" max="6149" width="11.5703125" style="114" customWidth="1"/>
    <col min="6150" max="6150" width="12.5703125" style="114" customWidth="1"/>
    <col min="6151" max="6152" width="10.42578125" style="114" customWidth="1"/>
    <col min="6153" max="6153" width="10.28515625" style="114" customWidth="1"/>
    <col min="6154" max="6154" width="10.7109375" style="114" customWidth="1"/>
    <col min="6155" max="6155" width="9.85546875" style="114" customWidth="1"/>
    <col min="6156" max="6156" width="10.5703125" style="114" customWidth="1"/>
    <col min="6157" max="6157" width="10.140625" style="114" customWidth="1"/>
    <col min="6158" max="6158" width="10.28515625" style="114" customWidth="1"/>
    <col min="6159" max="6159" width="9.85546875" style="114" customWidth="1"/>
    <col min="6160" max="6160" width="9.7109375" style="114" customWidth="1"/>
    <col min="6161" max="6161" width="9.42578125" style="114" customWidth="1"/>
    <col min="6162" max="6162" width="9.85546875" style="114" customWidth="1"/>
    <col min="6163" max="6163" width="9.140625" style="114" customWidth="1"/>
    <col min="6164" max="6164" width="9.5703125" style="114" customWidth="1"/>
    <col min="6165" max="6165" width="9" style="114" customWidth="1"/>
    <col min="6166" max="6176" width="10.85546875" style="114" customWidth="1"/>
    <col min="6177" max="6177" width="9.7109375" style="114" customWidth="1"/>
    <col min="6178" max="6189" width="10.85546875" style="114" customWidth="1"/>
    <col min="6190" max="6195" width="13.7109375" style="114" customWidth="1"/>
    <col min="6196" max="6208" width="0" style="114" hidden="1" customWidth="1"/>
    <col min="6209" max="6226" width="13.7109375" style="114" customWidth="1"/>
    <col min="6227" max="6233" width="12.140625" style="114" customWidth="1"/>
    <col min="6234" max="6235" width="10.85546875" style="114" customWidth="1"/>
    <col min="6236" max="6246" width="10.28515625" style="114" customWidth="1"/>
    <col min="6247" max="6400" width="10.28515625" style="114"/>
    <col min="6401" max="6401" width="48.42578125" style="114" customWidth="1"/>
    <col min="6402" max="6402" width="13.140625" style="114" customWidth="1"/>
    <col min="6403" max="6403" width="12.42578125" style="114" customWidth="1"/>
    <col min="6404" max="6404" width="12.5703125" style="114" customWidth="1"/>
    <col min="6405" max="6405" width="11.5703125" style="114" customWidth="1"/>
    <col min="6406" max="6406" width="12.5703125" style="114" customWidth="1"/>
    <col min="6407" max="6408" width="10.42578125" style="114" customWidth="1"/>
    <col min="6409" max="6409" width="10.28515625" style="114" customWidth="1"/>
    <col min="6410" max="6410" width="10.7109375" style="114" customWidth="1"/>
    <col min="6411" max="6411" width="9.85546875" style="114" customWidth="1"/>
    <col min="6412" max="6412" width="10.5703125" style="114" customWidth="1"/>
    <col min="6413" max="6413" width="10.140625" style="114" customWidth="1"/>
    <col min="6414" max="6414" width="10.28515625" style="114" customWidth="1"/>
    <col min="6415" max="6415" width="9.85546875" style="114" customWidth="1"/>
    <col min="6416" max="6416" width="9.7109375" style="114" customWidth="1"/>
    <col min="6417" max="6417" width="9.42578125" style="114" customWidth="1"/>
    <col min="6418" max="6418" width="9.85546875" style="114" customWidth="1"/>
    <col min="6419" max="6419" width="9.140625" style="114" customWidth="1"/>
    <col min="6420" max="6420" width="9.5703125" style="114" customWidth="1"/>
    <col min="6421" max="6421" width="9" style="114" customWidth="1"/>
    <col min="6422" max="6432" width="10.85546875" style="114" customWidth="1"/>
    <col min="6433" max="6433" width="9.7109375" style="114" customWidth="1"/>
    <col min="6434" max="6445" width="10.85546875" style="114" customWidth="1"/>
    <col min="6446" max="6451" width="13.7109375" style="114" customWidth="1"/>
    <col min="6452" max="6464" width="0" style="114" hidden="1" customWidth="1"/>
    <col min="6465" max="6482" width="13.7109375" style="114" customWidth="1"/>
    <col min="6483" max="6489" width="12.140625" style="114" customWidth="1"/>
    <col min="6490" max="6491" width="10.85546875" style="114" customWidth="1"/>
    <col min="6492" max="6502" width="10.28515625" style="114" customWidth="1"/>
    <col min="6503" max="6656" width="10.28515625" style="114"/>
    <col min="6657" max="6657" width="48.42578125" style="114" customWidth="1"/>
    <col min="6658" max="6658" width="13.140625" style="114" customWidth="1"/>
    <col min="6659" max="6659" width="12.42578125" style="114" customWidth="1"/>
    <col min="6660" max="6660" width="12.5703125" style="114" customWidth="1"/>
    <col min="6661" max="6661" width="11.5703125" style="114" customWidth="1"/>
    <col min="6662" max="6662" width="12.5703125" style="114" customWidth="1"/>
    <col min="6663" max="6664" width="10.42578125" style="114" customWidth="1"/>
    <col min="6665" max="6665" width="10.28515625" style="114" customWidth="1"/>
    <col min="6666" max="6666" width="10.7109375" style="114" customWidth="1"/>
    <col min="6667" max="6667" width="9.85546875" style="114" customWidth="1"/>
    <col min="6668" max="6668" width="10.5703125" style="114" customWidth="1"/>
    <col min="6669" max="6669" width="10.140625" style="114" customWidth="1"/>
    <col min="6670" max="6670" width="10.28515625" style="114" customWidth="1"/>
    <col min="6671" max="6671" width="9.85546875" style="114" customWidth="1"/>
    <col min="6672" max="6672" width="9.7109375" style="114" customWidth="1"/>
    <col min="6673" max="6673" width="9.42578125" style="114" customWidth="1"/>
    <col min="6674" max="6674" width="9.85546875" style="114" customWidth="1"/>
    <col min="6675" max="6675" width="9.140625" style="114" customWidth="1"/>
    <col min="6676" max="6676" width="9.5703125" style="114" customWidth="1"/>
    <col min="6677" max="6677" width="9" style="114" customWidth="1"/>
    <col min="6678" max="6688" width="10.85546875" style="114" customWidth="1"/>
    <col min="6689" max="6689" width="9.7109375" style="114" customWidth="1"/>
    <col min="6690" max="6701" width="10.85546875" style="114" customWidth="1"/>
    <col min="6702" max="6707" width="13.7109375" style="114" customWidth="1"/>
    <col min="6708" max="6720" width="0" style="114" hidden="1" customWidth="1"/>
    <col min="6721" max="6738" width="13.7109375" style="114" customWidth="1"/>
    <col min="6739" max="6745" width="12.140625" style="114" customWidth="1"/>
    <col min="6746" max="6747" width="10.85546875" style="114" customWidth="1"/>
    <col min="6748" max="6758" width="10.28515625" style="114" customWidth="1"/>
    <col min="6759" max="6912" width="10.28515625" style="114"/>
    <col min="6913" max="6913" width="48.42578125" style="114" customWidth="1"/>
    <col min="6914" max="6914" width="13.140625" style="114" customWidth="1"/>
    <col min="6915" max="6915" width="12.42578125" style="114" customWidth="1"/>
    <col min="6916" max="6916" width="12.5703125" style="114" customWidth="1"/>
    <col min="6917" max="6917" width="11.5703125" style="114" customWidth="1"/>
    <col min="6918" max="6918" width="12.5703125" style="114" customWidth="1"/>
    <col min="6919" max="6920" width="10.42578125" style="114" customWidth="1"/>
    <col min="6921" max="6921" width="10.28515625" style="114" customWidth="1"/>
    <col min="6922" max="6922" width="10.7109375" style="114" customWidth="1"/>
    <col min="6923" max="6923" width="9.85546875" style="114" customWidth="1"/>
    <col min="6924" max="6924" width="10.5703125" style="114" customWidth="1"/>
    <col min="6925" max="6925" width="10.140625" style="114" customWidth="1"/>
    <col min="6926" max="6926" width="10.28515625" style="114" customWidth="1"/>
    <col min="6927" max="6927" width="9.85546875" style="114" customWidth="1"/>
    <col min="6928" max="6928" width="9.7109375" style="114" customWidth="1"/>
    <col min="6929" max="6929" width="9.42578125" style="114" customWidth="1"/>
    <col min="6930" max="6930" width="9.85546875" style="114" customWidth="1"/>
    <col min="6931" max="6931" width="9.140625" style="114" customWidth="1"/>
    <col min="6932" max="6932" width="9.5703125" style="114" customWidth="1"/>
    <col min="6933" max="6933" width="9" style="114" customWidth="1"/>
    <col min="6934" max="6944" width="10.85546875" style="114" customWidth="1"/>
    <col min="6945" max="6945" width="9.7109375" style="114" customWidth="1"/>
    <col min="6946" max="6957" width="10.85546875" style="114" customWidth="1"/>
    <col min="6958" max="6963" width="13.7109375" style="114" customWidth="1"/>
    <col min="6964" max="6976" width="0" style="114" hidden="1" customWidth="1"/>
    <col min="6977" max="6994" width="13.7109375" style="114" customWidth="1"/>
    <col min="6995" max="7001" width="12.140625" style="114" customWidth="1"/>
    <col min="7002" max="7003" width="10.85546875" style="114" customWidth="1"/>
    <col min="7004" max="7014" width="10.28515625" style="114" customWidth="1"/>
    <col min="7015" max="7168" width="10.28515625" style="114"/>
    <col min="7169" max="7169" width="48.42578125" style="114" customWidth="1"/>
    <col min="7170" max="7170" width="13.140625" style="114" customWidth="1"/>
    <col min="7171" max="7171" width="12.42578125" style="114" customWidth="1"/>
    <col min="7172" max="7172" width="12.5703125" style="114" customWidth="1"/>
    <col min="7173" max="7173" width="11.5703125" style="114" customWidth="1"/>
    <col min="7174" max="7174" width="12.5703125" style="114" customWidth="1"/>
    <col min="7175" max="7176" width="10.42578125" style="114" customWidth="1"/>
    <col min="7177" max="7177" width="10.28515625" style="114" customWidth="1"/>
    <col min="7178" max="7178" width="10.7109375" style="114" customWidth="1"/>
    <col min="7179" max="7179" width="9.85546875" style="114" customWidth="1"/>
    <col min="7180" max="7180" width="10.5703125" style="114" customWidth="1"/>
    <col min="7181" max="7181" width="10.140625" style="114" customWidth="1"/>
    <col min="7182" max="7182" width="10.28515625" style="114" customWidth="1"/>
    <col min="7183" max="7183" width="9.85546875" style="114" customWidth="1"/>
    <col min="7184" max="7184" width="9.7109375" style="114" customWidth="1"/>
    <col min="7185" max="7185" width="9.42578125" style="114" customWidth="1"/>
    <col min="7186" max="7186" width="9.85546875" style="114" customWidth="1"/>
    <col min="7187" max="7187" width="9.140625" style="114" customWidth="1"/>
    <col min="7188" max="7188" width="9.5703125" style="114" customWidth="1"/>
    <col min="7189" max="7189" width="9" style="114" customWidth="1"/>
    <col min="7190" max="7200" width="10.85546875" style="114" customWidth="1"/>
    <col min="7201" max="7201" width="9.7109375" style="114" customWidth="1"/>
    <col min="7202" max="7213" width="10.85546875" style="114" customWidth="1"/>
    <col min="7214" max="7219" width="13.7109375" style="114" customWidth="1"/>
    <col min="7220" max="7232" width="0" style="114" hidden="1" customWidth="1"/>
    <col min="7233" max="7250" width="13.7109375" style="114" customWidth="1"/>
    <col min="7251" max="7257" width="12.140625" style="114" customWidth="1"/>
    <col min="7258" max="7259" width="10.85546875" style="114" customWidth="1"/>
    <col min="7260" max="7270" width="10.28515625" style="114" customWidth="1"/>
    <col min="7271" max="7424" width="10.28515625" style="114"/>
    <col min="7425" max="7425" width="48.42578125" style="114" customWidth="1"/>
    <col min="7426" max="7426" width="13.140625" style="114" customWidth="1"/>
    <col min="7427" max="7427" width="12.42578125" style="114" customWidth="1"/>
    <col min="7428" max="7428" width="12.5703125" style="114" customWidth="1"/>
    <col min="7429" max="7429" width="11.5703125" style="114" customWidth="1"/>
    <col min="7430" max="7430" width="12.5703125" style="114" customWidth="1"/>
    <col min="7431" max="7432" width="10.42578125" style="114" customWidth="1"/>
    <col min="7433" max="7433" width="10.28515625" style="114" customWidth="1"/>
    <col min="7434" max="7434" width="10.7109375" style="114" customWidth="1"/>
    <col min="7435" max="7435" width="9.85546875" style="114" customWidth="1"/>
    <col min="7436" max="7436" width="10.5703125" style="114" customWidth="1"/>
    <col min="7437" max="7437" width="10.140625" style="114" customWidth="1"/>
    <col min="7438" max="7438" width="10.28515625" style="114" customWidth="1"/>
    <col min="7439" max="7439" width="9.85546875" style="114" customWidth="1"/>
    <col min="7440" max="7440" width="9.7109375" style="114" customWidth="1"/>
    <col min="7441" max="7441" width="9.42578125" style="114" customWidth="1"/>
    <col min="7442" max="7442" width="9.85546875" style="114" customWidth="1"/>
    <col min="7443" max="7443" width="9.140625" style="114" customWidth="1"/>
    <col min="7444" max="7444" width="9.5703125" style="114" customWidth="1"/>
    <col min="7445" max="7445" width="9" style="114" customWidth="1"/>
    <col min="7446" max="7456" width="10.85546875" style="114" customWidth="1"/>
    <col min="7457" max="7457" width="9.7109375" style="114" customWidth="1"/>
    <col min="7458" max="7469" width="10.85546875" style="114" customWidth="1"/>
    <col min="7470" max="7475" width="13.7109375" style="114" customWidth="1"/>
    <col min="7476" max="7488" width="0" style="114" hidden="1" customWidth="1"/>
    <col min="7489" max="7506" width="13.7109375" style="114" customWidth="1"/>
    <col min="7507" max="7513" width="12.140625" style="114" customWidth="1"/>
    <col min="7514" max="7515" width="10.85546875" style="114" customWidth="1"/>
    <col min="7516" max="7526" width="10.28515625" style="114" customWidth="1"/>
    <col min="7527" max="7680" width="10.28515625" style="114"/>
    <col min="7681" max="7681" width="48.42578125" style="114" customWidth="1"/>
    <col min="7682" max="7682" width="13.140625" style="114" customWidth="1"/>
    <col min="7683" max="7683" width="12.42578125" style="114" customWidth="1"/>
    <col min="7684" max="7684" width="12.5703125" style="114" customWidth="1"/>
    <col min="7685" max="7685" width="11.5703125" style="114" customWidth="1"/>
    <col min="7686" max="7686" width="12.5703125" style="114" customWidth="1"/>
    <col min="7687" max="7688" width="10.42578125" style="114" customWidth="1"/>
    <col min="7689" max="7689" width="10.28515625" style="114" customWidth="1"/>
    <col min="7690" max="7690" width="10.7109375" style="114" customWidth="1"/>
    <col min="7691" max="7691" width="9.85546875" style="114" customWidth="1"/>
    <col min="7692" max="7692" width="10.5703125" style="114" customWidth="1"/>
    <col min="7693" max="7693" width="10.140625" style="114" customWidth="1"/>
    <col min="7694" max="7694" width="10.28515625" style="114" customWidth="1"/>
    <col min="7695" max="7695" width="9.85546875" style="114" customWidth="1"/>
    <col min="7696" max="7696" width="9.7109375" style="114" customWidth="1"/>
    <col min="7697" max="7697" width="9.42578125" style="114" customWidth="1"/>
    <col min="7698" max="7698" width="9.85546875" style="114" customWidth="1"/>
    <col min="7699" max="7699" width="9.140625" style="114" customWidth="1"/>
    <col min="7700" max="7700" width="9.5703125" style="114" customWidth="1"/>
    <col min="7701" max="7701" width="9" style="114" customWidth="1"/>
    <col min="7702" max="7712" width="10.85546875" style="114" customWidth="1"/>
    <col min="7713" max="7713" width="9.7109375" style="114" customWidth="1"/>
    <col min="7714" max="7725" width="10.85546875" style="114" customWidth="1"/>
    <col min="7726" max="7731" width="13.7109375" style="114" customWidth="1"/>
    <col min="7732" max="7744" width="0" style="114" hidden="1" customWidth="1"/>
    <col min="7745" max="7762" width="13.7109375" style="114" customWidth="1"/>
    <col min="7763" max="7769" width="12.140625" style="114" customWidth="1"/>
    <col min="7770" max="7771" width="10.85546875" style="114" customWidth="1"/>
    <col min="7772" max="7782" width="10.28515625" style="114" customWidth="1"/>
    <col min="7783" max="7936" width="10.28515625" style="114"/>
    <col min="7937" max="7937" width="48.42578125" style="114" customWidth="1"/>
    <col min="7938" max="7938" width="13.140625" style="114" customWidth="1"/>
    <col min="7939" max="7939" width="12.42578125" style="114" customWidth="1"/>
    <col min="7940" max="7940" width="12.5703125" style="114" customWidth="1"/>
    <col min="7941" max="7941" width="11.5703125" style="114" customWidth="1"/>
    <col min="7942" max="7942" width="12.5703125" style="114" customWidth="1"/>
    <col min="7943" max="7944" width="10.42578125" style="114" customWidth="1"/>
    <col min="7945" max="7945" width="10.28515625" style="114" customWidth="1"/>
    <col min="7946" max="7946" width="10.7109375" style="114" customWidth="1"/>
    <col min="7947" max="7947" width="9.85546875" style="114" customWidth="1"/>
    <col min="7948" max="7948" width="10.5703125" style="114" customWidth="1"/>
    <col min="7949" max="7949" width="10.140625" style="114" customWidth="1"/>
    <col min="7950" max="7950" width="10.28515625" style="114" customWidth="1"/>
    <col min="7951" max="7951" width="9.85546875" style="114" customWidth="1"/>
    <col min="7952" max="7952" width="9.7109375" style="114" customWidth="1"/>
    <col min="7953" max="7953" width="9.42578125" style="114" customWidth="1"/>
    <col min="7954" max="7954" width="9.85546875" style="114" customWidth="1"/>
    <col min="7955" max="7955" width="9.140625" style="114" customWidth="1"/>
    <col min="7956" max="7956" width="9.5703125" style="114" customWidth="1"/>
    <col min="7957" max="7957" width="9" style="114" customWidth="1"/>
    <col min="7958" max="7968" width="10.85546875" style="114" customWidth="1"/>
    <col min="7969" max="7969" width="9.7109375" style="114" customWidth="1"/>
    <col min="7970" max="7981" width="10.85546875" style="114" customWidth="1"/>
    <col min="7982" max="7987" width="13.7109375" style="114" customWidth="1"/>
    <col min="7988" max="8000" width="0" style="114" hidden="1" customWidth="1"/>
    <col min="8001" max="8018" width="13.7109375" style="114" customWidth="1"/>
    <col min="8019" max="8025" width="12.140625" style="114" customWidth="1"/>
    <col min="8026" max="8027" width="10.85546875" style="114" customWidth="1"/>
    <col min="8028" max="8038" width="10.28515625" style="114" customWidth="1"/>
    <col min="8039" max="8192" width="10.28515625" style="114"/>
    <col min="8193" max="8193" width="48.42578125" style="114" customWidth="1"/>
    <col min="8194" max="8194" width="13.140625" style="114" customWidth="1"/>
    <col min="8195" max="8195" width="12.42578125" style="114" customWidth="1"/>
    <col min="8196" max="8196" width="12.5703125" style="114" customWidth="1"/>
    <col min="8197" max="8197" width="11.5703125" style="114" customWidth="1"/>
    <col min="8198" max="8198" width="12.5703125" style="114" customWidth="1"/>
    <col min="8199" max="8200" width="10.42578125" style="114" customWidth="1"/>
    <col min="8201" max="8201" width="10.28515625" style="114" customWidth="1"/>
    <col min="8202" max="8202" width="10.7109375" style="114" customWidth="1"/>
    <col min="8203" max="8203" width="9.85546875" style="114" customWidth="1"/>
    <col min="8204" max="8204" width="10.5703125" style="114" customWidth="1"/>
    <col min="8205" max="8205" width="10.140625" style="114" customWidth="1"/>
    <col min="8206" max="8206" width="10.28515625" style="114" customWidth="1"/>
    <col min="8207" max="8207" width="9.85546875" style="114" customWidth="1"/>
    <col min="8208" max="8208" width="9.7109375" style="114" customWidth="1"/>
    <col min="8209" max="8209" width="9.42578125" style="114" customWidth="1"/>
    <col min="8210" max="8210" width="9.85546875" style="114" customWidth="1"/>
    <col min="8211" max="8211" width="9.140625" style="114" customWidth="1"/>
    <col min="8212" max="8212" width="9.5703125" style="114" customWidth="1"/>
    <col min="8213" max="8213" width="9" style="114" customWidth="1"/>
    <col min="8214" max="8224" width="10.85546875" style="114" customWidth="1"/>
    <col min="8225" max="8225" width="9.7109375" style="114" customWidth="1"/>
    <col min="8226" max="8237" width="10.85546875" style="114" customWidth="1"/>
    <col min="8238" max="8243" width="13.7109375" style="114" customWidth="1"/>
    <col min="8244" max="8256" width="0" style="114" hidden="1" customWidth="1"/>
    <col min="8257" max="8274" width="13.7109375" style="114" customWidth="1"/>
    <col min="8275" max="8281" width="12.140625" style="114" customWidth="1"/>
    <col min="8282" max="8283" width="10.85546875" style="114" customWidth="1"/>
    <col min="8284" max="8294" width="10.28515625" style="114" customWidth="1"/>
    <col min="8295" max="8448" width="10.28515625" style="114"/>
    <col min="8449" max="8449" width="48.42578125" style="114" customWidth="1"/>
    <col min="8450" max="8450" width="13.140625" style="114" customWidth="1"/>
    <col min="8451" max="8451" width="12.42578125" style="114" customWidth="1"/>
    <col min="8452" max="8452" width="12.5703125" style="114" customWidth="1"/>
    <col min="8453" max="8453" width="11.5703125" style="114" customWidth="1"/>
    <col min="8454" max="8454" width="12.5703125" style="114" customWidth="1"/>
    <col min="8455" max="8456" width="10.42578125" style="114" customWidth="1"/>
    <col min="8457" max="8457" width="10.28515625" style="114" customWidth="1"/>
    <col min="8458" max="8458" width="10.7109375" style="114" customWidth="1"/>
    <col min="8459" max="8459" width="9.85546875" style="114" customWidth="1"/>
    <col min="8460" max="8460" width="10.5703125" style="114" customWidth="1"/>
    <col min="8461" max="8461" width="10.140625" style="114" customWidth="1"/>
    <col min="8462" max="8462" width="10.28515625" style="114" customWidth="1"/>
    <col min="8463" max="8463" width="9.85546875" style="114" customWidth="1"/>
    <col min="8464" max="8464" width="9.7109375" style="114" customWidth="1"/>
    <col min="8465" max="8465" width="9.42578125" style="114" customWidth="1"/>
    <col min="8466" max="8466" width="9.85546875" style="114" customWidth="1"/>
    <col min="8467" max="8467" width="9.140625" style="114" customWidth="1"/>
    <col min="8468" max="8468" width="9.5703125" style="114" customWidth="1"/>
    <col min="8469" max="8469" width="9" style="114" customWidth="1"/>
    <col min="8470" max="8480" width="10.85546875" style="114" customWidth="1"/>
    <col min="8481" max="8481" width="9.7109375" style="114" customWidth="1"/>
    <col min="8482" max="8493" width="10.85546875" style="114" customWidth="1"/>
    <col min="8494" max="8499" width="13.7109375" style="114" customWidth="1"/>
    <col min="8500" max="8512" width="0" style="114" hidden="1" customWidth="1"/>
    <col min="8513" max="8530" width="13.7109375" style="114" customWidth="1"/>
    <col min="8531" max="8537" width="12.140625" style="114" customWidth="1"/>
    <col min="8538" max="8539" width="10.85546875" style="114" customWidth="1"/>
    <col min="8540" max="8550" width="10.28515625" style="114" customWidth="1"/>
    <col min="8551" max="8704" width="10.28515625" style="114"/>
    <col min="8705" max="8705" width="48.42578125" style="114" customWidth="1"/>
    <col min="8706" max="8706" width="13.140625" style="114" customWidth="1"/>
    <col min="8707" max="8707" width="12.42578125" style="114" customWidth="1"/>
    <col min="8708" max="8708" width="12.5703125" style="114" customWidth="1"/>
    <col min="8709" max="8709" width="11.5703125" style="114" customWidth="1"/>
    <col min="8710" max="8710" width="12.5703125" style="114" customWidth="1"/>
    <col min="8711" max="8712" width="10.42578125" style="114" customWidth="1"/>
    <col min="8713" max="8713" width="10.28515625" style="114" customWidth="1"/>
    <col min="8714" max="8714" width="10.7109375" style="114" customWidth="1"/>
    <col min="8715" max="8715" width="9.85546875" style="114" customWidth="1"/>
    <col min="8716" max="8716" width="10.5703125" style="114" customWidth="1"/>
    <col min="8717" max="8717" width="10.140625" style="114" customWidth="1"/>
    <col min="8718" max="8718" width="10.28515625" style="114" customWidth="1"/>
    <col min="8719" max="8719" width="9.85546875" style="114" customWidth="1"/>
    <col min="8720" max="8720" width="9.7109375" style="114" customWidth="1"/>
    <col min="8721" max="8721" width="9.42578125" style="114" customWidth="1"/>
    <col min="8722" max="8722" width="9.85546875" style="114" customWidth="1"/>
    <col min="8723" max="8723" width="9.140625" style="114" customWidth="1"/>
    <col min="8724" max="8724" width="9.5703125" style="114" customWidth="1"/>
    <col min="8725" max="8725" width="9" style="114" customWidth="1"/>
    <col min="8726" max="8736" width="10.85546875" style="114" customWidth="1"/>
    <col min="8737" max="8737" width="9.7109375" style="114" customWidth="1"/>
    <col min="8738" max="8749" width="10.85546875" style="114" customWidth="1"/>
    <col min="8750" max="8755" width="13.7109375" style="114" customWidth="1"/>
    <col min="8756" max="8768" width="0" style="114" hidden="1" customWidth="1"/>
    <col min="8769" max="8786" width="13.7109375" style="114" customWidth="1"/>
    <col min="8787" max="8793" width="12.140625" style="114" customWidth="1"/>
    <col min="8794" max="8795" width="10.85546875" style="114" customWidth="1"/>
    <col min="8796" max="8806" width="10.28515625" style="114" customWidth="1"/>
    <col min="8807" max="8960" width="10.28515625" style="114"/>
    <col min="8961" max="8961" width="48.42578125" style="114" customWidth="1"/>
    <col min="8962" max="8962" width="13.140625" style="114" customWidth="1"/>
    <col min="8963" max="8963" width="12.42578125" style="114" customWidth="1"/>
    <col min="8964" max="8964" width="12.5703125" style="114" customWidth="1"/>
    <col min="8965" max="8965" width="11.5703125" style="114" customWidth="1"/>
    <col min="8966" max="8966" width="12.5703125" style="114" customWidth="1"/>
    <col min="8967" max="8968" width="10.42578125" style="114" customWidth="1"/>
    <col min="8969" max="8969" width="10.28515625" style="114" customWidth="1"/>
    <col min="8970" max="8970" width="10.7109375" style="114" customWidth="1"/>
    <col min="8971" max="8971" width="9.85546875" style="114" customWidth="1"/>
    <col min="8972" max="8972" width="10.5703125" style="114" customWidth="1"/>
    <col min="8973" max="8973" width="10.140625" style="114" customWidth="1"/>
    <col min="8974" max="8974" width="10.28515625" style="114" customWidth="1"/>
    <col min="8975" max="8975" width="9.85546875" style="114" customWidth="1"/>
    <col min="8976" max="8976" width="9.7109375" style="114" customWidth="1"/>
    <col min="8977" max="8977" width="9.42578125" style="114" customWidth="1"/>
    <col min="8978" max="8978" width="9.85546875" style="114" customWidth="1"/>
    <col min="8979" max="8979" width="9.140625" style="114" customWidth="1"/>
    <col min="8980" max="8980" width="9.5703125" style="114" customWidth="1"/>
    <col min="8981" max="8981" width="9" style="114" customWidth="1"/>
    <col min="8982" max="8992" width="10.85546875" style="114" customWidth="1"/>
    <col min="8993" max="8993" width="9.7109375" style="114" customWidth="1"/>
    <col min="8994" max="9005" width="10.85546875" style="114" customWidth="1"/>
    <col min="9006" max="9011" width="13.7109375" style="114" customWidth="1"/>
    <col min="9012" max="9024" width="0" style="114" hidden="1" customWidth="1"/>
    <col min="9025" max="9042" width="13.7109375" style="114" customWidth="1"/>
    <col min="9043" max="9049" width="12.140625" style="114" customWidth="1"/>
    <col min="9050" max="9051" width="10.85546875" style="114" customWidth="1"/>
    <col min="9052" max="9062" width="10.28515625" style="114" customWidth="1"/>
    <col min="9063" max="9216" width="10.28515625" style="114"/>
    <col min="9217" max="9217" width="48.42578125" style="114" customWidth="1"/>
    <col min="9218" max="9218" width="13.140625" style="114" customWidth="1"/>
    <col min="9219" max="9219" width="12.42578125" style="114" customWidth="1"/>
    <col min="9220" max="9220" width="12.5703125" style="114" customWidth="1"/>
    <col min="9221" max="9221" width="11.5703125" style="114" customWidth="1"/>
    <col min="9222" max="9222" width="12.5703125" style="114" customWidth="1"/>
    <col min="9223" max="9224" width="10.42578125" style="114" customWidth="1"/>
    <col min="9225" max="9225" width="10.28515625" style="114" customWidth="1"/>
    <col min="9226" max="9226" width="10.7109375" style="114" customWidth="1"/>
    <col min="9227" max="9227" width="9.85546875" style="114" customWidth="1"/>
    <col min="9228" max="9228" width="10.5703125" style="114" customWidth="1"/>
    <col min="9229" max="9229" width="10.140625" style="114" customWidth="1"/>
    <col min="9230" max="9230" width="10.28515625" style="114" customWidth="1"/>
    <col min="9231" max="9231" width="9.85546875" style="114" customWidth="1"/>
    <col min="9232" max="9232" width="9.7109375" style="114" customWidth="1"/>
    <col min="9233" max="9233" width="9.42578125" style="114" customWidth="1"/>
    <col min="9234" max="9234" width="9.85546875" style="114" customWidth="1"/>
    <col min="9235" max="9235" width="9.140625" style="114" customWidth="1"/>
    <col min="9236" max="9236" width="9.5703125" style="114" customWidth="1"/>
    <col min="9237" max="9237" width="9" style="114" customWidth="1"/>
    <col min="9238" max="9248" width="10.85546875" style="114" customWidth="1"/>
    <col min="9249" max="9249" width="9.7109375" style="114" customWidth="1"/>
    <col min="9250" max="9261" width="10.85546875" style="114" customWidth="1"/>
    <col min="9262" max="9267" width="13.7109375" style="114" customWidth="1"/>
    <col min="9268" max="9280" width="0" style="114" hidden="1" customWidth="1"/>
    <col min="9281" max="9298" width="13.7109375" style="114" customWidth="1"/>
    <col min="9299" max="9305" width="12.140625" style="114" customWidth="1"/>
    <col min="9306" max="9307" width="10.85546875" style="114" customWidth="1"/>
    <col min="9308" max="9318" width="10.28515625" style="114" customWidth="1"/>
    <col min="9319" max="9472" width="10.28515625" style="114"/>
    <col min="9473" max="9473" width="48.42578125" style="114" customWidth="1"/>
    <col min="9474" max="9474" width="13.140625" style="114" customWidth="1"/>
    <col min="9475" max="9475" width="12.42578125" style="114" customWidth="1"/>
    <col min="9476" max="9476" width="12.5703125" style="114" customWidth="1"/>
    <col min="9477" max="9477" width="11.5703125" style="114" customWidth="1"/>
    <col min="9478" max="9478" width="12.5703125" style="114" customWidth="1"/>
    <col min="9479" max="9480" width="10.42578125" style="114" customWidth="1"/>
    <col min="9481" max="9481" width="10.28515625" style="114" customWidth="1"/>
    <col min="9482" max="9482" width="10.7109375" style="114" customWidth="1"/>
    <col min="9483" max="9483" width="9.85546875" style="114" customWidth="1"/>
    <col min="9484" max="9484" width="10.5703125" style="114" customWidth="1"/>
    <col min="9485" max="9485" width="10.140625" style="114" customWidth="1"/>
    <col min="9486" max="9486" width="10.28515625" style="114" customWidth="1"/>
    <col min="9487" max="9487" width="9.85546875" style="114" customWidth="1"/>
    <col min="9488" max="9488" width="9.7109375" style="114" customWidth="1"/>
    <col min="9489" max="9489" width="9.42578125" style="114" customWidth="1"/>
    <col min="9490" max="9490" width="9.85546875" style="114" customWidth="1"/>
    <col min="9491" max="9491" width="9.140625" style="114" customWidth="1"/>
    <col min="9492" max="9492" width="9.5703125" style="114" customWidth="1"/>
    <col min="9493" max="9493" width="9" style="114" customWidth="1"/>
    <col min="9494" max="9504" width="10.85546875" style="114" customWidth="1"/>
    <col min="9505" max="9505" width="9.7109375" style="114" customWidth="1"/>
    <col min="9506" max="9517" width="10.85546875" style="114" customWidth="1"/>
    <col min="9518" max="9523" width="13.7109375" style="114" customWidth="1"/>
    <col min="9524" max="9536" width="0" style="114" hidden="1" customWidth="1"/>
    <col min="9537" max="9554" width="13.7109375" style="114" customWidth="1"/>
    <col min="9555" max="9561" width="12.140625" style="114" customWidth="1"/>
    <col min="9562" max="9563" width="10.85546875" style="114" customWidth="1"/>
    <col min="9564" max="9574" width="10.28515625" style="114" customWidth="1"/>
    <col min="9575" max="9728" width="10.28515625" style="114"/>
    <col min="9729" max="9729" width="48.42578125" style="114" customWidth="1"/>
    <col min="9730" max="9730" width="13.140625" style="114" customWidth="1"/>
    <col min="9731" max="9731" width="12.42578125" style="114" customWidth="1"/>
    <col min="9732" max="9732" width="12.5703125" style="114" customWidth="1"/>
    <col min="9733" max="9733" width="11.5703125" style="114" customWidth="1"/>
    <col min="9734" max="9734" width="12.5703125" style="114" customWidth="1"/>
    <col min="9735" max="9736" width="10.42578125" style="114" customWidth="1"/>
    <col min="9737" max="9737" width="10.28515625" style="114" customWidth="1"/>
    <col min="9738" max="9738" width="10.7109375" style="114" customWidth="1"/>
    <col min="9739" max="9739" width="9.85546875" style="114" customWidth="1"/>
    <col min="9740" max="9740" width="10.5703125" style="114" customWidth="1"/>
    <col min="9741" max="9741" width="10.140625" style="114" customWidth="1"/>
    <col min="9742" max="9742" width="10.28515625" style="114" customWidth="1"/>
    <col min="9743" max="9743" width="9.85546875" style="114" customWidth="1"/>
    <col min="9744" max="9744" width="9.7109375" style="114" customWidth="1"/>
    <col min="9745" max="9745" width="9.42578125" style="114" customWidth="1"/>
    <col min="9746" max="9746" width="9.85546875" style="114" customWidth="1"/>
    <col min="9747" max="9747" width="9.140625" style="114" customWidth="1"/>
    <col min="9748" max="9748" width="9.5703125" style="114" customWidth="1"/>
    <col min="9749" max="9749" width="9" style="114" customWidth="1"/>
    <col min="9750" max="9760" width="10.85546875" style="114" customWidth="1"/>
    <col min="9761" max="9761" width="9.7109375" style="114" customWidth="1"/>
    <col min="9762" max="9773" width="10.85546875" style="114" customWidth="1"/>
    <col min="9774" max="9779" width="13.7109375" style="114" customWidth="1"/>
    <col min="9780" max="9792" width="0" style="114" hidden="1" customWidth="1"/>
    <col min="9793" max="9810" width="13.7109375" style="114" customWidth="1"/>
    <col min="9811" max="9817" width="12.140625" style="114" customWidth="1"/>
    <col min="9818" max="9819" width="10.85546875" style="114" customWidth="1"/>
    <col min="9820" max="9830" width="10.28515625" style="114" customWidth="1"/>
    <col min="9831" max="9984" width="10.28515625" style="114"/>
    <col min="9985" max="9985" width="48.42578125" style="114" customWidth="1"/>
    <col min="9986" max="9986" width="13.140625" style="114" customWidth="1"/>
    <col min="9987" max="9987" width="12.42578125" style="114" customWidth="1"/>
    <col min="9988" max="9988" width="12.5703125" style="114" customWidth="1"/>
    <col min="9989" max="9989" width="11.5703125" style="114" customWidth="1"/>
    <col min="9990" max="9990" width="12.5703125" style="114" customWidth="1"/>
    <col min="9991" max="9992" width="10.42578125" style="114" customWidth="1"/>
    <col min="9993" max="9993" width="10.28515625" style="114" customWidth="1"/>
    <col min="9994" max="9994" width="10.7109375" style="114" customWidth="1"/>
    <col min="9995" max="9995" width="9.85546875" style="114" customWidth="1"/>
    <col min="9996" max="9996" width="10.5703125" style="114" customWidth="1"/>
    <col min="9997" max="9997" width="10.140625" style="114" customWidth="1"/>
    <col min="9998" max="9998" width="10.28515625" style="114" customWidth="1"/>
    <col min="9999" max="9999" width="9.85546875" style="114" customWidth="1"/>
    <col min="10000" max="10000" width="9.7109375" style="114" customWidth="1"/>
    <col min="10001" max="10001" width="9.42578125" style="114" customWidth="1"/>
    <col min="10002" max="10002" width="9.85546875" style="114" customWidth="1"/>
    <col min="10003" max="10003" width="9.140625" style="114" customWidth="1"/>
    <col min="10004" max="10004" width="9.5703125" style="114" customWidth="1"/>
    <col min="10005" max="10005" width="9" style="114" customWidth="1"/>
    <col min="10006" max="10016" width="10.85546875" style="114" customWidth="1"/>
    <col min="10017" max="10017" width="9.7109375" style="114" customWidth="1"/>
    <col min="10018" max="10029" width="10.85546875" style="114" customWidth="1"/>
    <col min="10030" max="10035" width="13.7109375" style="114" customWidth="1"/>
    <col min="10036" max="10048" width="0" style="114" hidden="1" customWidth="1"/>
    <col min="10049" max="10066" width="13.7109375" style="114" customWidth="1"/>
    <col min="10067" max="10073" width="12.140625" style="114" customWidth="1"/>
    <col min="10074" max="10075" width="10.85546875" style="114" customWidth="1"/>
    <col min="10076" max="10086" width="10.28515625" style="114" customWidth="1"/>
    <col min="10087" max="10240" width="10.28515625" style="114"/>
    <col min="10241" max="10241" width="48.42578125" style="114" customWidth="1"/>
    <col min="10242" max="10242" width="13.140625" style="114" customWidth="1"/>
    <col min="10243" max="10243" width="12.42578125" style="114" customWidth="1"/>
    <col min="10244" max="10244" width="12.5703125" style="114" customWidth="1"/>
    <col min="10245" max="10245" width="11.5703125" style="114" customWidth="1"/>
    <col min="10246" max="10246" width="12.5703125" style="114" customWidth="1"/>
    <col min="10247" max="10248" width="10.42578125" style="114" customWidth="1"/>
    <col min="10249" max="10249" width="10.28515625" style="114" customWidth="1"/>
    <col min="10250" max="10250" width="10.7109375" style="114" customWidth="1"/>
    <col min="10251" max="10251" width="9.85546875" style="114" customWidth="1"/>
    <col min="10252" max="10252" width="10.5703125" style="114" customWidth="1"/>
    <col min="10253" max="10253" width="10.140625" style="114" customWidth="1"/>
    <col min="10254" max="10254" width="10.28515625" style="114" customWidth="1"/>
    <col min="10255" max="10255" width="9.85546875" style="114" customWidth="1"/>
    <col min="10256" max="10256" width="9.7109375" style="114" customWidth="1"/>
    <col min="10257" max="10257" width="9.42578125" style="114" customWidth="1"/>
    <col min="10258" max="10258" width="9.85546875" style="114" customWidth="1"/>
    <col min="10259" max="10259" width="9.140625" style="114" customWidth="1"/>
    <col min="10260" max="10260" width="9.5703125" style="114" customWidth="1"/>
    <col min="10261" max="10261" width="9" style="114" customWidth="1"/>
    <col min="10262" max="10272" width="10.85546875" style="114" customWidth="1"/>
    <col min="10273" max="10273" width="9.7109375" style="114" customWidth="1"/>
    <col min="10274" max="10285" width="10.85546875" style="114" customWidth="1"/>
    <col min="10286" max="10291" width="13.7109375" style="114" customWidth="1"/>
    <col min="10292" max="10304" width="0" style="114" hidden="1" customWidth="1"/>
    <col min="10305" max="10322" width="13.7109375" style="114" customWidth="1"/>
    <col min="10323" max="10329" width="12.140625" style="114" customWidth="1"/>
    <col min="10330" max="10331" width="10.85546875" style="114" customWidth="1"/>
    <col min="10332" max="10342" width="10.28515625" style="114" customWidth="1"/>
    <col min="10343" max="10496" width="10.28515625" style="114"/>
    <col min="10497" max="10497" width="48.42578125" style="114" customWidth="1"/>
    <col min="10498" max="10498" width="13.140625" style="114" customWidth="1"/>
    <col min="10499" max="10499" width="12.42578125" style="114" customWidth="1"/>
    <col min="10500" max="10500" width="12.5703125" style="114" customWidth="1"/>
    <col min="10501" max="10501" width="11.5703125" style="114" customWidth="1"/>
    <col min="10502" max="10502" width="12.5703125" style="114" customWidth="1"/>
    <col min="10503" max="10504" width="10.42578125" style="114" customWidth="1"/>
    <col min="10505" max="10505" width="10.28515625" style="114" customWidth="1"/>
    <col min="10506" max="10506" width="10.7109375" style="114" customWidth="1"/>
    <col min="10507" max="10507" width="9.85546875" style="114" customWidth="1"/>
    <col min="10508" max="10508" width="10.5703125" style="114" customWidth="1"/>
    <col min="10509" max="10509" width="10.140625" style="114" customWidth="1"/>
    <col min="10510" max="10510" width="10.28515625" style="114" customWidth="1"/>
    <col min="10511" max="10511" width="9.85546875" style="114" customWidth="1"/>
    <col min="10512" max="10512" width="9.7109375" style="114" customWidth="1"/>
    <col min="10513" max="10513" width="9.42578125" style="114" customWidth="1"/>
    <col min="10514" max="10514" width="9.85546875" style="114" customWidth="1"/>
    <col min="10515" max="10515" width="9.140625" style="114" customWidth="1"/>
    <col min="10516" max="10516" width="9.5703125" style="114" customWidth="1"/>
    <col min="10517" max="10517" width="9" style="114" customWidth="1"/>
    <col min="10518" max="10528" width="10.85546875" style="114" customWidth="1"/>
    <col min="10529" max="10529" width="9.7109375" style="114" customWidth="1"/>
    <col min="10530" max="10541" width="10.85546875" style="114" customWidth="1"/>
    <col min="10542" max="10547" width="13.7109375" style="114" customWidth="1"/>
    <col min="10548" max="10560" width="0" style="114" hidden="1" customWidth="1"/>
    <col min="10561" max="10578" width="13.7109375" style="114" customWidth="1"/>
    <col min="10579" max="10585" width="12.140625" style="114" customWidth="1"/>
    <col min="10586" max="10587" width="10.85546875" style="114" customWidth="1"/>
    <col min="10588" max="10598" width="10.28515625" style="114" customWidth="1"/>
    <col min="10599" max="10752" width="10.28515625" style="114"/>
    <col min="10753" max="10753" width="48.42578125" style="114" customWidth="1"/>
    <col min="10754" max="10754" width="13.140625" style="114" customWidth="1"/>
    <col min="10755" max="10755" width="12.42578125" style="114" customWidth="1"/>
    <col min="10756" max="10756" width="12.5703125" style="114" customWidth="1"/>
    <col min="10757" max="10757" width="11.5703125" style="114" customWidth="1"/>
    <col min="10758" max="10758" width="12.5703125" style="114" customWidth="1"/>
    <col min="10759" max="10760" width="10.42578125" style="114" customWidth="1"/>
    <col min="10761" max="10761" width="10.28515625" style="114" customWidth="1"/>
    <col min="10762" max="10762" width="10.7109375" style="114" customWidth="1"/>
    <col min="10763" max="10763" width="9.85546875" style="114" customWidth="1"/>
    <col min="10764" max="10764" width="10.5703125" style="114" customWidth="1"/>
    <col min="10765" max="10765" width="10.140625" style="114" customWidth="1"/>
    <col min="10766" max="10766" width="10.28515625" style="114" customWidth="1"/>
    <col min="10767" max="10767" width="9.85546875" style="114" customWidth="1"/>
    <col min="10768" max="10768" width="9.7109375" style="114" customWidth="1"/>
    <col min="10769" max="10769" width="9.42578125" style="114" customWidth="1"/>
    <col min="10770" max="10770" width="9.85546875" style="114" customWidth="1"/>
    <col min="10771" max="10771" width="9.140625" style="114" customWidth="1"/>
    <col min="10772" max="10772" width="9.5703125" style="114" customWidth="1"/>
    <col min="10773" max="10773" width="9" style="114" customWidth="1"/>
    <col min="10774" max="10784" width="10.85546875" style="114" customWidth="1"/>
    <col min="10785" max="10785" width="9.7109375" style="114" customWidth="1"/>
    <col min="10786" max="10797" width="10.85546875" style="114" customWidth="1"/>
    <col min="10798" max="10803" width="13.7109375" style="114" customWidth="1"/>
    <col min="10804" max="10816" width="0" style="114" hidden="1" customWidth="1"/>
    <col min="10817" max="10834" width="13.7109375" style="114" customWidth="1"/>
    <col min="10835" max="10841" width="12.140625" style="114" customWidth="1"/>
    <col min="10842" max="10843" width="10.85546875" style="114" customWidth="1"/>
    <col min="10844" max="10854" width="10.28515625" style="114" customWidth="1"/>
    <col min="10855" max="11008" width="10.28515625" style="114"/>
    <col min="11009" max="11009" width="48.42578125" style="114" customWidth="1"/>
    <col min="11010" max="11010" width="13.140625" style="114" customWidth="1"/>
    <col min="11011" max="11011" width="12.42578125" style="114" customWidth="1"/>
    <col min="11012" max="11012" width="12.5703125" style="114" customWidth="1"/>
    <col min="11013" max="11013" width="11.5703125" style="114" customWidth="1"/>
    <col min="11014" max="11014" width="12.5703125" style="114" customWidth="1"/>
    <col min="11015" max="11016" width="10.42578125" style="114" customWidth="1"/>
    <col min="11017" max="11017" width="10.28515625" style="114" customWidth="1"/>
    <col min="11018" max="11018" width="10.7109375" style="114" customWidth="1"/>
    <col min="11019" max="11019" width="9.85546875" style="114" customWidth="1"/>
    <col min="11020" max="11020" width="10.5703125" style="114" customWidth="1"/>
    <col min="11021" max="11021" width="10.140625" style="114" customWidth="1"/>
    <col min="11022" max="11022" width="10.28515625" style="114" customWidth="1"/>
    <col min="11023" max="11023" width="9.85546875" style="114" customWidth="1"/>
    <col min="11024" max="11024" width="9.7109375" style="114" customWidth="1"/>
    <col min="11025" max="11025" width="9.42578125" style="114" customWidth="1"/>
    <col min="11026" max="11026" width="9.85546875" style="114" customWidth="1"/>
    <col min="11027" max="11027" width="9.140625" style="114" customWidth="1"/>
    <col min="11028" max="11028" width="9.5703125" style="114" customWidth="1"/>
    <col min="11029" max="11029" width="9" style="114" customWidth="1"/>
    <col min="11030" max="11040" width="10.85546875" style="114" customWidth="1"/>
    <col min="11041" max="11041" width="9.7109375" style="114" customWidth="1"/>
    <col min="11042" max="11053" width="10.85546875" style="114" customWidth="1"/>
    <col min="11054" max="11059" width="13.7109375" style="114" customWidth="1"/>
    <col min="11060" max="11072" width="0" style="114" hidden="1" customWidth="1"/>
    <col min="11073" max="11090" width="13.7109375" style="114" customWidth="1"/>
    <col min="11091" max="11097" width="12.140625" style="114" customWidth="1"/>
    <col min="11098" max="11099" width="10.85546875" style="114" customWidth="1"/>
    <col min="11100" max="11110" width="10.28515625" style="114" customWidth="1"/>
    <col min="11111" max="11264" width="10.28515625" style="114"/>
    <col min="11265" max="11265" width="48.42578125" style="114" customWidth="1"/>
    <col min="11266" max="11266" width="13.140625" style="114" customWidth="1"/>
    <col min="11267" max="11267" width="12.42578125" style="114" customWidth="1"/>
    <col min="11268" max="11268" width="12.5703125" style="114" customWidth="1"/>
    <col min="11269" max="11269" width="11.5703125" style="114" customWidth="1"/>
    <col min="11270" max="11270" width="12.5703125" style="114" customWidth="1"/>
    <col min="11271" max="11272" width="10.42578125" style="114" customWidth="1"/>
    <col min="11273" max="11273" width="10.28515625" style="114" customWidth="1"/>
    <col min="11274" max="11274" width="10.7109375" style="114" customWidth="1"/>
    <col min="11275" max="11275" width="9.85546875" style="114" customWidth="1"/>
    <col min="11276" max="11276" width="10.5703125" style="114" customWidth="1"/>
    <col min="11277" max="11277" width="10.140625" style="114" customWidth="1"/>
    <col min="11278" max="11278" width="10.28515625" style="114" customWidth="1"/>
    <col min="11279" max="11279" width="9.85546875" style="114" customWidth="1"/>
    <col min="11280" max="11280" width="9.7109375" style="114" customWidth="1"/>
    <col min="11281" max="11281" width="9.42578125" style="114" customWidth="1"/>
    <col min="11282" max="11282" width="9.85546875" style="114" customWidth="1"/>
    <col min="11283" max="11283" width="9.140625" style="114" customWidth="1"/>
    <col min="11284" max="11284" width="9.5703125" style="114" customWidth="1"/>
    <col min="11285" max="11285" width="9" style="114" customWidth="1"/>
    <col min="11286" max="11296" width="10.85546875" style="114" customWidth="1"/>
    <col min="11297" max="11297" width="9.7109375" style="114" customWidth="1"/>
    <col min="11298" max="11309" width="10.85546875" style="114" customWidth="1"/>
    <col min="11310" max="11315" width="13.7109375" style="114" customWidth="1"/>
    <col min="11316" max="11328" width="0" style="114" hidden="1" customWidth="1"/>
    <col min="11329" max="11346" width="13.7109375" style="114" customWidth="1"/>
    <col min="11347" max="11353" width="12.140625" style="114" customWidth="1"/>
    <col min="11354" max="11355" width="10.85546875" style="114" customWidth="1"/>
    <col min="11356" max="11366" width="10.28515625" style="114" customWidth="1"/>
    <col min="11367" max="11520" width="10.28515625" style="114"/>
    <col min="11521" max="11521" width="48.42578125" style="114" customWidth="1"/>
    <col min="11522" max="11522" width="13.140625" style="114" customWidth="1"/>
    <col min="11523" max="11523" width="12.42578125" style="114" customWidth="1"/>
    <col min="11524" max="11524" width="12.5703125" style="114" customWidth="1"/>
    <col min="11525" max="11525" width="11.5703125" style="114" customWidth="1"/>
    <col min="11526" max="11526" width="12.5703125" style="114" customWidth="1"/>
    <col min="11527" max="11528" width="10.42578125" style="114" customWidth="1"/>
    <col min="11529" max="11529" width="10.28515625" style="114" customWidth="1"/>
    <col min="11530" max="11530" width="10.7109375" style="114" customWidth="1"/>
    <col min="11531" max="11531" width="9.85546875" style="114" customWidth="1"/>
    <col min="11532" max="11532" width="10.5703125" style="114" customWidth="1"/>
    <col min="11533" max="11533" width="10.140625" style="114" customWidth="1"/>
    <col min="11534" max="11534" width="10.28515625" style="114" customWidth="1"/>
    <col min="11535" max="11535" width="9.85546875" style="114" customWidth="1"/>
    <col min="11536" max="11536" width="9.7109375" style="114" customWidth="1"/>
    <col min="11537" max="11537" width="9.42578125" style="114" customWidth="1"/>
    <col min="11538" max="11538" width="9.85546875" style="114" customWidth="1"/>
    <col min="11539" max="11539" width="9.140625" style="114" customWidth="1"/>
    <col min="11540" max="11540" width="9.5703125" style="114" customWidth="1"/>
    <col min="11541" max="11541" width="9" style="114" customWidth="1"/>
    <col min="11542" max="11552" width="10.85546875" style="114" customWidth="1"/>
    <col min="11553" max="11553" width="9.7109375" style="114" customWidth="1"/>
    <col min="11554" max="11565" width="10.85546875" style="114" customWidth="1"/>
    <col min="11566" max="11571" width="13.7109375" style="114" customWidth="1"/>
    <col min="11572" max="11584" width="0" style="114" hidden="1" customWidth="1"/>
    <col min="11585" max="11602" width="13.7109375" style="114" customWidth="1"/>
    <col min="11603" max="11609" width="12.140625" style="114" customWidth="1"/>
    <col min="11610" max="11611" width="10.85546875" style="114" customWidth="1"/>
    <col min="11612" max="11622" width="10.28515625" style="114" customWidth="1"/>
    <col min="11623" max="11776" width="10.28515625" style="114"/>
    <col min="11777" max="11777" width="48.42578125" style="114" customWidth="1"/>
    <col min="11778" max="11778" width="13.140625" style="114" customWidth="1"/>
    <col min="11779" max="11779" width="12.42578125" style="114" customWidth="1"/>
    <col min="11780" max="11780" width="12.5703125" style="114" customWidth="1"/>
    <col min="11781" max="11781" width="11.5703125" style="114" customWidth="1"/>
    <col min="11782" max="11782" width="12.5703125" style="114" customWidth="1"/>
    <col min="11783" max="11784" width="10.42578125" style="114" customWidth="1"/>
    <col min="11785" max="11785" width="10.28515625" style="114" customWidth="1"/>
    <col min="11786" max="11786" width="10.7109375" style="114" customWidth="1"/>
    <col min="11787" max="11787" width="9.85546875" style="114" customWidth="1"/>
    <col min="11788" max="11788" width="10.5703125" style="114" customWidth="1"/>
    <col min="11789" max="11789" width="10.140625" style="114" customWidth="1"/>
    <col min="11790" max="11790" width="10.28515625" style="114" customWidth="1"/>
    <col min="11791" max="11791" width="9.85546875" style="114" customWidth="1"/>
    <col min="11792" max="11792" width="9.7109375" style="114" customWidth="1"/>
    <col min="11793" max="11793" width="9.42578125" style="114" customWidth="1"/>
    <col min="11794" max="11794" width="9.85546875" style="114" customWidth="1"/>
    <col min="11795" max="11795" width="9.140625" style="114" customWidth="1"/>
    <col min="11796" max="11796" width="9.5703125" style="114" customWidth="1"/>
    <col min="11797" max="11797" width="9" style="114" customWidth="1"/>
    <col min="11798" max="11808" width="10.85546875" style="114" customWidth="1"/>
    <col min="11809" max="11809" width="9.7109375" style="114" customWidth="1"/>
    <col min="11810" max="11821" width="10.85546875" style="114" customWidth="1"/>
    <col min="11822" max="11827" width="13.7109375" style="114" customWidth="1"/>
    <col min="11828" max="11840" width="0" style="114" hidden="1" customWidth="1"/>
    <col min="11841" max="11858" width="13.7109375" style="114" customWidth="1"/>
    <col min="11859" max="11865" width="12.140625" style="114" customWidth="1"/>
    <col min="11866" max="11867" width="10.85546875" style="114" customWidth="1"/>
    <col min="11868" max="11878" width="10.28515625" style="114" customWidth="1"/>
    <col min="11879" max="12032" width="10.28515625" style="114"/>
    <col min="12033" max="12033" width="48.42578125" style="114" customWidth="1"/>
    <col min="12034" max="12034" width="13.140625" style="114" customWidth="1"/>
    <col min="12035" max="12035" width="12.42578125" style="114" customWidth="1"/>
    <col min="12036" max="12036" width="12.5703125" style="114" customWidth="1"/>
    <col min="12037" max="12037" width="11.5703125" style="114" customWidth="1"/>
    <col min="12038" max="12038" width="12.5703125" style="114" customWidth="1"/>
    <col min="12039" max="12040" width="10.42578125" style="114" customWidth="1"/>
    <col min="12041" max="12041" width="10.28515625" style="114" customWidth="1"/>
    <col min="12042" max="12042" width="10.7109375" style="114" customWidth="1"/>
    <col min="12043" max="12043" width="9.85546875" style="114" customWidth="1"/>
    <col min="12044" max="12044" width="10.5703125" style="114" customWidth="1"/>
    <col min="12045" max="12045" width="10.140625" style="114" customWidth="1"/>
    <col min="12046" max="12046" width="10.28515625" style="114" customWidth="1"/>
    <col min="12047" max="12047" width="9.85546875" style="114" customWidth="1"/>
    <col min="12048" max="12048" width="9.7109375" style="114" customWidth="1"/>
    <col min="12049" max="12049" width="9.42578125" style="114" customWidth="1"/>
    <col min="12050" max="12050" width="9.85546875" style="114" customWidth="1"/>
    <col min="12051" max="12051" width="9.140625" style="114" customWidth="1"/>
    <col min="12052" max="12052" width="9.5703125" style="114" customWidth="1"/>
    <col min="12053" max="12053" width="9" style="114" customWidth="1"/>
    <col min="12054" max="12064" width="10.85546875" style="114" customWidth="1"/>
    <col min="12065" max="12065" width="9.7109375" style="114" customWidth="1"/>
    <col min="12066" max="12077" width="10.85546875" style="114" customWidth="1"/>
    <col min="12078" max="12083" width="13.7109375" style="114" customWidth="1"/>
    <col min="12084" max="12096" width="0" style="114" hidden="1" customWidth="1"/>
    <col min="12097" max="12114" width="13.7109375" style="114" customWidth="1"/>
    <col min="12115" max="12121" width="12.140625" style="114" customWidth="1"/>
    <col min="12122" max="12123" width="10.85546875" style="114" customWidth="1"/>
    <col min="12124" max="12134" width="10.28515625" style="114" customWidth="1"/>
    <col min="12135" max="12288" width="10.28515625" style="114"/>
    <col min="12289" max="12289" width="48.42578125" style="114" customWidth="1"/>
    <col min="12290" max="12290" width="13.140625" style="114" customWidth="1"/>
    <col min="12291" max="12291" width="12.42578125" style="114" customWidth="1"/>
    <col min="12292" max="12292" width="12.5703125" style="114" customWidth="1"/>
    <col min="12293" max="12293" width="11.5703125" style="114" customWidth="1"/>
    <col min="12294" max="12294" width="12.5703125" style="114" customWidth="1"/>
    <col min="12295" max="12296" width="10.42578125" style="114" customWidth="1"/>
    <col min="12297" max="12297" width="10.28515625" style="114" customWidth="1"/>
    <col min="12298" max="12298" width="10.7109375" style="114" customWidth="1"/>
    <col min="12299" max="12299" width="9.85546875" style="114" customWidth="1"/>
    <col min="12300" max="12300" width="10.5703125" style="114" customWidth="1"/>
    <col min="12301" max="12301" width="10.140625" style="114" customWidth="1"/>
    <col min="12302" max="12302" width="10.28515625" style="114" customWidth="1"/>
    <col min="12303" max="12303" width="9.85546875" style="114" customWidth="1"/>
    <col min="12304" max="12304" width="9.7109375" style="114" customWidth="1"/>
    <col min="12305" max="12305" width="9.42578125" style="114" customWidth="1"/>
    <col min="12306" max="12306" width="9.85546875" style="114" customWidth="1"/>
    <col min="12307" max="12307" width="9.140625" style="114" customWidth="1"/>
    <col min="12308" max="12308" width="9.5703125" style="114" customWidth="1"/>
    <col min="12309" max="12309" width="9" style="114" customWidth="1"/>
    <col min="12310" max="12320" width="10.85546875" style="114" customWidth="1"/>
    <col min="12321" max="12321" width="9.7109375" style="114" customWidth="1"/>
    <col min="12322" max="12333" width="10.85546875" style="114" customWidth="1"/>
    <col min="12334" max="12339" width="13.7109375" style="114" customWidth="1"/>
    <col min="12340" max="12352" width="0" style="114" hidden="1" customWidth="1"/>
    <col min="12353" max="12370" width="13.7109375" style="114" customWidth="1"/>
    <col min="12371" max="12377" width="12.140625" style="114" customWidth="1"/>
    <col min="12378" max="12379" width="10.85546875" style="114" customWidth="1"/>
    <col min="12380" max="12390" width="10.28515625" style="114" customWidth="1"/>
    <col min="12391" max="12544" width="10.28515625" style="114"/>
    <col min="12545" max="12545" width="48.42578125" style="114" customWidth="1"/>
    <col min="12546" max="12546" width="13.140625" style="114" customWidth="1"/>
    <col min="12547" max="12547" width="12.42578125" style="114" customWidth="1"/>
    <col min="12548" max="12548" width="12.5703125" style="114" customWidth="1"/>
    <col min="12549" max="12549" width="11.5703125" style="114" customWidth="1"/>
    <col min="12550" max="12550" width="12.5703125" style="114" customWidth="1"/>
    <col min="12551" max="12552" width="10.42578125" style="114" customWidth="1"/>
    <col min="12553" max="12553" width="10.28515625" style="114" customWidth="1"/>
    <col min="12554" max="12554" width="10.7109375" style="114" customWidth="1"/>
    <col min="12555" max="12555" width="9.85546875" style="114" customWidth="1"/>
    <col min="12556" max="12556" width="10.5703125" style="114" customWidth="1"/>
    <col min="12557" max="12557" width="10.140625" style="114" customWidth="1"/>
    <col min="12558" max="12558" width="10.28515625" style="114" customWidth="1"/>
    <col min="12559" max="12559" width="9.85546875" style="114" customWidth="1"/>
    <col min="12560" max="12560" width="9.7109375" style="114" customWidth="1"/>
    <col min="12561" max="12561" width="9.42578125" style="114" customWidth="1"/>
    <col min="12562" max="12562" width="9.85546875" style="114" customWidth="1"/>
    <col min="12563" max="12563" width="9.140625" style="114" customWidth="1"/>
    <col min="12564" max="12564" width="9.5703125" style="114" customWidth="1"/>
    <col min="12565" max="12565" width="9" style="114" customWidth="1"/>
    <col min="12566" max="12576" width="10.85546875" style="114" customWidth="1"/>
    <col min="12577" max="12577" width="9.7109375" style="114" customWidth="1"/>
    <col min="12578" max="12589" width="10.85546875" style="114" customWidth="1"/>
    <col min="12590" max="12595" width="13.7109375" style="114" customWidth="1"/>
    <col min="12596" max="12608" width="0" style="114" hidden="1" customWidth="1"/>
    <col min="12609" max="12626" width="13.7109375" style="114" customWidth="1"/>
    <col min="12627" max="12633" width="12.140625" style="114" customWidth="1"/>
    <col min="12634" max="12635" width="10.85546875" style="114" customWidth="1"/>
    <col min="12636" max="12646" width="10.28515625" style="114" customWidth="1"/>
    <col min="12647" max="12800" width="10.28515625" style="114"/>
    <col min="12801" max="12801" width="48.42578125" style="114" customWidth="1"/>
    <col min="12802" max="12802" width="13.140625" style="114" customWidth="1"/>
    <col min="12803" max="12803" width="12.42578125" style="114" customWidth="1"/>
    <col min="12804" max="12804" width="12.5703125" style="114" customWidth="1"/>
    <col min="12805" max="12805" width="11.5703125" style="114" customWidth="1"/>
    <col min="12806" max="12806" width="12.5703125" style="114" customWidth="1"/>
    <col min="12807" max="12808" width="10.42578125" style="114" customWidth="1"/>
    <col min="12809" max="12809" width="10.28515625" style="114" customWidth="1"/>
    <col min="12810" max="12810" width="10.7109375" style="114" customWidth="1"/>
    <col min="12811" max="12811" width="9.85546875" style="114" customWidth="1"/>
    <col min="12812" max="12812" width="10.5703125" style="114" customWidth="1"/>
    <col min="12813" max="12813" width="10.140625" style="114" customWidth="1"/>
    <col min="12814" max="12814" width="10.28515625" style="114" customWidth="1"/>
    <col min="12815" max="12815" width="9.85546875" style="114" customWidth="1"/>
    <col min="12816" max="12816" width="9.7109375" style="114" customWidth="1"/>
    <col min="12817" max="12817" width="9.42578125" style="114" customWidth="1"/>
    <col min="12818" max="12818" width="9.85546875" style="114" customWidth="1"/>
    <col min="12819" max="12819" width="9.140625" style="114" customWidth="1"/>
    <col min="12820" max="12820" width="9.5703125" style="114" customWidth="1"/>
    <col min="12821" max="12821" width="9" style="114" customWidth="1"/>
    <col min="12822" max="12832" width="10.85546875" style="114" customWidth="1"/>
    <col min="12833" max="12833" width="9.7109375" style="114" customWidth="1"/>
    <col min="12834" max="12845" width="10.85546875" style="114" customWidth="1"/>
    <col min="12846" max="12851" width="13.7109375" style="114" customWidth="1"/>
    <col min="12852" max="12864" width="0" style="114" hidden="1" customWidth="1"/>
    <col min="12865" max="12882" width="13.7109375" style="114" customWidth="1"/>
    <col min="12883" max="12889" width="12.140625" style="114" customWidth="1"/>
    <col min="12890" max="12891" width="10.85546875" style="114" customWidth="1"/>
    <col min="12892" max="12902" width="10.28515625" style="114" customWidth="1"/>
    <col min="12903" max="13056" width="10.28515625" style="114"/>
    <col min="13057" max="13057" width="48.42578125" style="114" customWidth="1"/>
    <col min="13058" max="13058" width="13.140625" style="114" customWidth="1"/>
    <col min="13059" max="13059" width="12.42578125" style="114" customWidth="1"/>
    <col min="13060" max="13060" width="12.5703125" style="114" customWidth="1"/>
    <col min="13061" max="13061" width="11.5703125" style="114" customWidth="1"/>
    <col min="13062" max="13062" width="12.5703125" style="114" customWidth="1"/>
    <col min="13063" max="13064" width="10.42578125" style="114" customWidth="1"/>
    <col min="13065" max="13065" width="10.28515625" style="114" customWidth="1"/>
    <col min="13066" max="13066" width="10.7109375" style="114" customWidth="1"/>
    <col min="13067" max="13067" width="9.85546875" style="114" customWidth="1"/>
    <col min="13068" max="13068" width="10.5703125" style="114" customWidth="1"/>
    <col min="13069" max="13069" width="10.140625" style="114" customWidth="1"/>
    <col min="13070" max="13070" width="10.28515625" style="114" customWidth="1"/>
    <col min="13071" max="13071" width="9.85546875" style="114" customWidth="1"/>
    <col min="13072" max="13072" width="9.7109375" style="114" customWidth="1"/>
    <col min="13073" max="13073" width="9.42578125" style="114" customWidth="1"/>
    <col min="13074" max="13074" width="9.85546875" style="114" customWidth="1"/>
    <col min="13075" max="13075" width="9.140625" style="114" customWidth="1"/>
    <col min="13076" max="13076" width="9.5703125" style="114" customWidth="1"/>
    <col min="13077" max="13077" width="9" style="114" customWidth="1"/>
    <col min="13078" max="13088" width="10.85546875" style="114" customWidth="1"/>
    <col min="13089" max="13089" width="9.7109375" style="114" customWidth="1"/>
    <col min="13090" max="13101" width="10.85546875" style="114" customWidth="1"/>
    <col min="13102" max="13107" width="13.7109375" style="114" customWidth="1"/>
    <col min="13108" max="13120" width="0" style="114" hidden="1" customWidth="1"/>
    <col min="13121" max="13138" width="13.7109375" style="114" customWidth="1"/>
    <col min="13139" max="13145" width="12.140625" style="114" customWidth="1"/>
    <col min="13146" max="13147" width="10.85546875" style="114" customWidth="1"/>
    <col min="13148" max="13158" width="10.28515625" style="114" customWidth="1"/>
    <col min="13159" max="13312" width="10.28515625" style="114"/>
    <col min="13313" max="13313" width="48.42578125" style="114" customWidth="1"/>
    <col min="13314" max="13314" width="13.140625" style="114" customWidth="1"/>
    <col min="13315" max="13315" width="12.42578125" style="114" customWidth="1"/>
    <col min="13316" max="13316" width="12.5703125" style="114" customWidth="1"/>
    <col min="13317" max="13317" width="11.5703125" style="114" customWidth="1"/>
    <col min="13318" max="13318" width="12.5703125" style="114" customWidth="1"/>
    <col min="13319" max="13320" width="10.42578125" style="114" customWidth="1"/>
    <col min="13321" max="13321" width="10.28515625" style="114" customWidth="1"/>
    <col min="13322" max="13322" width="10.7109375" style="114" customWidth="1"/>
    <col min="13323" max="13323" width="9.85546875" style="114" customWidth="1"/>
    <col min="13324" max="13324" width="10.5703125" style="114" customWidth="1"/>
    <col min="13325" max="13325" width="10.140625" style="114" customWidth="1"/>
    <col min="13326" max="13326" width="10.28515625" style="114" customWidth="1"/>
    <col min="13327" max="13327" width="9.85546875" style="114" customWidth="1"/>
    <col min="13328" max="13328" width="9.7109375" style="114" customWidth="1"/>
    <col min="13329" max="13329" width="9.42578125" style="114" customWidth="1"/>
    <col min="13330" max="13330" width="9.85546875" style="114" customWidth="1"/>
    <col min="13331" max="13331" width="9.140625" style="114" customWidth="1"/>
    <col min="13332" max="13332" width="9.5703125" style="114" customWidth="1"/>
    <col min="13333" max="13333" width="9" style="114" customWidth="1"/>
    <col min="13334" max="13344" width="10.85546875" style="114" customWidth="1"/>
    <col min="13345" max="13345" width="9.7109375" style="114" customWidth="1"/>
    <col min="13346" max="13357" width="10.85546875" style="114" customWidth="1"/>
    <col min="13358" max="13363" width="13.7109375" style="114" customWidth="1"/>
    <col min="13364" max="13376" width="0" style="114" hidden="1" customWidth="1"/>
    <col min="13377" max="13394" width="13.7109375" style="114" customWidth="1"/>
    <col min="13395" max="13401" width="12.140625" style="114" customWidth="1"/>
    <col min="13402" max="13403" width="10.85546875" style="114" customWidth="1"/>
    <col min="13404" max="13414" width="10.28515625" style="114" customWidth="1"/>
    <col min="13415" max="13568" width="10.28515625" style="114"/>
    <col min="13569" max="13569" width="48.42578125" style="114" customWidth="1"/>
    <col min="13570" max="13570" width="13.140625" style="114" customWidth="1"/>
    <col min="13571" max="13571" width="12.42578125" style="114" customWidth="1"/>
    <col min="13572" max="13572" width="12.5703125" style="114" customWidth="1"/>
    <col min="13573" max="13573" width="11.5703125" style="114" customWidth="1"/>
    <col min="13574" max="13574" width="12.5703125" style="114" customWidth="1"/>
    <col min="13575" max="13576" width="10.42578125" style="114" customWidth="1"/>
    <col min="13577" max="13577" width="10.28515625" style="114" customWidth="1"/>
    <col min="13578" max="13578" width="10.7109375" style="114" customWidth="1"/>
    <col min="13579" max="13579" width="9.85546875" style="114" customWidth="1"/>
    <col min="13580" max="13580" width="10.5703125" style="114" customWidth="1"/>
    <col min="13581" max="13581" width="10.140625" style="114" customWidth="1"/>
    <col min="13582" max="13582" width="10.28515625" style="114" customWidth="1"/>
    <col min="13583" max="13583" width="9.85546875" style="114" customWidth="1"/>
    <col min="13584" max="13584" width="9.7109375" style="114" customWidth="1"/>
    <col min="13585" max="13585" width="9.42578125" style="114" customWidth="1"/>
    <col min="13586" max="13586" width="9.85546875" style="114" customWidth="1"/>
    <col min="13587" max="13587" width="9.140625" style="114" customWidth="1"/>
    <col min="13588" max="13588" width="9.5703125" style="114" customWidth="1"/>
    <col min="13589" max="13589" width="9" style="114" customWidth="1"/>
    <col min="13590" max="13600" width="10.85546875" style="114" customWidth="1"/>
    <col min="13601" max="13601" width="9.7109375" style="114" customWidth="1"/>
    <col min="13602" max="13613" width="10.85546875" style="114" customWidth="1"/>
    <col min="13614" max="13619" width="13.7109375" style="114" customWidth="1"/>
    <col min="13620" max="13632" width="0" style="114" hidden="1" customWidth="1"/>
    <col min="13633" max="13650" width="13.7109375" style="114" customWidth="1"/>
    <col min="13651" max="13657" width="12.140625" style="114" customWidth="1"/>
    <col min="13658" max="13659" width="10.85546875" style="114" customWidth="1"/>
    <col min="13660" max="13670" width="10.28515625" style="114" customWidth="1"/>
    <col min="13671" max="13824" width="10.28515625" style="114"/>
    <col min="13825" max="13825" width="48.42578125" style="114" customWidth="1"/>
    <col min="13826" max="13826" width="13.140625" style="114" customWidth="1"/>
    <col min="13827" max="13827" width="12.42578125" style="114" customWidth="1"/>
    <col min="13828" max="13828" width="12.5703125" style="114" customWidth="1"/>
    <col min="13829" max="13829" width="11.5703125" style="114" customWidth="1"/>
    <col min="13830" max="13830" width="12.5703125" style="114" customWidth="1"/>
    <col min="13831" max="13832" width="10.42578125" style="114" customWidth="1"/>
    <col min="13833" max="13833" width="10.28515625" style="114" customWidth="1"/>
    <col min="13834" max="13834" width="10.7109375" style="114" customWidth="1"/>
    <col min="13835" max="13835" width="9.85546875" style="114" customWidth="1"/>
    <col min="13836" max="13836" width="10.5703125" style="114" customWidth="1"/>
    <col min="13837" max="13837" width="10.140625" style="114" customWidth="1"/>
    <col min="13838" max="13838" width="10.28515625" style="114" customWidth="1"/>
    <col min="13839" max="13839" width="9.85546875" style="114" customWidth="1"/>
    <col min="13840" max="13840" width="9.7109375" style="114" customWidth="1"/>
    <col min="13841" max="13841" width="9.42578125" style="114" customWidth="1"/>
    <col min="13842" max="13842" width="9.85546875" style="114" customWidth="1"/>
    <col min="13843" max="13843" width="9.140625" style="114" customWidth="1"/>
    <col min="13844" max="13844" width="9.5703125" style="114" customWidth="1"/>
    <col min="13845" max="13845" width="9" style="114" customWidth="1"/>
    <col min="13846" max="13856" width="10.85546875" style="114" customWidth="1"/>
    <col min="13857" max="13857" width="9.7109375" style="114" customWidth="1"/>
    <col min="13858" max="13869" width="10.85546875" style="114" customWidth="1"/>
    <col min="13870" max="13875" width="13.7109375" style="114" customWidth="1"/>
    <col min="13876" max="13888" width="0" style="114" hidden="1" customWidth="1"/>
    <col min="13889" max="13906" width="13.7109375" style="114" customWidth="1"/>
    <col min="13907" max="13913" width="12.140625" style="114" customWidth="1"/>
    <col min="13914" max="13915" width="10.85546875" style="114" customWidth="1"/>
    <col min="13916" max="13926" width="10.28515625" style="114" customWidth="1"/>
    <col min="13927" max="14080" width="10.28515625" style="114"/>
    <col min="14081" max="14081" width="48.42578125" style="114" customWidth="1"/>
    <col min="14082" max="14082" width="13.140625" style="114" customWidth="1"/>
    <col min="14083" max="14083" width="12.42578125" style="114" customWidth="1"/>
    <col min="14084" max="14084" width="12.5703125" style="114" customWidth="1"/>
    <col min="14085" max="14085" width="11.5703125" style="114" customWidth="1"/>
    <col min="14086" max="14086" width="12.5703125" style="114" customWidth="1"/>
    <col min="14087" max="14088" width="10.42578125" style="114" customWidth="1"/>
    <col min="14089" max="14089" width="10.28515625" style="114" customWidth="1"/>
    <col min="14090" max="14090" width="10.7109375" style="114" customWidth="1"/>
    <col min="14091" max="14091" width="9.85546875" style="114" customWidth="1"/>
    <col min="14092" max="14092" width="10.5703125" style="114" customWidth="1"/>
    <col min="14093" max="14093" width="10.140625" style="114" customWidth="1"/>
    <col min="14094" max="14094" width="10.28515625" style="114" customWidth="1"/>
    <col min="14095" max="14095" width="9.85546875" style="114" customWidth="1"/>
    <col min="14096" max="14096" width="9.7109375" style="114" customWidth="1"/>
    <col min="14097" max="14097" width="9.42578125" style="114" customWidth="1"/>
    <col min="14098" max="14098" width="9.85546875" style="114" customWidth="1"/>
    <col min="14099" max="14099" width="9.140625" style="114" customWidth="1"/>
    <col min="14100" max="14100" width="9.5703125" style="114" customWidth="1"/>
    <col min="14101" max="14101" width="9" style="114" customWidth="1"/>
    <col min="14102" max="14112" width="10.85546875" style="114" customWidth="1"/>
    <col min="14113" max="14113" width="9.7109375" style="114" customWidth="1"/>
    <col min="14114" max="14125" width="10.85546875" style="114" customWidth="1"/>
    <col min="14126" max="14131" width="13.7109375" style="114" customWidth="1"/>
    <col min="14132" max="14144" width="0" style="114" hidden="1" customWidth="1"/>
    <col min="14145" max="14162" width="13.7109375" style="114" customWidth="1"/>
    <col min="14163" max="14169" width="12.140625" style="114" customWidth="1"/>
    <col min="14170" max="14171" width="10.85546875" style="114" customWidth="1"/>
    <col min="14172" max="14182" width="10.28515625" style="114" customWidth="1"/>
    <col min="14183" max="14336" width="10.28515625" style="114"/>
    <col min="14337" max="14337" width="48.42578125" style="114" customWidth="1"/>
    <col min="14338" max="14338" width="13.140625" style="114" customWidth="1"/>
    <col min="14339" max="14339" width="12.42578125" style="114" customWidth="1"/>
    <col min="14340" max="14340" width="12.5703125" style="114" customWidth="1"/>
    <col min="14341" max="14341" width="11.5703125" style="114" customWidth="1"/>
    <col min="14342" max="14342" width="12.5703125" style="114" customWidth="1"/>
    <col min="14343" max="14344" width="10.42578125" style="114" customWidth="1"/>
    <col min="14345" max="14345" width="10.28515625" style="114" customWidth="1"/>
    <col min="14346" max="14346" width="10.7109375" style="114" customWidth="1"/>
    <col min="14347" max="14347" width="9.85546875" style="114" customWidth="1"/>
    <col min="14348" max="14348" width="10.5703125" style="114" customWidth="1"/>
    <col min="14349" max="14349" width="10.140625" style="114" customWidth="1"/>
    <col min="14350" max="14350" width="10.28515625" style="114" customWidth="1"/>
    <col min="14351" max="14351" width="9.85546875" style="114" customWidth="1"/>
    <col min="14352" max="14352" width="9.7109375" style="114" customWidth="1"/>
    <col min="14353" max="14353" width="9.42578125" style="114" customWidth="1"/>
    <col min="14354" max="14354" width="9.85546875" style="114" customWidth="1"/>
    <col min="14355" max="14355" width="9.140625" style="114" customWidth="1"/>
    <col min="14356" max="14356" width="9.5703125" style="114" customWidth="1"/>
    <col min="14357" max="14357" width="9" style="114" customWidth="1"/>
    <col min="14358" max="14368" width="10.85546875" style="114" customWidth="1"/>
    <col min="14369" max="14369" width="9.7109375" style="114" customWidth="1"/>
    <col min="14370" max="14381" width="10.85546875" style="114" customWidth="1"/>
    <col min="14382" max="14387" width="13.7109375" style="114" customWidth="1"/>
    <col min="14388" max="14400" width="0" style="114" hidden="1" customWidth="1"/>
    <col min="14401" max="14418" width="13.7109375" style="114" customWidth="1"/>
    <col min="14419" max="14425" width="12.140625" style="114" customWidth="1"/>
    <col min="14426" max="14427" width="10.85546875" style="114" customWidth="1"/>
    <col min="14428" max="14438" width="10.28515625" style="114" customWidth="1"/>
    <col min="14439" max="14592" width="10.28515625" style="114"/>
    <col min="14593" max="14593" width="48.42578125" style="114" customWidth="1"/>
    <col min="14594" max="14594" width="13.140625" style="114" customWidth="1"/>
    <col min="14595" max="14595" width="12.42578125" style="114" customWidth="1"/>
    <col min="14596" max="14596" width="12.5703125" style="114" customWidth="1"/>
    <col min="14597" max="14597" width="11.5703125" style="114" customWidth="1"/>
    <col min="14598" max="14598" width="12.5703125" style="114" customWidth="1"/>
    <col min="14599" max="14600" width="10.42578125" style="114" customWidth="1"/>
    <col min="14601" max="14601" width="10.28515625" style="114" customWidth="1"/>
    <col min="14602" max="14602" width="10.7109375" style="114" customWidth="1"/>
    <col min="14603" max="14603" width="9.85546875" style="114" customWidth="1"/>
    <col min="14604" max="14604" width="10.5703125" style="114" customWidth="1"/>
    <col min="14605" max="14605" width="10.140625" style="114" customWidth="1"/>
    <col min="14606" max="14606" width="10.28515625" style="114" customWidth="1"/>
    <col min="14607" max="14607" width="9.85546875" style="114" customWidth="1"/>
    <col min="14608" max="14608" width="9.7109375" style="114" customWidth="1"/>
    <col min="14609" max="14609" width="9.42578125" style="114" customWidth="1"/>
    <col min="14610" max="14610" width="9.85546875" style="114" customWidth="1"/>
    <col min="14611" max="14611" width="9.140625" style="114" customWidth="1"/>
    <col min="14612" max="14612" width="9.5703125" style="114" customWidth="1"/>
    <col min="14613" max="14613" width="9" style="114" customWidth="1"/>
    <col min="14614" max="14624" width="10.85546875" style="114" customWidth="1"/>
    <col min="14625" max="14625" width="9.7109375" style="114" customWidth="1"/>
    <col min="14626" max="14637" width="10.85546875" style="114" customWidth="1"/>
    <col min="14638" max="14643" width="13.7109375" style="114" customWidth="1"/>
    <col min="14644" max="14656" width="0" style="114" hidden="1" customWidth="1"/>
    <col min="14657" max="14674" width="13.7109375" style="114" customWidth="1"/>
    <col min="14675" max="14681" width="12.140625" style="114" customWidth="1"/>
    <col min="14682" max="14683" width="10.85546875" style="114" customWidth="1"/>
    <col min="14684" max="14694" width="10.28515625" style="114" customWidth="1"/>
    <col min="14695" max="14848" width="10.28515625" style="114"/>
    <col min="14849" max="14849" width="48.42578125" style="114" customWidth="1"/>
    <col min="14850" max="14850" width="13.140625" style="114" customWidth="1"/>
    <col min="14851" max="14851" width="12.42578125" style="114" customWidth="1"/>
    <col min="14852" max="14852" width="12.5703125" style="114" customWidth="1"/>
    <col min="14853" max="14853" width="11.5703125" style="114" customWidth="1"/>
    <col min="14854" max="14854" width="12.5703125" style="114" customWidth="1"/>
    <col min="14855" max="14856" width="10.42578125" style="114" customWidth="1"/>
    <col min="14857" max="14857" width="10.28515625" style="114" customWidth="1"/>
    <col min="14858" max="14858" width="10.7109375" style="114" customWidth="1"/>
    <col min="14859" max="14859" width="9.85546875" style="114" customWidth="1"/>
    <col min="14860" max="14860" width="10.5703125" style="114" customWidth="1"/>
    <col min="14861" max="14861" width="10.140625" style="114" customWidth="1"/>
    <col min="14862" max="14862" width="10.28515625" style="114" customWidth="1"/>
    <col min="14863" max="14863" width="9.85546875" style="114" customWidth="1"/>
    <col min="14864" max="14864" width="9.7109375" style="114" customWidth="1"/>
    <col min="14865" max="14865" width="9.42578125" style="114" customWidth="1"/>
    <col min="14866" max="14866" width="9.85546875" style="114" customWidth="1"/>
    <col min="14867" max="14867" width="9.140625" style="114" customWidth="1"/>
    <col min="14868" max="14868" width="9.5703125" style="114" customWidth="1"/>
    <col min="14869" max="14869" width="9" style="114" customWidth="1"/>
    <col min="14870" max="14880" width="10.85546875" style="114" customWidth="1"/>
    <col min="14881" max="14881" width="9.7109375" style="114" customWidth="1"/>
    <col min="14882" max="14893" width="10.85546875" style="114" customWidth="1"/>
    <col min="14894" max="14899" width="13.7109375" style="114" customWidth="1"/>
    <col min="14900" max="14912" width="0" style="114" hidden="1" customWidth="1"/>
    <col min="14913" max="14930" width="13.7109375" style="114" customWidth="1"/>
    <col min="14931" max="14937" width="12.140625" style="114" customWidth="1"/>
    <col min="14938" max="14939" width="10.85546875" style="114" customWidth="1"/>
    <col min="14940" max="14950" width="10.28515625" style="114" customWidth="1"/>
    <col min="14951" max="15104" width="10.28515625" style="114"/>
    <col min="15105" max="15105" width="48.42578125" style="114" customWidth="1"/>
    <col min="15106" max="15106" width="13.140625" style="114" customWidth="1"/>
    <col min="15107" max="15107" width="12.42578125" style="114" customWidth="1"/>
    <col min="15108" max="15108" width="12.5703125" style="114" customWidth="1"/>
    <col min="15109" max="15109" width="11.5703125" style="114" customWidth="1"/>
    <col min="15110" max="15110" width="12.5703125" style="114" customWidth="1"/>
    <col min="15111" max="15112" width="10.42578125" style="114" customWidth="1"/>
    <col min="15113" max="15113" width="10.28515625" style="114" customWidth="1"/>
    <col min="15114" max="15114" width="10.7109375" style="114" customWidth="1"/>
    <col min="15115" max="15115" width="9.85546875" style="114" customWidth="1"/>
    <col min="15116" max="15116" width="10.5703125" style="114" customWidth="1"/>
    <col min="15117" max="15117" width="10.140625" style="114" customWidth="1"/>
    <col min="15118" max="15118" width="10.28515625" style="114" customWidth="1"/>
    <col min="15119" max="15119" width="9.85546875" style="114" customWidth="1"/>
    <col min="15120" max="15120" width="9.7109375" style="114" customWidth="1"/>
    <col min="15121" max="15121" width="9.42578125" style="114" customWidth="1"/>
    <col min="15122" max="15122" width="9.85546875" style="114" customWidth="1"/>
    <col min="15123" max="15123" width="9.140625" style="114" customWidth="1"/>
    <col min="15124" max="15124" width="9.5703125" style="114" customWidth="1"/>
    <col min="15125" max="15125" width="9" style="114" customWidth="1"/>
    <col min="15126" max="15136" width="10.85546875" style="114" customWidth="1"/>
    <col min="15137" max="15137" width="9.7109375" style="114" customWidth="1"/>
    <col min="15138" max="15149" width="10.85546875" style="114" customWidth="1"/>
    <col min="15150" max="15155" width="13.7109375" style="114" customWidth="1"/>
    <col min="15156" max="15168" width="0" style="114" hidden="1" customWidth="1"/>
    <col min="15169" max="15186" width="13.7109375" style="114" customWidth="1"/>
    <col min="15187" max="15193" width="12.140625" style="114" customWidth="1"/>
    <col min="15194" max="15195" width="10.85546875" style="114" customWidth="1"/>
    <col min="15196" max="15206" width="10.28515625" style="114" customWidth="1"/>
    <col min="15207" max="15360" width="10.28515625" style="114"/>
    <col min="15361" max="15361" width="48.42578125" style="114" customWidth="1"/>
    <col min="15362" max="15362" width="13.140625" style="114" customWidth="1"/>
    <col min="15363" max="15363" width="12.42578125" style="114" customWidth="1"/>
    <col min="15364" max="15364" width="12.5703125" style="114" customWidth="1"/>
    <col min="15365" max="15365" width="11.5703125" style="114" customWidth="1"/>
    <col min="15366" max="15366" width="12.5703125" style="114" customWidth="1"/>
    <col min="15367" max="15368" width="10.42578125" style="114" customWidth="1"/>
    <col min="15369" max="15369" width="10.28515625" style="114" customWidth="1"/>
    <col min="15370" max="15370" width="10.7109375" style="114" customWidth="1"/>
    <col min="15371" max="15371" width="9.85546875" style="114" customWidth="1"/>
    <col min="15372" max="15372" width="10.5703125" style="114" customWidth="1"/>
    <col min="15373" max="15373" width="10.140625" style="114" customWidth="1"/>
    <col min="15374" max="15374" width="10.28515625" style="114" customWidth="1"/>
    <col min="15375" max="15375" width="9.85546875" style="114" customWidth="1"/>
    <col min="15376" max="15376" width="9.7109375" style="114" customWidth="1"/>
    <col min="15377" max="15377" width="9.42578125" style="114" customWidth="1"/>
    <col min="15378" max="15378" width="9.85546875" style="114" customWidth="1"/>
    <col min="15379" max="15379" width="9.140625" style="114" customWidth="1"/>
    <col min="15380" max="15380" width="9.5703125" style="114" customWidth="1"/>
    <col min="15381" max="15381" width="9" style="114" customWidth="1"/>
    <col min="15382" max="15392" width="10.85546875" style="114" customWidth="1"/>
    <col min="15393" max="15393" width="9.7109375" style="114" customWidth="1"/>
    <col min="15394" max="15405" width="10.85546875" style="114" customWidth="1"/>
    <col min="15406" max="15411" width="13.7109375" style="114" customWidth="1"/>
    <col min="15412" max="15424" width="0" style="114" hidden="1" customWidth="1"/>
    <col min="15425" max="15442" width="13.7109375" style="114" customWidth="1"/>
    <col min="15443" max="15449" width="12.140625" style="114" customWidth="1"/>
    <col min="15450" max="15451" width="10.85546875" style="114" customWidth="1"/>
    <col min="15452" max="15462" width="10.28515625" style="114" customWidth="1"/>
    <col min="15463" max="15616" width="10.28515625" style="114"/>
    <col min="15617" max="15617" width="48.42578125" style="114" customWidth="1"/>
    <col min="15618" max="15618" width="13.140625" style="114" customWidth="1"/>
    <col min="15619" max="15619" width="12.42578125" style="114" customWidth="1"/>
    <col min="15620" max="15620" width="12.5703125" style="114" customWidth="1"/>
    <col min="15621" max="15621" width="11.5703125" style="114" customWidth="1"/>
    <col min="15622" max="15622" width="12.5703125" style="114" customWidth="1"/>
    <col min="15623" max="15624" width="10.42578125" style="114" customWidth="1"/>
    <col min="15625" max="15625" width="10.28515625" style="114" customWidth="1"/>
    <col min="15626" max="15626" width="10.7109375" style="114" customWidth="1"/>
    <col min="15627" max="15627" width="9.85546875" style="114" customWidth="1"/>
    <col min="15628" max="15628" width="10.5703125" style="114" customWidth="1"/>
    <col min="15629" max="15629" width="10.140625" style="114" customWidth="1"/>
    <col min="15630" max="15630" width="10.28515625" style="114" customWidth="1"/>
    <col min="15631" max="15631" width="9.85546875" style="114" customWidth="1"/>
    <col min="15632" max="15632" width="9.7109375" style="114" customWidth="1"/>
    <col min="15633" max="15633" width="9.42578125" style="114" customWidth="1"/>
    <col min="15634" max="15634" width="9.85546875" style="114" customWidth="1"/>
    <col min="15635" max="15635" width="9.140625" style="114" customWidth="1"/>
    <col min="15636" max="15636" width="9.5703125" style="114" customWidth="1"/>
    <col min="15637" max="15637" width="9" style="114" customWidth="1"/>
    <col min="15638" max="15648" width="10.85546875" style="114" customWidth="1"/>
    <col min="15649" max="15649" width="9.7109375" style="114" customWidth="1"/>
    <col min="15650" max="15661" width="10.85546875" style="114" customWidth="1"/>
    <col min="15662" max="15667" width="13.7109375" style="114" customWidth="1"/>
    <col min="15668" max="15680" width="0" style="114" hidden="1" customWidth="1"/>
    <col min="15681" max="15698" width="13.7109375" style="114" customWidth="1"/>
    <col min="15699" max="15705" width="12.140625" style="114" customWidth="1"/>
    <col min="15706" max="15707" width="10.85546875" style="114" customWidth="1"/>
    <col min="15708" max="15718" width="10.28515625" style="114" customWidth="1"/>
    <col min="15719" max="15872" width="10.28515625" style="114"/>
    <col min="15873" max="15873" width="48.42578125" style="114" customWidth="1"/>
    <col min="15874" max="15874" width="13.140625" style="114" customWidth="1"/>
    <col min="15875" max="15875" width="12.42578125" style="114" customWidth="1"/>
    <col min="15876" max="15876" width="12.5703125" style="114" customWidth="1"/>
    <col min="15877" max="15877" width="11.5703125" style="114" customWidth="1"/>
    <col min="15878" max="15878" width="12.5703125" style="114" customWidth="1"/>
    <col min="15879" max="15880" width="10.42578125" style="114" customWidth="1"/>
    <col min="15881" max="15881" width="10.28515625" style="114" customWidth="1"/>
    <col min="15882" max="15882" width="10.7109375" style="114" customWidth="1"/>
    <col min="15883" max="15883" width="9.85546875" style="114" customWidth="1"/>
    <col min="15884" max="15884" width="10.5703125" style="114" customWidth="1"/>
    <col min="15885" max="15885" width="10.140625" style="114" customWidth="1"/>
    <col min="15886" max="15886" width="10.28515625" style="114" customWidth="1"/>
    <col min="15887" max="15887" width="9.85546875" style="114" customWidth="1"/>
    <col min="15888" max="15888" width="9.7109375" style="114" customWidth="1"/>
    <col min="15889" max="15889" width="9.42578125" style="114" customWidth="1"/>
    <col min="15890" max="15890" width="9.85546875" style="114" customWidth="1"/>
    <col min="15891" max="15891" width="9.140625" style="114" customWidth="1"/>
    <col min="15892" max="15892" width="9.5703125" style="114" customWidth="1"/>
    <col min="15893" max="15893" width="9" style="114" customWidth="1"/>
    <col min="15894" max="15904" width="10.85546875" style="114" customWidth="1"/>
    <col min="15905" max="15905" width="9.7109375" style="114" customWidth="1"/>
    <col min="15906" max="15917" width="10.85546875" style="114" customWidth="1"/>
    <col min="15918" max="15923" width="13.7109375" style="114" customWidth="1"/>
    <col min="15924" max="15936" width="0" style="114" hidden="1" customWidth="1"/>
    <col min="15937" max="15954" width="13.7109375" style="114" customWidth="1"/>
    <col min="15955" max="15961" width="12.140625" style="114" customWidth="1"/>
    <col min="15962" max="15963" width="10.85546875" style="114" customWidth="1"/>
    <col min="15964" max="15974" width="10.28515625" style="114" customWidth="1"/>
    <col min="15975" max="16128" width="10.28515625" style="114"/>
    <col min="16129" max="16129" width="48.42578125" style="114" customWidth="1"/>
    <col min="16130" max="16130" width="13.140625" style="114" customWidth="1"/>
    <col min="16131" max="16131" width="12.42578125" style="114" customWidth="1"/>
    <col min="16132" max="16132" width="12.5703125" style="114" customWidth="1"/>
    <col min="16133" max="16133" width="11.5703125" style="114" customWidth="1"/>
    <col min="16134" max="16134" width="12.5703125" style="114" customWidth="1"/>
    <col min="16135" max="16136" width="10.42578125" style="114" customWidth="1"/>
    <col min="16137" max="16137" width="10.28515625" style="114" customWidth="1"/>
    <col min="16138" max="16138" width="10.7109375" style="114" customWidth="1"/>
    <col min="16139" max="16139" width="9.85546875" style="114" customWidth="1"/>
    <col min="16140" max="16140" width="10.5703125" style="114" customWidth="1"/>
    <col min="16141" max="16141" width="10.140625" style="114" customWidth="1"/>
    <col min="16142" max="16142" width="10.28515625" style="114" customWidth="1"/>
    <col min="16143" max="16143" width="9.85546875" style="114" customWidth="1"/>
    <col min="16144" max="16144" width="9.7109375" style="114" customWidth="1"/>
    <col min="16145" max="16145" width="9.42578125" style="114" customWidth="1"/>
    <col min="16146" max="16146" width="9.85546875" style="114" customWidth="1"/>
    <col min="16147" max="16147" width="9.140625" style="114" customWidth="1"/>
    <col min="16148" max="16148" width="9.5703125" style="114" customWidth="1"/>
    <col min="16149" max="16149" width="9" style="114" customWidth="1"/>
    <col min="16150" max="16160" width="10.85546875" style="114" customWidth="1"/>
    <col min="16161" max="16161" width="9.7109375" style="114" customWidth="1"/>
    <col min="16162" max="16173" width="10.85546875" style="114" customWidth="1"/>
    <col min="16174" max="16179" width="13.7109375" style="114" customWidth="1"/>
    <col min="16180" max="16192" width="0" style="114" hidden="1" customWidth="1"/>
    <col min="16193" max="16210" width="13.7109375" style="114" customWidth="1"/>
    <col min="16211" max="16217" width="12.140625" style="114" customWidth="1"/>
    <col min="16218" max="16219" width="10.85546875" style="114" customWidth="1"/>
    <col min="16220" max="16230" width="10.28515625" style="114" customWidth="1"/>
    <col min="16231" max="16384" width="10.28515625" style="114"/>
  </cols>
  <sheetData>
    <row r="1" spans="1:64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4"/>
      <c r="BG1" s="5"/>
      <c r="BH1" s="5"/>
      <c r="BI1" s="5"/>
      <c r="BJ1" s="5"/>
    </row>
    <row r="2" spans="1:64" s="3" customFormat="1" ht="12.75" customHeight="1" x14ac:dyDescent="0.15">
      <c r="A2" s="1" t="str">
        <f>CONCATENATE("COMUNA: ",[1]NOMBRE!B2," - ","( ",[1]NOMBRE!C2,[1]NOMBRE!D2,[1]NOMBRE!E2,[1]NOMBRE!F2,[1]NOMBRE!G2,"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4"/>
      <c r="BG2" s="5"/>
      <c r="BH2" s="5"/>
      <c r="BI2" s="5"/>
      <c r="BJ2" s="5"/>
    </row>
    <row r="3" spans="1:64" s="3" customFormat="1" ht="12.75" customHeight="1" x14ac:dyDescent="0.2">
      <c r="A3" s="1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3" s="2"/>
      <c r="C3" s="2"/>
      <c r="D3" s="6"/>
      <c r="E3" s="2"/>
      <c r="F3" s="2"/>
      <c r="G3" s="2"/>
      <c r="H3" s="2"/>
      <c r="I3" s="2"/>
      <c r="J3" s="2"/>
      <c r="K3" s="2"/>
      <c r="X3" s="4"/>
      <c r="BG3" s="5"/>
      <c r="BH3" s="5"/>
      <c r="BI3" s="5"/>
      <c r="BJ3" s="5"/>
    </row>
    <row r="4" spans="1:64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X4" s="4"/>
      <c r="BG4" s="5"/>
      <c r="BH4" s="5"/>
      <c r="BI4" s="5"/>
      <c r="BJ4" s="5"/>
    </row>
    <row r="5" spans="1:64" s="3" customFormat="1" ht="12.75" customHeight="1" x14ac:dyDescent="0.15">
      <c r="A5" s="7" t="str">
        <f>CONCATENATE("AÑO: ",[1]NOMBRE!B7)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X5" s="4"/>
      <c r="BG5" s="5"/>
      <c r="BH5" s="5"/>
      <c r="BI5" s="5"/>
      <c r="BJ5" s="5"/>
    </row>
    <row r="6" spans="1:64" s="9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8"/>
      <c r="AV6" s="3"/>
      <c r="AW6" s="3"/>
      <c r="BG6" s="10"/>
      <c r="BH6" s="10"/>
      <c r="BI6" s="10"/>
      <c r="BJ6" s="10"/>
    </row>
    <row r="7" spans="1:64" s="9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X7" s="8"/>
      <c r="AV7" s="3"/>
      <c r="AW7" s="3"/>
      <c r="BG7" s="10"/>
      <c r="BH7" s="10"/>
      <c r="BI7" s="10"/>
      <c r="BJ7" s="10"/>
    </row>
    <row r="8" spans="1:64" s="13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8"/>
      <c r="Z8" s="9"/>
      <c r="AA8" s="9"/>
      <c r="AB8" s="9"/>
      <c r="AC8" s="9"/>
      <c r="AD8" s="9"/>
      <c r="AY8" s="14"/>
      <c r="AZ8" s="14"/>
      <c r="BH8" s="15"/>
      <c r="BI8" s="15"/>
      <c r="BJ8" s="15"/>
      <c r="BK8" s="15"/>
    </row>
    <row r="9" spans="1:64" s="13" customFormat="1" ht="28.5" customHeight="1" x14ac:dyDescent="0.15">
      <c r="A9" s="326"/>
      <c r="B9" s="328"/>
      <c r="C9" s="16" t="s">
        <v>8</v>
      </c>
      <c r="D9" s="17" t="s">
        <v>9</v>
      </c>
      <c r="E9" s="17" t="s">
        <v>10</v>
      </c>
      <c r="F9" s="17" t="s">
        <v>11</v>
      </c>
      <c r="G9" s="17" t="s">
        <v>12</v>
      </c>
      <c r="H9" s="17" t="s">
        <v>13</v>
      </c>
      <c r="I9" s="17" t="s">
        <v>14</v>
      </c>
      <c r="J9" s="17" t="s">
        <v>15</v>
      </c>
      <c r="K9" s="17" t="s">
        <v>16</v>
      </c>
      <c r="L9" s="17" t="s">
        <v>17</v>
      </c>
      <c r="M9" s="17" t="s">
        <v>18</v>
      </c>
      <c r="N9" s="17" t="s">
        <v>19</v>
      </c>
      <c r="O9" s="17" t="s">
        <v>20</v>
      </c>
      <c r="P9" s="17" t="s">
        <v>21</v>
      </c>
      <c r="Q9" s="17" t="s">
        <v>22</v>
      </c>
      <c r="R9" s="17" t="s">
        <v>23</v>
      </c>
      <c r="S9" s="17" t="s">
        <v>24</v>
      </c>
      <c r="T9" s="18" t="s">
        <v>25</v>
      </c>
      <c r="U9" s="19" t="s">
        <v>26</v>
      </c>
      <c r="V9" s="20" t="s">
        <v>27</v>
      </c>
      <c r="W9" s="316"/>
      <c r="X9" s="316"/>
      <c r="Y9" s="8"/>
      <c r="Z9" s="9"/>
      <c r="AA9" s="9"/>
      <c r="AB9" s="9"/>
      <c r="AC9" s="9"/>
      <c r="AD9" s="9"/>
      <c r="AY9" s="14"/>
      <c r="AZ9" s="14"/>
      <c r="BH9" s="15"/>
      <c r="BI9" s="15"/>
      <c r="BJ9" s="15"/>
      <c r="BK9" s="15"/>
    </row>
    <row r="10" spans="1:64" s="13" customFormat="1" ht="15.75" customHeight="1" x14ac:dyDescent="0.15">
      <c r="A10" s="21" t="s">
        <v>28</v>
      </c>
      <c r="B10" s="22">
        <f>SUM(C10:T10)</f>
        <v>557</v>
      </c>
      <c r="C10" s="23">
        <f>SUM(C11:C14,C16,C18,C20:C22)</f>
        <v>0</v>
      </c>
      <c r="D10" s="24">
        <f>SUM(D11:D14,D16,D18,D20:D22)</f>
        <v>0</v>
      </c>
      <c r="E10" s="24">
        <f>SUM(E11:E14,E16,E18,E20:E22)</f>
        <v>0</v>
      </c>
      <c r="F10" s="24">
        <f>SUM(F11,F13:F14,F16:F18,F20:F22)</f>
        <v>0</v>
      </c>
      <c r="G10" s="24">
        <f>SUM(G11,G13:G14,G16:G18,G20:G22)</f>
        <v>13</v>
      </c>
      <c r="H10" s="24">
        <f>SUM(H11,H13:H14,H16:H22)</f>
        <v>45</v>
      </c>
      <c r="I10" s="24">
        <f>SUM(I11,I13:I14,I16:I22)</f>
        <v>65</v>
      </c>
      <c r="J10" s="24">
        <f>SUM(J11,J13:J14,J16:J22)</f>
        <v>64</v>
      </c>
      <c r="K10" s="24">
        <f>SUM(K11,K13:K22)</f>
        <v>36</v>
      </c>
      <c r="L10" s="24">
        <f>SUM(L11,L13:L22)</f>
        <v>38</v>
      </c>
      <c r="M10" s="24">
        <f>SUM(M11,M13:M22)</f>
        <v>49</v>
      </c>
      <c r="N10" s="24">
        <f>SUM(N11,N13:N22)</f>
        <v>24</v>
      </c>
      <c r="O10" s="24">
        <f>SUM(O11,O13:O18,O20:O22)</f>
        <v>24</v>
      </c>
      <c r="P10" s="24">
        <f>SUM(P11,P13:P18,P20:P22)</f>
        <v>43</v>
      </c>
      <c r="Q10" s="24">
        <f>SUM(Q11,Q13:Q16,Q18,Q20:Q22)</f>
        <v>33</v>
      </c>
      <c r="R10" s="24">
        <f>SUM(R11,R13:R16,R18,R20:R22)</f>
        <v>39</v>
      </c>
      <c r="S10" s="24">
        <f>SUM(S11,S13:S16,S18,S20:S22)</f>
        <v>32</v>
      </c>
      <c r="T10" s="25">
        <f>SUM(T11,T13:T16,T18,T20:T22)</f>
        <v>52</v>
      </c>
      <c r="U10" s="23">
        <f>SUM(U11:U16,U19:U22)</f>
        <v>243</v>
      </c>
      <c r="V10" s="26">
        <f>SUM(V11:V22)</f>
        <v>314</v>
      </c>
      <c r="W10" s="26">
        <f>SUM(W11:W22)</f>
        <v>557</v>
      </c>
      <c r="X10" s="27">
        <f>SUM(X11:X22)</f>
        <v>0</v>
      </c>
      <c r="Y10" s="4" t="str">
        <f>+BB10&amp;""&amp;BC10&amp;""&amp;BD10</f>
        <v/>
      </c>
      <c r="Z10" s="28"/>
      <c r="AA10" s="28"/>
      <c r="AB10" s="28"/>
      <c r="AH10" s="14"/>
      <c r="AY10" s="14"/>
      <c r="AZ10" s="14"/>
      <c r="BB10" s="29" t="str">
        <f>IF($B10&lt;&gt;($U10+$V10)," El número consultas según sexo NO puede ser diferente al Total.","")</f>
        <v/>
      </c>
      <c r="BC10" s="30" t="str">
        <f>IF($B10=0,"",IF($W10=0,IF($B10=0,""," No olvide escribir la columna Beneficiarios."),""))</f>
        <v/>
      </c>
      <c r="BD10" s="30" t="str">
        <f>IF($B10&lt;$W10," El número de Beneficiarios NO puede ser mayor que el Total.","")</f>
        <v/>
      </c>
      <c r="BE10" s="30" t="str">
        <f>IF($B10&lt;$X10," El número de atenciones por lesiones autoinflingidas  NO puede ser mayor que el Total.","")</f>
        <v/>
      </c>
      <c r="BF10" s="31">
        <f>IF($B10&lt;&gt;($U10+$V10),1,0)</f>
        <v>0</v>
      </c>
      <c r="BG10" s="31">
        <f>IF($B10&lt;$W10,1,0)</f>
        <v>0</v>
      </c>
      <c r="BH10" s="31">
        <f>IF($B10=0,"",IF($W10="",IF($B10="","",1),0))</f>
        <v>0</v>
      </c>
      <c r="BI10" s="31">
        <f>IF($B10&lt;$X10,1,0)</f>
        <v>0</v>
      </c>
      <c r="BJ10" s="33"/>
      <c r="BK10" s="33"/>
      <c r="BL10" s="33"/>
    </row>
    <row r="11" spans="1:64" s="13" customFormat="1" ht="15.75" customHeight="1" x14ac:dyDescent="0.15">
      <c r="A11" s="34" t="s">
        <v>29</v>
      </c>
      <c r="B11" s="35">
        <f>SUM(C11:T11)</f>
        <v>0</v>
      </c>
      <c r="C11" s="36">
        <f>+Enero!C11+Febrero!C11+'Marzo '!C11+'Abril '!C11+'Mayo '!C11+Junio!C11+Julio!C11+Agosto!C11+Septiembre!C11+'Octubre '!C11+Noviembre!C11+'Diciembre '!C11</f>
        <v>0</v>
      </c>
      <c r="D11" s="36">
        <f>+Enero!D11+Febrero!D11+'Marzo '!D11+'Abril '!D11+'Mayo '!D11+Junio!D11+Julio!D11+Agosto!D11+Septiembre!D11+'Octubre '!D11+Noviembre!D11+'Diciembre '!D11</f>
        <v>0</v>
      </c>
      <c r="E11" s="36">
        <f>+Enero!E11+Febrero!E11+'Marzo '!E11+'Abril '!E11+'Mayo '!E11+Junio!E11+Julio!E11+Agosto!E11+Septiembre!E11+'Octubre '!E11+Noviembre!E11+'Diciembre '!E11</f>
        <v>0</v>
      </c>
      <c r="F11" s="36">
        <f>+Enero!F11+Febrero!F11+'Marzo '!F11+'Abril '!F11+'Mayo '!F11+Junio!F11+Julio!F11+Agosto!F11+Septiembre!F11+'Octubre '!F11+Noviembre!F11+'Diciembre '!F11</f>
        <v>0</v>
      </c>
      <c r="G11" s="36">
        <f>+Enero!G11+Febrero!G11+'Marzo '!G11+'Abril '!G11+'Mayo '!G11+Junio!G11+Julio!G11+Agosto!G11+Septiembre!G11+'Octubre '!G11+Noviembre!G11+'Diciembre '!G11</f>
        <v>0</v>
      </c>
      <c r="H11" s="36">
        <f>+Enero!H11+Febrero!H11+'Marzo '!H11+'Abril '!H11+'Mayo '!H11+Junio!H11+Julio!H11+Agosto!H11+Septiembre!H11+'Octubre '!H11+Noviembre!H11+'Diciembre '!H11</f>
        <v>0</v>
      </c>
      <c r="I11" s="36">
        <f>+Enero!I11+Febrero!I11+'Marzo '!I11+'Abril '!I11+'Mayo '!I11+Junio!I11+Julio!I11+Agosto!I11+Septiembre!I11+'Octubre '!I11+Noviembre!I11+'Diciembre '!I11</f>
        <v>0</v>
      </c>
      <c r="J11" s="36">
        <f>+Enero!J11+Febrero!J11+'Marzo '!J11+'Abril '!J11+'Mayo '!J11+Junio!J11+Julio!J11+Agosto!J11+Septiembre!J11+'Octubre '!J11+Noviembre!J11+'Diciembre '!J11</f>
        <v>0</v>
      </c>
      <c r="K11" s="36">
        <f>+Enero!K11+Febrero!K11+'Marzo '!K11+'Abril '!K11+'Mayo '!K11+Junio!K11+Julio!K11+Agosto!K11+Septiembre!K11+'Octubre '!K11+Noviembre!K11+'Diciembre '!K11</f>
        <v>0</v>
      </c>
      <c r="L11" s="36">
        <f>+Enero!L11+Febrero!L11+'Marzo '!L11+'Abril '!L11+'Mayo '!L11+Junio!L11+Julio!L11+Agosto!L11+Septiembre!L11+'Octubre '!L11+Noviembre!L11+'Diciembre '!L11</f>
        <v>0</v>
      </c>
      <c r="M11" s="36">
        <f>+Enero!M11+Febrero!M11+'Marzo '!M11+'Abril '!M11+'Mayo '!M11+Junio!M11+Julio!M11+Agosto!M11+Septiembre!M11+'Octubre '!M11+Noviembre!M11+'Diciembre '!M11</f>
        <v>0</v>
      </c>
      <c r="N11" s="36">
        <f>+Enero!N11+Febrero!N11+'Marzo '!N11+'Abril '!N11+'Mayo '!N11+Junio!N11+Julio!N11+Agosto!N11+Septiembre!N11+'Octubre '!N11+Noviembre!N11+'Diciembre '!N11</f>
        <v>0</v>
      </c>
      <c r="O11" s="36">
        <f>+Enero!O11+Febrero!O11+'Marzo '!O11+'Abril '!O11+'Mayo '!O11+Junio!O11+Julio!O11+Agosto!O11+Septiembre!O11+'Octubre '!O11+Noviembre!O11+'Diciembre '!O11</f>
        <v>0</v>
      </c>
      <c r="P11" s="36">
        <f>+Enero!P11+Febrero!P11+'Marzo '!P11+'Abril '!P11+'Mayo '!P11+Junio!P11+Julio!P11+Agosto!P11+Septiembre!P11+'Octubre '!P11+Noviembre!P11+'Diciembre '!P11</f>
        <v>0</v>
      </c>
      <c r="Q11" s="36">
        <f>+Enero!Q11+Febrero!Q11+'Marzo '!Q11+'Abril '!Q11+'Mayo '!Q11+Junio!Q11+Julio!Q11+Agosto!Q11+Septiembre!Q11+'Octubre '!Q11+Noviembre!Q11+'Diciembre '!Q11</f>
        <v>0</v>
      </c>
      <c r="R11" s="36">
        <f>+Enero!R11+Febrero!R11+'Marzo '!R11+'Abril '!R11+'Mayo '!R11+Junio!R11+Julio!R11+Agosto!R11+Septiembre!R11+'Octubre '!R11+Noviembre!R11+'Diciembre '!R11</f>
        <v>0</v>
      </c>
      <c r="S11" s="36">
        <f>+Enero!S11+Febrero!S11+'Marzo '!S11+'Abril '!S11+'Mayo '!S11+Junio!S11+Julio!S11+Agosto!S11+Septiembre!S11+'Octubre '!S11+Noviembre!S11+'Diciembre '!S11</f>
        <v>0</v>
      </c>
      <c r="T11" s="36">
        <f>+Enero!T11+Febrero!T11+'Marzo '!T11+'Abril '!T11+'Mayo '!T11+Junio!T11+Julio!T11+Agosto!T11+Septiembre!T11+'Octubre '!T11+Noviembre!T11+'Diciembre '!T11</f>
        <v>0</v>
      </c>
      <c r="U11" s="36">
        <f>+Enero!U11+Febrero!U11+'Marzo '!U11+'Abril '!U11+'Mayo '!U11+Junio!U11+Julio!U11+Agosto!U11+Septiembre!U11+'Octubre '!U11+Noviembre!U11+'Diciembre '!U11</f>
        <v>0</v>
      </c>
      <c r="V11" s="36">
        <f>+Enero!V11+Febrero!V11+'Marzo '!V11+'Abril '!V11+'Mayo '!V11+Junio!V11+Julio!V11+Agosto!V11+Septiembre!V11+'Octubre '!V11+Noviembre!V11+'Diciembre '!V11</f>
        <v>0</v>
      </c>
      <c r="W11" s="36">
        <f>+Enero!W11+Febrero!W11+'Marzo '!W11+'Abril '!W11+'Mayo '!W11+Junio!W11+Julio!W11+Agosto!W11+Septiembre!W11+'Octubre '!W11+Noviembre!W11+'Diciembre '!W11</f>
        <v>0</v>
      </c>
      <c r="X11" s="36">
        <f>+Enero!X11+Febrero!X11+'Marzo '!X11+'Abril '!X11+'Mayo '!X11+Junio!X11+Julio!X11+Agosto!X11+Septiembre!X11+'Octubre '!X11+Noviembre!X11+'Diciembre '!X11</f>
        <v>0</v>
      </c>
      <c r="Y11" s="4" t="str">
        <f>+BB11&amp;""&amp;BC11&amp;""&amp;BD11&amp;""&amp;BE11</f>
        <v/>
      </c>
      <c r="Z11" s="28"/>
      <c r="AA11" s="28"/>
      <c r="AB11" s="28"/>
      <c r="AY11" s="14"/>
      <c r="AZ11" s="14"/>
      <c r="BB11" s="29" t="str">
        <f t="shared" ref="BB11:BB22" si="0">IF($B11&lt;&gt;($U11+$V11)," El número consultas según sexo NO puede ser diferente al Total.","")</f>
        <v/>
      </c>
      <c r="BC11" s="30" t="str">
        <f t="shared" ref="BC11:BC22" si="1">IF($B11=0,"",IF($W11=0,IF($B11=0,""," No olvide escribir la columna Beneficiarios."),""))</f>
        <v/>
      </c>
      <c r="BD11" s="30" t="str">
        <f t="shared" ref="BD11:BD22" si="2">IF($B11&lt;$W11," El número de Beneficiarios NO puede ser mayor que el Total.","")</f>
        <v/>
      </c>
      <c r="BE11" s="30" t="str">
        <f t="shared" ref="BE11:BE22" si="3">IF($B11&lt;$X11," El número de atenciones por lesiones autoinflingidas  NO puede ser mayor que el Total.","")</f>
        <v/>
      </c>
      <c r="BF11" s="31">
        <f t="shared" ref="BF11:BF22" si="4">IF($B11&lt;&gt;($U11+$V11),1,0)</f>
        <v>0</v>
      </c>
      <c r="BG11" s="31">
        <f t="shared" ref="BG11:BG22" si="5">IF($B11&lt;$W11,1,0)</f>
        <v>0</v>
      </c>
      <c r="BH11" s="31" t="str">
        <f t="shared" ref="BH11:BH22" si="6">IF($B11=0,"",IF($W11="",IF($B11="","",1),0))</f>
        <v/>
      </c>
      <c r="BI11" s="31">
        <f t="shared" ref="BI11:BI22" si="7">IF($B11&lt;$X11,1,0)</f>
        <v>0</v>
      </c>
      <c r="BJ11" s="33"/>
      <c r="BK11" s="33"/>
      <c r="BL11" s="33"/>
    </row>
    <row r="12" spans="1:64" s="13" customFormat="1" ht="15.75" customHeight="1" x14ac:dyDescent="0.15">
      <c r="A12" s="39" t="s">
        <v>30</v>
      </c>
      <c r="B12" s="27">
        <f>SUM(C12:E12)</f>
        <v>0</v>
      </c>
      <c r="C12" s="36">
        <f>+Enero!C12+Febrero!C12+'Marzo '!C12+'Abril '!C12+'Mayo '!C12+Junio!C12+Julio!C12+Agosto!C12+Septiembre!C12+'Octubre '!C12+Noviembre!C12+'Diciembre '!C12</f>
        <v>0</v>
      </c>
      <c r="D12" s="36">
        <f>+Enero!D12+Febrero!D12+'Marzo '!D12+'Abril '!D12+'Mayo '!D12+Junio!D12+Julio!D12+Agosto!D12+Septiembre!D12+'Octubre '!D12+Noviembre!D12+'Diciembre '!D12</f>
        <v>0</v>
      </c>
      <c r="E12" s="36">
        <f>+Enero!E12+Febrero!E12+'Marzo '!E12+'Abril '!E12+'Mayo '!E12+Junio!E12+Julio!E12+Agosto!E12+Septiembre!E12+'Octubre '!E12+Noviembre!E12+'Diciembre '!E12</f>
        <v>0</v>
      </c>
      <c r="F12" s="36">
        <f>+Enero!F12+Febrero!F12+'Marzo '!F12+'Abril '!F12+'Mayo '!F12+Junio!F12+Julio!F12+Agosto!F12+Septiembre!F12+'Octubre '!F12+Noviembre!F12+'Diciembre '!F12</f>
        <v>0</v>
      </c>
      <c r="G12" s="36">
        <f>+Enero!G12+Febrero!G12+'Marzo '!G12+'Abril '!G12+'Mayo '!G12+Junio!G12+Julio!G12+Agosto!G12+Septiembre!G12+'Octubre '!G12+Noviembre!G12+'Diciembre '!G12</f>
        <v>0</v>
      </c>
      <c r="H12" s="36">
        <f>+Enero!H12+Febrero!H12+'Marzo '!H12+'Abril '!H12+'Mayo '!H12+Junio!H12+Julio!H12+Agosto!H12+Septiembre!H12+'Octubre '!H12+Noviembre!H12+'Diciembre '!H12</f>
        <v>0</v>
      </c>
      <c r="I12" s="36">
        <f>+Enero!I12+Febrero!I12+'Marzo '!I12+'Abril '!I12+'Mayo '!I12+Junio!I12+Julio!I12+Agosto!I12+Septiembre!I12+'Octubre '!I12+Noviembre!I12+'Diciembre '!I12</f>
        <v>0</v>
      </c>
      <c r="J12" s="36">
        <f>+Enero!J12+Febrero!J12+'Marzo '!J12+'Abril '!J12+'Mayo '!J12+Junio!J12+Julio!J12+Agosto!J12+Septiembre!J12+'Octubre '!J12+Noviembre!J12+'Diciembre '!J12</f>
        <v>0</v>
      </c>
      <c r="K12" s="36">
        <f>+Enero!K12+Febrero!K12+'Marzo '!K12+'Abril '!K12+'Mayo '!K12+Junio!K12+Julio!K12+Agosto!K12+Septiembre!K12+'Octubre '!K12+Noviembre!K12+'Diciembre '!K12</f>
        <v>0</v>
      </c>
      <c r="L12" s="36">
        <f>+Enero!L12+Febrero!L12+'Marzo '!L12+'Abril '!L12+'Mayo '!L12+Junio!L12+Julio!L12+Agosto!L12+Septiembre!L12+'Octubre '!L12+Noviembre!L12+'Diciembre '!L12</f>
        <v>0</v>
      </c>
      <c r="M12" s="36">
        <f>+Enero!M12+Febrero!M12+'Marzo '!M12+'Abril '!M12+'Mayo '!M12+Junio!M12+Julio!M12+Agosto!M12+Septiembre!M12+'Octubre '!M12+Noviembre!M12+'Diciembre '!M12</f>
        <v>0</v>
      </c>
      <c r="N12" s="36">
        <f>+Enero!N12+Febrero!N12+'Marzo '!N12+'Abril '!N12+'Mayo '!N12+Junio!N12+Julio!N12+Agosto!N12+Septiembre!N12+'Octubre '!N12+Noviembre!N12+'Diciembre '!N12</f>
        <v>0</v>
      </c>
      <c r="O12" s="36">
        <f>+Enero!O12+Febrero!O12+'Marzo '!O12+'Abril '!O12+'Mayo '!O12+Junio!O12+Julio!O12+Agosto!O12+Septiembre!O12+'Octubre '!O12+Noviembre!O12+'Diciembre '!O12</f>
        <v>0</v>
      </c>
      <c r="P12" s="36">
        <f>+Enero!P12+Febrero!P12+'Marzo '!P12+'Abril '!P12+'Mayo '!P12+Junio!P12+Julio!P12+Agosto!P12+Septiembre!P12+'Octubre '!P12+Noviembre!P12+'Diciembre '!P12</f>
        <v>0</v>
      </c>
      <c r="Q12" s="36">
        <f>+Enero!Q12+Febrero!Q12+'Marzo '!Q12+'Abril '!Q12+'Mayo '!Q12+Junio!Q12+Julio!Q12+Agosto!Q12+Septiembre!Q12+'Octubre '!Q12+Noviembre!Q12+'Diciembre '!Q12</f>
        <v>0</v>
      </c>
      <c r="R12" s="36">
        <f>+Enero!R12+Febrero!R12+'Marzo '!R12+'Abril '!R12+'Mayo '!R12+Junio!R12+Julio!R12+Agosto!R12+Septiembre!R12+'Octubre '!R12+Noviembre!R12+'Diciembre '!R12</f>
        <v>0</v>
      </c>
      <c r="S12" s="36">
        <f>+Enero!S12+Febrero!S12+'Marzo '!S12+'Abril '!S12+'Mayo '!S12+Junio!S12+Julio!S12+Agosto!S12+Septiembre!S12+'Octubre '!S12+Noviembre!S12+'Diciembre '!S12</f>
        <v>0</v>
      </c>
      <c r="T12" s="36">
        <f>+Enero!T12+Febrero!T12+'Marzo '!T12+'Abril '!T12+'Mayo '!T12+Junio!T12+Julio!T12+Agosto!T12+Septiembre!T12+'Octubre '!T12+Noviembre!T12+'Diciembre '!T12</f>
        <v>0</v>
      </c>
      <c r="U12" s="36">
        <f>+Enero!U12+Febrero!U12+'Marzo '!U12+'Abril '!U12+'Mayo '!U12+Junio!U12+Julio!U12+Agosto!U12+Septiembre!U12+'Octubre '!U12+Noviembre!U12+'Diciembre '!U12</f>
        <v>0</v>
      </c>
      <c r="V12" s="36">
        <f>+Enero!V12+Febrero!V12+'Marzo '!V12+'Abril '!V12+'Mayo '!V12+Junio!V12+Julio!V12+Agosto!V12+Septiembre!V12+'Octubre '!V12+Noviembre!V12+'Diciembre '!V12</f>
        <v>0</v>
      </c>
      <c r="W12" s="36">
        <f>+Enero!W12+Febrero!W12+'Marzo '!W12+'Abril '!W12+'Mayo '!W12+Junio!W12+Julio!W12+Agosto!W12+Septiembre!W12+'Octubre '!W12+Noviembre!W12+'Diciembre '!W12</f>
        <v>0</v>
      </c>
      <c r="X12" s="36">
        <f>+Enero!X12+Febrero!X12+'Marzo '!X12+'Abril '!X12+'Mayo '!X12+Junio!X12+Julio!X12+Agosto!X12+Septiembre!X12+'Octubre '!X12+Noviembre!X12+'Diciembre '!X12</f>
        <v>0</v>
      </c>
      <c r="Y12" s="4" t="str">
        <f t="shared" ref="Y12:Y22" si="8">+BB12&amp;""&amp;BC12&amp;""&amp;BD12&amp;""&amp;BE12</f>
        <v/>
      </c>
      <c r="Z12" s="28"/>
      <c r="AA12" s="28"/>
      <c r="AB12" s="28"/>
      <c r="AY12" s="14"/>
      <c r="AZ12" s="14"/>
      <c r="BB12" s="29" t="str">
        <f t="shared" si="0"/>
        <v/>
      </c>
      <c r="BC12" s="30" t="str">
        <f t="shared" si="1"/>
        <v/>
      </c>
      <c r="BD12" s="30" t="str">
        <f t="shared" si="2"/>
        <v/>
      </c>
      <c r="BE12" s="30" t="str">
        <f t="shared" si="3"/>
        <v/>
      </c>
      <c r="BF12" s="31">
        <f t="shared" si="4"/>
        <v>0</v>
      </c>
      <c r="BG12" s="31">
        <f t="shared" si="5"/>
        <v>0</v>
      </c>
      <c r="BH12" s="31" t="str">
        <f t="shared" si="6"/>
        <v/>
      </c>
      <c r="BI12" s="31">
        <f t="shared" si="7"/>
        <v>0</v>
      </c>
      <c r="BJ12" s="33"/>
      <c r="BK12" s="33"/>
      <c r="BL12" s="33"/>
    </row>
    <row r="13" spans="1:64" s="13" customFormat="1" ht="15.75" customHeight="1" x14ac:dyDescent="0.15">
      <c r="A13" s="43" t="s">
        <v>31</v>
      </c>
      <c r="B13" s="27">
        <f t="shared" ref="B13:B22" si="9">SUM(C13:T13)</f>
        <v>0</v>
      </c>
      <c r="C13" s="36">
        <f>+Enero!C13+Febrero!C13+'Marzo '!C13+'Abril '!C13+'Mayo '!C13+Junio!C13+Julio!C13+Agosto!C13+Septiembre!C13+'Octubre '!C13+Noviembre!C13+'Diciembre '!C13</f>
        <v>0</v>
      </c>
      <c r="D13" s="36">
        <f>+Enero!D13+Febrero!D13+'Marzo '!D13+'Abril '!D13+'Mayo '!D13+Junio!D13+Julio!D13+Agosto!D13+Septiembre!D13+'Octubre '!D13+Noviembre!D13+'Diciembre '!D13</f>
        <v>0</v>
      </c>
      <c r="E13" s="36">
        <f>+Enero!E13+Febrero!E13+'Marzo '!E13+'Abril '!E13+'Mayo '!E13+Junio!E13+Julio!E13+Agosto!E13+Septiembre!E13+'Octubre '!E13+Noviembre!E13+'Diciembre '!E13</f>
        <v>0</v>
      </c>
      <c r="F13" s="36">
        <f>+Enero!F13+Febrero!F13+'Marzo '!F13+'Abril '!F13+'Mayo '!F13+Junio!F13+Julio!F13+Agosto!F13+Septiembre!F13+'Octubre '!F13+Noviembre!F13+'Diciembre '!F13</f>
        <v>0</v>
      </c>
      <c r="G13" s="36">
        <f>+Enero!G13+Febrero!G13+'Marzo '!G13+'Abril '!G13+'Mayo '!G13+Junio!G13+Julio!G13+Agosto!G13+Septiembre!G13+'Octubre '!G13+Noviembre!G13+'Diciembre '!G13</f>
        <v>0</v>
      </c>
      <c r="H13" s="36">
        <f>+Enero!H13+Febrero!H13+'Marzo '!H13+'Abril '!H13+'Mayo '!H13+Junio!H13+Julio!H13+Agosto!H13+Septiembre!H13+'Octubre '!H13+Noviembre!H13+'Diciembre '!H13</f>
        <v>0</v>
      </c>
      <c r="I13" s="36">
        <f>+Enero!I13+Febrero!I13+'Marzo '!I13+'Abril '!I13+'Mayo '!I13+Junio!I13+Julio!I13+Agosto!I13+Septiembre!I13+'Octubre '!I13+Noviembre!I13+'Diciembre '!I13</f>
        <v>0</v>
      </c>
      <c r="J13" s="36">
        <f>+Enero!J13+Febrero!J13+'Marzo '!J13+'Abril '!J13+'Mayo '!J13+Junio!J13+Julio!J13+Agosto!J13+Septiembre!J13+'Octubre '!J13+Noviembre!J13+'Diciembre '!J13</f>
        <v>0</v>
      </c>
      <c r="K13" s="36">
        <f>+Enero!K13+Febrero!K13+'Marzo '!K13+'Abril '!K13+'Mayo '!K13+Junio!K13+Julio!K13+Agosto!K13+Septiembre!K13+'Octubre '!K13+Noviembre!K13+'Diciembre '!K13</f>
        <v>0</v>
      </c>
      <c r="L13" s="36">
        <f>+Enero!L13+Febrero!L13+'Marzo '!L13+'Abril '!L13+'Mayo '!L13+Junio!L13+Julio!L13+Agosto!L13+Septiembre!L13+'Octubre '!L13+Noviembre!L13+'Diciembre '!L13</f>
        <v>0</v>
      </c>
      <c r="M13" s="36">
        <f>+Enero!M13+Febrero!M13+'Marzo '!M13+'Abril '!M13+'Mayo '!M13+Junio!M13+Julio!M13+Agosto!M13+Septiembre!M13+'Octubre '!M13+Noviembre!M13+'Diciembre '!M13</f>
        <v>0</v>
      </c>
      <c r="N13" s="36">
        <f>+Enero!N13+Febrero!N13+'Marzo '!N13+'Abril '!N13+'Mayo '!N13+Junio!N13+Julio!N13+Agosto!N13+Septiembre!N13+'Octubre '!N13+Noviembre!N13+'Diciembre '!N13</f>
        <v>0</v>
      </c>
      <c r="O13" s="36">
        <f>+Enero!O13+Febrero!O13+'Marzo '!O13+'Abril '!O13+'Mayo '!O13+Junio!O13+Julio!O13+Agosto!O13+Septiembre!O13+'Octubre '!O13+Noviembre!O13+'Diciembre '!O13</f>
        <v>0</v>
      </c>
      <c r="P13" s="36">
        <f>+Enero!P13+Febrero!P13+'Marzo '!P13+'Abril '!P13+'Mayo '!P13+Junio!P13+Julio!P13+Agosto!P13+Septiembre!P13+'Octubre '!P13+Noviembre!P13+'Diciembre '!P13</f>
        <v>0</v>
      </c>
      <c r="Q13" s="36">
        <f>+Enero!Q13+Febrero!Q13+'Marzo '!Q13+'Abril '!Q13+'Mayo '!Q13+Junio!Q13+Julio!Q13+Agosto!Q13+Septiembre!Q13+'Octubre '!Q13+Noviembre!Q13+'Diciembre '!Q13</f>
        <v>0</v>
      </c>
      <c r="R13" s="36">
        <f>+Enero!R13+Febrero!R13+'Marzo '!R13+'Abril '!R13+'Mayo '!R13+Junio!R13+Julio!R13+Agosto!R13+Septiembre!R13+'Octubre '!R13+Noviembre!R13+'Diciembre '!R13</f>
        <v>0</v>
      </c>
      <c r="S13" s="36">
        <f>+Enero!S13+Febrero!S13+'Marzo '!S13+'Abril '!S13+'Mayo '!S13+Junio!S13+Julio!S13+Agosto!S13+Septiembre!S13+'Octubre '!S13+Noviembre!S13+'Diciembre '!S13</f>
        <v>0</v>
      </c>
      <c r="T13" s="36">
        <f>+Enero!T13+Febrero!T13+'Marzo '!T13+'Abril '!T13+'Mayo '!T13+Junio!T13+Julio!T13+Agosto!T13+Septiembre!T13+'Octubre '!T13+Noviembre!T13+'Diciembre '!T13</f>
        <v>0</v>
      </c>
      <c r="U13" s="36">
        <f>+Enero!U13+Febrero!U13+'Marzo '!U13+'Abril '!U13+'Mayo '!U13+Junio!U13+Julio!U13+Agosto!U13+Septiembre!U13+'Octubre '!U13+Noviembre!U13+'Diciembre '!U13</f>
        <v>0</v>
      </c>
      <c r="V13" s="36">
        <f>+Enero!V13+Febrero!V13+'Marzo '!V13+'Abril '!V13+'Mayo '!V13+Junio!V13+Julio!V13+Agosto!V13+Septiembre!V13+'Octubre '!V13+Noviembre!V13+'Diciembre '!V13</f>
        <v>0</v>
      </c>
      <c r="W13" s="36">
        <f>+Enero!W13+Febrero!W13+'Marzo '!W13+'Abril '!W13+'Mayo '!W13+Junio!W13+Julio!W13+Agosto!W13+Septiembre!W13+'Octubre '!W13+Noviembre!W13+'Diciembre '!W13</f>
        <v>0</v>
      </c>
      <c r="X13" s="36">
        <f>+Enero!X13+Febrero!X13+'Marzo '!X13+'Abril '!X13+'Mayo '!X13+Junio!X13+Julio!X13+Agosto!X13+Septiembre!X13+'Octubre '!X13+Noviembre!X13+'Diciembre '!X13</f>
        <v>0</v>
      </c>
      <c r="Y13" s="4" t="str">
        <f t="shared" si="8"/>
        <v/>
      </c>
      <c r="Z13" s="28"/>
      <c r="AA13" s="28"/>
      <c r="AB13" s="28"/>
      <c r="AY13" s="14"/>
      <c r="AZ13" s="14"/>
      <c r="BB13" s="29" t="str">
        <f t="shared" si="0"/>
        <v/>
      </c>
      <c r="BC13" s="30" t="str">
        <f t="shared" si="1"/>
        <v/>
      </c>
      <c r="BD13" s="30" t="str">
        <f t="shared" si="2"/>
        <v/>
      </c>
      <c r="BE13" s="30" t="str">
        <f t="shared" si="3"/>
        <v/>
      </c>
      <c r="BF13" s="31">
        <f t="shared" si="4"/>
        <v>0</v>
      </c>
      <c r="BG13" s="31">
        <f t="shared" si="5"/>
        <v>0</v>
      </c>
      <c r="BH13" s="31" t="str">
        <f t="shared" si="6"/>
        <v/>
      </c>
      <c r="BI13" s="31">
        <f t="shared" si="7"/>
        <v>0</v>
      </c>
      <c r="BJ13" s="33"/>
      <c r="BK13" s="33"/>
      <c r="BL13" s="33"/>
    </row>
    <row r="14" spans="1:64" s="13" customFormat="1" ht="15.75" customHeight="1" x14ac:dyDescent="0.15">
      <c r="A14" s="44" t="s">
        <v>32</v>
      </c>
      <c r="B14" s="45">
        <f t="shared" si="9"/>
        <v>0</v>
      </c>
      <c r="C14" s="36">
        <f>+Enero!C14+Febrero!C14+'Marzo '!C14+'Abril '!C14+'Mayo '!C14+Junio!C14+Julio!C14+Agosto!C14+Septiembre!C14+'Octubre '!C14+Noviembre!C14+'Diciembre '!C14</f>
        <v>0</v>
      </c>
      <c r="D14" s="36">
        <f>+Enero!D14+Febrero!D14+'Marzo '!D14+'Abril '!D14+'Mayo '!D14+Junio!D14+Julio!D14+Agosto!D14+Septiembre!D14+'Octubre '!D14+Noviembre!D14+'Diciembre '!D14</f>
        <v>0</v>
      </c>
      <c r="E14" s="36">
        <f>+Enero!E14+Febrero!E14+'Marzo '!E14+'Abril '!E14+'Mayo '!E14+Junio!E14+Julio!E14+Agosto!E14+Septiembre!E14+'Octubre '!E14+Noviembre!E14+'Diciembre '!E14</f>
        <v>0</v>
      </c>
      <c r="F14" s="36">
        <f>+Enero!F14+Febrero!F14+'Marzo '!F14+'Abril '!F14+'Mayo '!F14+Junio!F14+Julio!F14+Agosto!F14+Septiembre!F14+'Octubre '!F14+Noviembre!F14+'Diciembre '!F14</f>
        <v>0</v>
      </c>
      <c r="G14" s="36">
        <f>+Enero!G14+Febrero!G14+'Marzo '!G14+'Abril '!G14+'Mayo '!G14+Junio!G14+Julio!G14+Agosto!G14+Septiembre!G14+'Octubre '!G14+Noviembre!G14+'Diciembre '!G14</f>
        <v>0</v>
      </c>
      <c r="H14" s="36">
        <f>+Enero!H14+Febrero!H14+'Marzo '!H14+'Abril '!H14+'Mayo '!H14+Junio!H14+Julio!H14+Agosto!H14+Septiembre!H14+'Octubre '!H14+Noviembre!H14+'Diciembre '!H14</f>
        <v>0</v>
      </c>
      <c r="I14" s="36">
        <f>+Enero!I14+Febrero!I14+'Marzo '!I14+'Abril '!I14+'Mayo '!I14+Junio!I14+Julio!I14+Agosto!I14+Septiembre!I14+'Octubre '!I14+Noviembre!I14+'Diciembre '!I14</f>
        <v>0</v>
      </c>
      <c r="J14" s="36">
        <f>+Enero!J14+Febrero!J14+'Marzo '!J14+'Abril '!J14+'Mayo '!J14+Junio!J14+Julio!J14+Agosto!J14+Septiembre!J14+'Octubre '!J14+Noviembre!J14+'Diciembre '!J14</f>
        <v>0</v>
      </c>
      <c r="K14" s="36">
        <f>+Enero!K14+Febrero!K14+'Marzo '!K14+'Abril '!K14+'Mayo '!K14+Junio!K14+Julio!K14+Agosto!K14+Septiembre!K14+'Octubre '!K14+Noviembre!K14+'Diciembre '!K14</f>
        <v>0</v>
      </c>
      <c r="L14" s="36">
        <f>+Enero!L14+Febrero!L14+'Marzo '!L14+'Abril '!L14+'Mayo '!L14+Junio!L14+Julio!L14+Agosto!L14+Septiembre!L14+'Octubre '!L14+Noviembre!L14+'Diciembre '!L14</f>
        <v>0</v>
      </c>
      <c r="M14" s="36">
        <f>+Enero!M14+Febrero!M14+'Marzo '!M14+'Abril '!M14+'Mayo '!M14+Junio!M14+Julio!M14+Agosto!M14+Septiembre!M14+'Octubre '!M14+Noviembre!M14+'Diciembre '!M14</f>
        <v>0</v>
      </c>
      <c r="N14" s="36">
        <f>+Enero!N14+Febrero!N14+'Marzo '!N14+'Abril '!N14+'Mayo '!N14+Junio!N14+Julio!N14+Agosto!N14+Septiembre!N14+'Octubre '!N14+Noviembre!N14+'Diciembre '!N14</f>
        <v>0</v>
      </c>
      <c r="O14" s="36">
        <f>+Enero!O14+Febrero!O14+'Marzo '!O14+'Abril '!O14+'Mayo '!O14+Junio!O14+Julio!O14+Agosto!O14+Septiembre!O14+'Octubre '!O14+Noviembre!O14+'Diciembre '!O14</f>
        <v>0</v>
      </c>
      <c r="P14" s="36">
        <f>+Enero!P14+Febrero!P14+'Marzo '!P14+'Abril '!P14+'Mayo '!P14+Junio!P14+Julio!P14+Agosto!P14+Septiembre!P14+'Octubre '!P14+Noviembre!P14+'Diciembre '!P14</f>
        <v>0</v>
      </c>
      <c r="Q14" s="36">
        <f>+Enero!Q14+Febrero!Q14+'Marzo '!Q14+'Abril '!Q14+'Mayo '!Q14+Junio!Q14+Julio!Q14+Agosto!Q14+Septiembre!Q14+'Octubre '!Q14+Noviembre!Q14+'Diciembre '!Q14</f>
        <v>0</v>
      </c>
      <c r="R14" s="36">
        <f>+Enero!R14+Febrero!R14+'Marzo '!R14+'Abril '!R14+'Mayo '!R14+Junio!R14+Julio!R14+Agosto!R14+Septiembre!R14+'Octubre '!R14+Noviembre!R14+'Diciembre '!R14</f>
        <v>0</v>
      </c>
      <c r="S14" s="36">
        <f>+Enero!S14+Febrero!S14+'Marzo '!S14+'Abril '!S14+'Mayo '!S14+Junio!S14+Julio!S14+Agosto!S14+Septiembre!S14+'Octubre '!S14+Noviembre!S14+'Diciembre '!S14</f>
        <v>0</v>
      </c>
      <c r="T14" s="36">
        <f>+Enero!T14+Febrero!T14+'Marzo '!T14+'Abril '!T14+'Mayo '!T14+Junio!T14+Julio!T14+Agosto!T14+Septiembre!T14+'Octubre '!T14+Noviembre!T14+'Diciembre '!T14</f>
        <v>0</v>
      </c>
      <c r="U14" s="36">
        <f>+Enero!U14+Febrero!U14+'Marzo '!U14+'Abril '!U14+'Mayo '!U14+Junio!U14+Julio!U14+Agosto!U14+Septiembre!U14+'Octubre '!U14+Noviembre!U14+'Diciembre '!U14</f>
        <v>0</v>
      </c>
      <c r="V14" s="36">
        <f>+Enero!V14+Febrero!V14+'Marzo '!V14+'Abril '!V14+'Mayo '!V14+Junio!V14+Julio!V14+Agosto!V14+Septiembre!V14+'Octubre '!V14+Noviembre!V14+'Diciembre '!V14</f>
        <v>0</v>
      </c>
      <c r="W14" s="36">
        <f>+Enero!W14+Febrero!W14+'Marzo '!W14+'Abril '!W14+'Mayo '!W14+Junio!W14+Julio!W14+Agosto!W14+Septiembre!W14+'Octubre '!W14+Noviembre!W14+'Diciembre '!W14</f>
        <v>0</v>
      </c>
      <c r="X14" s="36">
        <f>+Enero!X14+Febrero!X14+'Marzo '!X14+'Abril '!X14+'Mayo '!X14+Junio!X14+Julio!X14+Agosto!X14+Septiembre!X14+'Octubre '!X14+Noviembre!X14+'Diciembre '!X14</f>
        <v>0</v>
      </c>
      <c r="Y14" s="4" t="str">
        <f t="shared" si="8"/>
        <v/>
      </c>
      <c r="Z14" s="28"/>
      <c r="AA14" s="28"/>
      <c r="AB14" s="28"/>
      <c r="AY14" s="14"/>
      <c r="AZ14" s="14"/>
      <c r="BB14" s="29" t="str">
        <f t="shared" si="0"/>
        <v/>
      </c>
      <c r="BC14" s="30" t="str">
        <f t="shared" si="1"/>
        <v/>
      </c>
      <c r="BD14" s="30" t="str">
        <f t="shared" si="2"/>
        <v/>
      </c>
      <c r="BE14" s="30" t="str">
        <f t="shared" si="3"/>
        <v/>
      </c>
      <c r="BF14" s="31">
        <f t="shared" si="4"/>
        <v>0</v>
      </c>
      <c r="BG14" s="31">
        <f t="shared" si="5"/>
        <v>0</v>
      </c>
      <c r="BH14" s="31" t="str">
        <f t="shared" si="6"/>
        <v/>
      </c>
      <c r="BI14" s="31">
        <f t="shared" si="7"/>
        <v>0</v>
      </c>
      <c r="BJ14" s="33"/>
      <c r="BK14" s="33"/>
      <c r="BL14" s="33"/>
    </row>
    <row r="15" spans="1:64" s="13" customFormat="1" ht="15.75" customHeight="1" x14ac:dyDescent="0.15">
      <c r="A15" s="49" t="s">
        <v>33</v>
      </c>
      <c r="B15" s="27">
        <f>SUM(K15:T15)</f>
        <v>0</v>
      </c>
      <c r="C15" s="36">
        <f>+Enero!C15+Febrero!C15+'Marzo '!C15+'Abril '!C15+'Mayo '!C15+Junio!C15+Julio!C15+Agosto!C15+Septiembre!C15+'Octubre '!C15+Noviembre!C15+'Diciembre '!C15</f>
        <v>0</v>
      </c>
      <c r="D15" s="36">
        <f>+Enero!D15+Febrero!D15+'Marzo '!D15+'Abril '!D15+'Mayo '!D15+Junio!D15+Julio!D15+Agosto!D15+Septiembre!D15+'Octubre '!D15+Noviembre!D15+'Diciembre '!D15</f>
        <v>0</v>
      </c>
      <c r="E15" s="36">
        <f>+Enero!E15+Febrero!E15+'Marzo '!E15+'Abril '!E15+'Mayo '!E15+Junio!E15+Julio!E15+Agosto!E15+Septiembre!E15+'Octubre '!E15+Noviembre!E15+'Diciembre '!E15</f>
        <v>0</v>
      </c>
      <c r="F15" s="36">
        <f>+Enero!F15+Febrero!F15+'Marzo '!F15+'Abril '!F15+'Mayo '!F15+Junio!F15+Julio!F15+Agosto!F15+Septiembre!F15+'Octubre '!F15+Noviembre!F15+'Diciembre '!F15</f>
        <v>0</v>
      </c>
      <c r="G15" s="36">
        <f>+Enero!G15+Febrero!G15+'Marzo '!G15+'Abril '!G15+'Mayo '!G15+Junio!G15+Julio!G15+Agosto!G15+Septiembre!G15+'Octubre '!G15+Noviembre!G15+'Diciembre '!G15</f>
        <v>0</v>
      </c>
      <c r="H15" s="36">
        <f>+Enero!H15+Febrero!H15+'Marzo '!H15+'Abril '!H15+'Mayo '!H15+Junio!H15+Julio!H15+Agosto!H15+Septiembre!H15+'Octubre '!H15+Noviembre!H15+'Diciembre '!H15</f>
        <v>0</v>
      </c>
      <c r="I15" s="36">
        <f>+Enero!I15+Febrero!I15+'Marzo '!I15+'Abril '!I15+'Mayo '!I15+Junio!I15+Julio!I15+Agosto!I15+Septiembre!I15+'Octubre '!I15+Noviembre!I15+'Diciembre '!I15</f>
        <v>0</v>
      </c>
      <c r="J15" s="36">
        <f>+Enero!J15+Febrero!J15+'Marzo '!J15+'Abril '!J15+'Mayo '!J15+Junio!J15+Julio!J15+Agosto!J15+Septiembre!J15+'Octubre '!J15+Noviembre!J15+'Diciembre '!J15</f>
        <v>0</v>
      </c>
      <c r="K15" s="36">
        <f>+Enero!K15+Febrero!K15+'Marzo '!K15+'Abril '!K15+'Mayo '!K15+Junio!K15+Julio!K15+Agosto!K15+Septiembre!K15+'Octubre '!K15+Noviembre!K15+'Diciembre '!K15</f>
        <v>0</v>
      </c>
      <c r="L15" s="36">
        <f>+Enero!L15+Febrero!L15+'Marzo '!L15+'Abril '!L15+'Mayo '!L15+Junio!L15+Julio!L15+Agosto!L15+Septiembre!L15+'Octubre '!L15+Noviembre!L15+'Diciembre '!L15</f>
        <v>0</v>
      </c>
      <c r="M15" s="36">
        <f>+Enero!M15+Febrero!M15+'Marzo '!M15+'Abril '!M15+'Mayo '!M15+Junio!M15+Julio!M15+Agosto!M15+Septiembre!M15+'Octubre '!M15+Noviembre!M15+'Diciembre '!M15</f>
        <v>0</v>
      </c>
      <c r="N15" s="36">
        <f>+Enero!N15+Febrero!N15+'Marzo '!N15+'Abril '!N15+'Mayo '!N15+Junio!N15+Julio!N15+Agosto!N15+Septiembre!N15+'Octubre '!N15+Noviembre!N15+'Diciembre '!N15</f>
        <v>0</v>
      </c>
      <c r="O15" s="36">
        <f>+Enero!O15+Febrero!O15+'Marzo '!O15+'Abril '!O15+'Mayo '!O15+Junio!O15+Julio!O15+Agosto!O15+Septiembre!O15+'Octubre '!O15+Noviembre!O15+'Diciembre '!O15</f>
        <v>0</v>
      </c>
      <c r="P15" s="36">
        <f>+Enero!P15+Febrero!P15+'Marzo '!P15+'Abril '!P15+'Mayo '!P15+Junio!P15+Julio!P15+Agosto!P15+Septiembre!P15+'Octubre '!P15+Noviembre!P15+'Diciembre '!P15</f>
        <v>0</v>
      </c>
      <c r="Q15" s="36">
        <f>+Enero!Q15+Febrero!Q15+'Marzo '!Q15+'Abril '!Q15+'Mayo '!Q15+Junio!Q15+Julio!Q15+Agosto!Q15+Septiembre!Q15+'Octubre '!Q15+Noviembre!Q15+'Diciembre '!Q15</f>
        <v>0</v>
      </c>
      <c r="R15" s="36">
        <f>+Enero!R15+Febrero!R15+'Marzo '!R15+'Abril '!R15+'Mayo '!R15+Junio!R15+Julio!R15+Agosto!R15+Septiembre!R15+'Octubre '!R15+Noviembre!R15+'Diciembre '!R15</f>
        <v>0</v>
      </c>
      <c r="S15" s="36">
        <f>+Enero!S15+Febrero!S15+'Marzo '!S15+'Abril '!S15+'Mayo '!S15+Junio!S15+Julio!S15+Agosto!S15+Septiembre!S15+'Octubre '!S15+Noviembre!S15+'Diciembre '!S15</f>
        <v>0</v>
      </c>
      <c r="T15" s="36">
        <f>+Enero!T15+Febrero!T15+'Marzo '!T15+'Abril '!T15+'Mayo '!T15+Junio!T15+Julio!T15+Agosto!T15+Septiembre!T15+'Octubre '!T15+Noviembre!T15+'Diciembre '!T15</f>
        <v>0</v>
      </c>
      <c r="U15" s="36">
        <f>+Enero!U15+Febrero!U15+'Marzo '!U15+'Abril '!U15+'Mayo '!U15+Junio!U15+Julio!U15+Agosto!U15+Septiembre!U15+'Octubre '!U15+Noviembre!U15+'Diciembre '!U15</f>
        <v>0</v>
      </c>
      <c r="V15" s="36">
        <f>+Enero!V15+Febrero!V15+'Marzo '!V15+'Abril '!V15+'Mayo '!V15+Junio!V15+Julio!V15+Agosto!V15+Septiembre!V15+'Octubre '!V15+Noviembre!V15+'Diciembre '!V15</f>
        <v>0</v>
      </c>
      <c r="W15" s="36">
        <f>+Enero!W15+Febrero!W15+'Marzo '!W15+'Abril '!W15+'Mayo '!W15+Junio!W15+Julio!W15+Agosto!W15+Septiembre!W15+'Octubre '!W15+Noviembre!W15+'Diciembre '!W15</f>
        <v>0</v>
      </c>
      <c r="X15" s="36">
        <f>+Enero!X15+Febrero!X15+'Marzo '!X15+'Abril '!X15+'Mayo '!X15+Junio!X15+Julio!X15+Agosto!X15+Septiembre!X15+'Octubre '!X15+Noviembre!X15+'Diciembre '!X15</f>
        <v>0</v>
      </c>
      <c r="Y15" s="4" t="str">
        <f t="shared" si="8"/>
        <v/>
      </c>
      <c r="Z15" s="28"/>
      <c r="AA15" s="28"/>
      <c r="AB15" s="28"/>
      <c r="AY15" s="14"/>
      <c r="AZ15" s="14"/>
      <c r="BB15" s="29" t="str">
        <f t="shared" si="0"/>
        <v/>
      </c>
      <c r="BC15" s="30" t="str">
        <f t="shared" si="1"/>
        <v/>
      </c>
      <c r="BD15" s="30" t="str">
        <f t="shared" si="2"/>
        <v/>
      </c>
      <c r="BE15" s="30" t="str">
        <f t="shared" si="3"/>
        <v/>
      </c>
      <c r="BF15" s="31">
        <f t="shared" si="4"/>
        <v>0</v>
      </c>
      <c r="BG15" s="31">
        <f t="shared" si="5"/>
        <v>0</v>
      </c>
      <c r="BH15" s="31" t="str">
        <f t="shared" si="6"/>
        <v/>
      </c>
      <c r="BI15" s="31">
        <f t="shared" si="7"/>
        <v>0</v>
      </c>
      <c r="BJ15" s="33"/>
      <c r="BK15" s="33"/>
      <c r="BL15" s="33"/>
    </row>
    <row r="16" spans="1:64" s="13" customFormat="1" ht="15.75" customHeight="1" x14ac:dyDescent="0.15">
      <c r="A16" s="50" t="s">
        <v>34</v>
      </c>
      <c r="B16" s="27">
        <f t="shared" si="9"/>
        <v>0</v>
      </c>
      <c r="C16" s="36">
        <f>+Enero!C16+Febrero!C16+'Marzo '!C16+'Abril '!C16+'Mayo '!C16+Junio!C16+Julio!C16+Agosto!C16+Septiembre!C16+'Octubre '!C16+Noviembre!C16+'Diciembre '!C16</f>
        <v>0</v>
      </c>
      <c r="D16" s="36">
        <f>+Enero!D16+Febrero!D16+'Marzo '!D16+'Abril '!D16+'Mayo '!D16+Junio!D16+Julio!D16+Agosto!D16+Septiembre!D16+'Octubre '!D16+Noviembre!D16+'Diciembre '!D16</f>
        <v>0</v>
      </c>
      <c r="E16" s="36">
        <f>+Enero!E16+Febrero!E16+'Marzo '!E16+'Abril '!E16+'Mayo '!E16+Junio!E16+Julio!E16+Agosto!E16+Septiembre!E16+'Octubre '!E16+Noviembre!E16+'Diciembre '!E16</f>
        <v>0</v>
      </c>
      <c r="F16" s="36">
        <f>+Enero!F16+Febrero!F16+'Marzo '!F16+'Abril '!F16+'Mayo '!F16+Junio!F16+Julio!F16+Agosto!F16+Septiembre!F16+'Octubre '!F16+Noviembre!F16+'Diciembre '!F16</f>
        <v>0</v>
      </c>
      <c r="G16" s="36">
        <f>+Enero!G16+Febrero!G16+'Marzo '!G16+'Abril '!G16+'Mayo '!G16+Junio!G16+Julio!G16+Agosto!G16+Septiembre!G16+'Octubre '!G16+Noviembre!G16+'Diciembre '!G16</f>
        <v>0</v>
      </c>
      <c r="H16" s="36">
        <f>+Enero!H16+Febrero!H16+'Marzo '!H16+'Abril '!H16+'Mayo '!H16+Junio!H16+Julio!H16+Agosto!H16+Septiembre!H16+'Octubre '!H16+Noviembre!H16+'Diciembre '!H16</f>
        <v>0</v>
      </c>
      <c r="I16" s="36">
        <f>+Enero!I16+Febrero!I16+'Marzo '!I16+'Abril '!I16+'Mayo '!I16+Junio!I16+Julio!I16+Agosto!I16+Septiembre!I16+'Octubre '!I16+Noviembre!I16+'Diciembre '!I16</f>
        <v>0</v>
      </c>
      <c r="J16" s="36">
        <f>+Enero!J16+Febrero!J16+'Marzo '!J16+'Abril '!J16+'Mayo '!J16+Junio!J16+Julio!J16+Agosto!J16+Septiembre!J16+'Octubre '!J16+Noviembre!J16+'Diciembre '!J16</f>
        <v>0</v>
      </c>
      <c r="K16" s="36">
        <f>+Enero!K16+Febrero!K16+'Marzo '!K16+'Abril '!K16+'Mayo '!K16+Junio!K16+Julio!K16+Agosto!K16+Septiembre!K16+'Octubre '!K16+Noviembre!K16+'Diciembre '!K16</f>
        <v>0</v>
      </c>
      <c r="L16" s="36">
        <f>+Enero!L16+Febrero!L16+'Marzo '!L16+'Abril '!L16+'Mayo '!L16+Junio!L16+Julio!L16+Agosto!L16+Septiembre!L16+'Octubre '!L16+Noviembre!L16+'Diciembre '!L16</f>
        <v>0</v>
      </c>
      <c r="M16" s="36">
        <f>+Enero!M16+Febrero!M16+'Marzo '!M16+'Abril '!M16+'Mayo '!M16+Junio!M16+Julio!M16+Agosto!M16+Septiembre!M16+'Octubre '!M16+Noviembre!M16+'Diciembre '!M16</f>
        <v>0</v>
      </c>
      <c r="N16" s="36">
        <f>+Enero!N16+Febrero!N16+'Marzo '!N16+'Abril '!N16+'Mayo '!N16+Junio!N16+Julio!N16+Agosto!N16+Septiembre!N16+'Octubre '!N16+Noviembre!N16+'Diciembre '!N16</f>
        <v>0</v>
      </c>
      <c r="O16" s="36">
        <f>+Enero!O16+Febrero!O16+'Marzo '!O16+'Abril '!O16+'Mayo '!O16+Junio!O16+Julio!O16+Agosto!O16+Septiembre!O16+'Octubre '!O16+Noviembre!O16+'Diciembre '!O16</f>
        <v>0</v>
      </c>
      <c r="P16" s="36">
        <f>+Enero!P16+Febrero!P16+'Marzo '!P16+'Abril '!P16+'Mayo '!P16+Junio!P16+Julio!P16+Agosto!P16+Septiembre!P16+'Octubre '!P16+Noviembre!P16+'Diciembre '!P16</f>
        <v>0</v>
      </c>
      <c r="Q16" s="36">
        <f>+Enero!Q16+Febrero!Q16+'Marzo '!Q16+'Abril '!Q16+'Mayo '!Q16+Junio!Q16+Julio!Q16+Agosto!Q16+Septiembre!Q16+'Octubre '!Q16+Noviembre!Q16+'Diciembre '!Q16</f>
        <v>0</v>
      </c>
      <c r="R16" s="36">
        <f>+Enero!R16+Febrero!R16+'Marzo '!R16+'Abril '!R16+'Mayo '!R16+Junio!R16+Julio!R16+Agosto!R16+Septiembre!R16+'Octubre '!R16+Noviembre!R16+'Diciembre '!R16</f>
        <v>0</v>
      </c>
      <c r="S16" s="36">
        <f>+Enero!S16+Febrero!S16+'Marzo '!S16+'Abril '!S16+'Mayo '!S16+Junio!S16+Julio!S16+Agosto!S16+Septiembre!S16+'Octubre '!S16+Noviembre!S16+'Diciembre '!S16</f>
        <v>0</v>
      </c>
      <c r="T16" s="36">
        <f>+Enero!T16+Febrero!T16+'Marzo '!T16+'Abril '!T16+'Mayo '!T16+Junio!T16+Julio!T16+Agosto!T16+Septiembre!T16+'Octubre '!T16+Noviembre!T16+'Diciembre '!T16</f>
        <v>0</v>
      </c>
      <c r="U16" s="36">
        <f>+Enero!U16+Febrero!U16+'Marzo '!U16+'Abril '!U16+'Mayo '!U16+Junio!U16+Julio!U16+Agosto!U16+Septiembre!U16+'Octubre '!U16+Noviembre!U16+'Diciembre '!U16</f>
        <v>0</v>
      </c>
      <c r="V16" s="36">
        <f>+Enero!V16+Febrero!V16+'Marzo '!V16+'Abril '!V16+'Mayo '!V16+Junio!V16+Julio!V16+Agosto!V16+Septiembre!V16+'Octubre '!V16+Noviembre!V16+'Diciembre '!V16</f>
        <v>0</v>
      </c>
      <c r="W16" s="36">
        <f>+Enero!W16+Febrero!W16+'Marzo '!W16+'Abril '!W16+'Mayo '!W16+Junio!W16+Julio!W16+Agosto!W16+Septiembre!W16+'Octubre '!W16+Noviembre!W16+'Diciembre '!W16</f>
        <v>0</v>
      </c>
      <c r="X16" s="36">
        <f>+Enero!X16+Febrero!X16+'Marzo '!X16+'Abril '!X16+'Mayo '!X16+Junio!X16+Julio!X16+Agosto!X16+Septiembre!X16+'Octubre '!X16+Noviembre!X16+'Diciembre '!X16</f>
        <v>0</v>
      </c>
      <c r="Y16" s="4" t="str">
        <f t="shared" si="8"/>
        <v/>
      </c>
      <c r="Z16" s="28"/>
      <c r="AA16" s="28"/>
      <c r="AB16" s="28"/>
      <c r="AY16" s="14"/>
      <c r="AZ16" s="14"/>
      <c r="BB16" s="29" t="str">
        <f t="shared" si="0"/>
        <v/>
      </c>
      <c r="BC16" s="30" t="str">
        <f t="shared" si="1"/>
        <v/>
      </c>
      <c r="BD16" s="30" t="str">
        <f t="shared" si="2"/>
        <v/>
      </c>
      <c r="BE16" s="30" t="str">
        <f t="shared" si="3"/>
        <v/>
      </c>
      <c r="BF16" s="31">
        <f t="shared" si="4"/>
        <v>0</v>
      </c>
      <c r="BG16" s="31">
        <f t="shared" si="5"/>
        <v>0</v>
      </c>
      <c r="BH16" s="31" t="str">
        <f t="shared" si="6"/>
        <v/>
      </c>
      <c r="BI16" s="31">
        <f t="shared" si="7"/>
        <v>0</v>
      </c>
      <c r="BJ16" s="33"/>
      <c r="BK16" s="33"/>
      <c r="BL16" s="33"/>
    </row>
    <row r="17" spans="1:64" s="13" customFormat="1" ht="15.75" customHeight="1" x14ac:dyDescent="0.15">
      <c r="A17" s="51" t="s">
        <v>35</v>
      </c>
      <c r="B17" s="52">
        <f>SUM(F17:P17)</f>
        <v>0</v>
      </c>
      <c r="C17" s="36">
        <f>+Enero!C17+Febrero!C17+'Marzo '!C17+'Abril '!C17+'Mayo '!C17+Junio!C17+Julio!C17+Agosto!C17+Septiembre!C17+'Octubre '!C17+Noviembre!C17+'Diciembre '!C17</f>
        <v>0</v>
      </c>
      <c r="D17" s="36">
        <f>+Enero!D17+Febrero!D17+'Marzo '!D17+'Abril '!D17+'Mayo '!D17+Junio!D17+Julio!D17+Agosto!D17+Septiembre!D17+'Octubre '!D17+Noviembre!D17+'Diciembre '!D17</f>
        <v>0</v>
      </c>
      <c r="E17" s="36">
        <f>+Enero!E17+Febrero!E17+'Marzo '!E17+'Abril '!E17+'Mayo '!E17+Junio!E17+Julio!E17+Agosto!E17+Septiembre!E17+'Octubre '!E17+Noviembre!E17+'Diciembre '!E17</f>
        <v>0</v>
      </c>
      <c r="F17" s="36">
        <f>+Enero!F17+Febrero!F17+'Marzo '!F17+'Abril '!F17+'Mayo '!F17+Junio!F17+Julio!F17+Agosto!F17+Septiembre!F17+'Octubre '!F17+Noviembre!F17+'Diciembre '!F17</f>
        <v>0</v>
      </c>
      <c r="G17" s="36">
        <f>+Enero!G17+Febrero!G17+'Marzo '!G17+'Abril '!G17+'Mayo '!G17+Junio!G17+Julio!G17+Agosto!G17+Septiembre!G17+'Octubre '!G17+Noviembre!G17+'Diciembre '!G17</f>
        <v>0</v>
      </c>
      <c r="H17" s="36">
        <f>+Enero!H17+Febrero!H17+'Marzo '!H17+'Abril '!H17+'Mayo '!H17+Junio!H17+Julio!H17+Agosto!H17+Septiembre!H17+'Octubre '!H17+Noviembre!H17+'Diciembre '!H17</f>
        <v>0</v>
      </c>
      <c r="I17" s="36">
        <f>+Enero!I17+Febrero!I17+'Marzo '!I17+'Abril '!I17+'Mayo '!I17+Junio!I17+Julio!I17+Agosto!I17+Septiembre!I17+'Octubre '!I17+Noviembre!I17+'Diciembre '!I17</f>
        <v>0</v>
      </c>
      <c r="J17" s="36">
        <f>+Enero!J17+Febrero!J17+'Marzo '!J17+'Abril '!J17+'Mayo '!J17+Junio!J17+Julio!J17+Agosto!J17+Septiembre!J17+'Octubre '!J17+Noviembre!J17+'Diciembre '!J17</f>
        <v>0</v>
      </c>
      <c r="K17" s="36">
        <f>+Enero!K17+Febrero!K17+'Marzo '!K17+'Abril '!K17+'Mayo '!K17+Junio!K17+Julio!K17+Agosto!K17+Septiembre!K17+'Octubre '!K17+Noviembre!K17+'Diciembre '!K17</f>
        <v>0</v>
      </c>
      <c r="L17" s="36">
        <f>+Enero!L17+Febrero!L17+'Marzo '!L17+'Abril '!L17+'Mayo '!L17+Junio!L17+Julio!L17+Agosto!L17+Septiembre!L17+'Octubre '!L17+Noviembre!L17+'Diciembre '!L17</f>
        <v>0</v>
      </c>
      <c r="M17" s="36">
        <f>+Enero!M17+Febrero!M17+'Marzo '!M17+'Abril '!M17+'Mayo '!M17+Junio!M17+Julio!M17+Agosto!M17+Septiembre!M17+'Octubre '!M17+Noviembre!M17+'Diciembre '!M17</f>
        <v>0</v>
      </c>
      <c r="N17" s="36">
        <f>+Enero!N17+Febrero!N17+'Marzo '!N17+'Abril '!N17+'Mayo '!N17+Junio!N17+Julio!N17+Agosto!N17+Septiembre!N17+'Octubre '!N17+Noviembre!N17+'Diciembre '!N17</f>
        <v>0</v>
      </c>
      <c r="O17" s="36">
        <f>+Enero!O17+Febrero!O17+'Marzo '!O17+'Abril '!O17+'Mayo '!O17+Junio!O17+Julio!O17+Agosto!O17+Septiembre!O17+'Octubre '!O17+Noviembre!O17+'Diciembre '!O17</f>
        <v>0</v>
      </c>
      <c r="P17" s="36">
        <f>+Enero!P17+Febrero!P17+'Marzo '!P17+'Abril '!P17+'Mayo '!P17+Junio!P17+Julio!P17+Agosto!P17+Septiembre!P17+'Octubre '!P17+Noviembre!P17+'Diciembre '!P17</f>
        <v>0</v>
      </c>
      <c r="Q17" s="36">
        <f>+Enero!Q17+Febrero!Q17+'Marzo '!Q17+'Abril '!Q17+'Mayo '!Q17+Junio!Q17+Julio!Q17+Agosto!Q17+Septiembre!Q17+'Octubre '!Q17+Noviembre!Q17+'Diciembre '!Q17</f>
        <v>0</v>
      </c>
      <c r="R17" s="36">
        <f>+Enero!R17+Febrero!R17+'Marzo '!R17+'Abril '!R17+'Mayo '!R17+Junio!R17+Julio!R17+Agosto!R17+Septiembre!R17+'Octubre '!R17+Noviembre!R17+'Diciembre '!R17</f>
        <v>0</v>
      </c>
      <c r="S17" s="36">
        <f>+Enero!S17+Febrero!S17+'Marzo '!S17+'Abril '!S17+'Mayo '!S17+Junio!S17+Julio!S17+Agosto!S17+Septiembre!S17+'Octubre '!S17+Noviembre!S17+'Diciembre '!S17</f>
        <v>0</v>
      </c>
      <c r="T17" s="36">
        <f>+Enero!T17+Febrero!T17+'Marzo '!T17+'Abril '!T17+'Mayo '!T17+Junio!T17+Julio!T17+Agosto!T17+Septiembre!T17+'Octubre '!T17+Noviembre!T17+'Diciembre '!T17</f>
        <v>0</v>
      </c>
      <c r="U17" s="36">
        <f>+Enero!U17+Febrero!U17+'Marzo '!U17+'Abril '!U17+'Mayo '!U17+Junio!U17+Julio!U17+Agosto!U17+Septiembre!U17+'Octubre '!U17+Noviembre!U17+'Diciembre '!U17</f>
        <v>0</v>
      </c>
      <c r="V17" s="36">
        <f>+Enero!V17+Febrero!V17+'Marzo '!V17+'Abril '!V17+'Mayo '!V17+Junio!V17+Julio!V17+Agosto!V17+Septiembre!V17+'Octubre '!V17+Noviembre!V17+'Diciembre '!V17</f>
        <v>0</v>
      </c>
      <c r="W17" s="36">
        <f>+Enero!W17+Febrero!W17+'Marzo '!W17+'Abril '!W17+'Mayo '!W17+Junio!W17+Julio!W17+Agosto!W17+Septiembre!W17+'Octubre '!W17+Noviembre!W17+'Diciembre '!W17</f>
        <v>0</v>
      </c>
      <c r="X17" s="36">
        <f>+Enero!X17+Febrero!X17+'Marzo '!X17+'Abril '!X17+'Mayo '!X17+Junio!X17+Julio!X17+Agosto!X17+Septiembre!X17+'Octubre '!X17+Noviembre!X17+'Diciembre '!X17</f>
        <v>0</v>
      </c>
      <c r="Y17" s="4" t="str">
        <f t="shared" si="8"/>
        <v/>
      </c>
      <c r="Z17" s="28"/>
      <c r="AA17" s="28"/>
      <c r="AB17" s="28"/>
      <c r="AY17" s="14"/>
      <c r="AZ17" s="14"/>
      <c r="BB17" s="29" t="str">
        <f t="shared" si="0"/>
        <v/>
      </c>
      <c r="BC17" s="30" t="str">
        <f t="shared" si="1"/>
        <v/>
      </c>
      <c r="BD17" s="30" t="str">
        <f t="shared" si="2"/>
        <v/>
      </c>
      <c r="BE17" s="30" t="str">
        <f t="shared" si="3"/>
        <v/>
      </c>
      <c r="BF17" s="31">
        <f t="shared" si="4"/>
        <v>0</v>
      </c>
      <c r="BG17" s="31">
        <f t="shared" si="5"/>
        <v>0</v>
      </c>
      <c r="BH17" s="31" t="str">
        <f t="shared" si="6"/>
        <v/>
      </c>
      <c r="BI17" s="31">
        <f t="shared" si="7"/>
        <v>0</v>
      </c>
      <c r="BJ17" s="33"/>
      <c r="BK17" s="33"/>
      <c r="BL17" s="33"/>
    </row>
    <row r="18" spans="1:64" s="13" customFormat="1" ht="15.75" customHeight="1" x14ac:dyDescent="0.15">
      <c r="A18" s="51" t="s">
        <v>36</v>
      </c>
      <c r="B18" s="27">
        <f t="shared" si="9"/>
        <v>0</v>
      </c>
      <c r="C18" s="36">
        <f>+Enero!C18+Febrero!C18+'Marzo '!C18+'Abril '!C18+'Mayo '!C18+Junio!C18+Julio!C18+Agosto!C18+Septiembre!C18+'Octubre '!C18+Noviembre!C18+'Diciembre '!C18</f>
        <v>0</v>
      </c>
      <c r="D18" s="36">
        <f>+Enero!D18+Febrero!D18+'Marzo '!D18+'Abril '!D18+'Mayo '!D18+Junio!D18+Julio!D18+Agosto!D18+Septiembre!D18+'Octubre '!D18+Noviembre!D18+'Diciembre '!D18</f>
        <v>0</v>
      </c>
      <c r="E18" s="36">
        <f>+Enero!E18+Febrero!E18+'Marzo '!E18+'Abril '!E18+'Mayo '!E18+Junio!E18+Julio!E18+Agosto!E18+Septiembre!E18+'Octubre '!E18+Noviembre!E18+'Diciembre '!E18</f>
        <v>0</v>
      </c>
      <c r="F18" s="36">
        <f>+Enero!F18+Febrero!F18+'Marzo '!F18+'Abril '!F18+'Mayo '!F18+Junio!F18+Julio!F18+Agosto!F18+Septiembre!F18+'Octubre '!F18+Noviembre!F18+'Diciembre '!F18</f>
        <v>0</v>
      </c>
      <c r="G18" s="36">
        <f>+Enero!G18+Febrero!G18+'Marzo '!G18+'Abril '!G18+'Mayo '!G18+Junio!G18+Julio!G18+Agosto!G18+Septiembre!G18+'Octubre '!G18+Noviembre!G18+'Diciembre '!G18</f>
        <v>0</v>
      </c>
      <c r="H18" s="36">
        <f>+Enero!H18+Febrero!H18+'Marzo '!H18+'Abril '!H18+'Mayo '!H18+Junio!H18+Julio!H18+Agosto!H18+Septiembre!H18+'Octubre '!H18+Noviembre!H18+'Diciembre '!H18</f>
        <v>0</v>
      </c>
      <c r="I18" s="36">
        <f>+Enero!I18+Febrero!I18+'Marzo '!I18+'Abril '!I18+'Mayo '!I18+Junio!I18+Julio!I18+Agosto!I18+Septiembre!I18+'Octubre '!I18+Noviembre!I18+'Diciembre '!I18</f>
        <v>0</v>
      </c>
      <c r="J18" s="36">
        <f>+Enero!J18+Febrero!J18+'Marzo '!J18+'Abril '!J18+'Mayo '!J18+Junio!J18+Julio!J18+Agosto!J18+Septiembre!J18+'Octubre '!J18+Noviembre!J18+'Diciembre '!J18</f>
        <v>0</v>
      </c>
      <c r="K18" s="36">
        <f>+Enero!K18+Febrero!K18+'Marzo '!K18+'Abril '!K18+'Mayo '!K18+Junio!K18+Julio!K18+Agosto!K18+Septiembre!K18+'Octubre '!K18+Noviembre!K18+'Diciembre '!K18</f>
        <v>0</v>
      </c>
      <c r="L18" s="36">
        <f>+Enero!L18+Febrero!L18+'Marzo '!L18+'Abril '!L18+'Mayo '!L18+Junio!L18+Julio!L18+Agosto!L18+Septiembre!L18+'Octubre '!L18+Noviembre!L18+'Diciembre '!L18</f>
        <v>0</v>
      </c>
      <c r="M18" s="36">
        <f>+Enero!M18+Febrero!M18+'Marzo '!M18+'Abril '!M18+'Mayo '!M18+Junio!M18+Julio!M18+Agosto!M18+Septiembre!M18+'Octubre '!M18+Noviembre!M18+'Diciembre '!M18</f>
        <v>0</v>
      </c>
      <c r="N18" s="36">
        <f>+Enero!N18+Febrero!N18+'Marzo '!N18+'Abril '!N18+'Mayo '!N18+Junio!N18+Julio!N18+Agosto!N18+Septiembre!N18+'Octubre '!N18+Noviembre!N18+'Diciembre '!N18</f>
        <v>0</v>
      </c>
      <c r="O18" s="36">
        <f>+Enero!O18+Febrero!O18+'Marzo '!O18+'Abril '!O18+'Mayo '!O18+Junio!O18+Julio!O18+Agosto!O18+Septiembre!O18+'Octubre '!O18+Noviembre!O18+'Diciembre '!O18</f>
        <v>0</v>
      </c>
      <c r="P18" s="36">
        <f>+Enero!P18+Febrero!P18+'Marzo '!P18+'Abril '!P18+'Mayo '!P18+Junio!P18+Julio!P18+Agosto!P18+Septiembre!P18+'Octubre '!P18+Noviembre!P18+'Diciembre '!P18</f>
        <v>0</v>
      </c>
      <c r="Q18" s="36">
        <f>+Enero!Q18+Febrero!Q18+'Marzo '!Q18+'Abril '!Q18+'Mayo '!Q18+Junio!Q18+Julio!Q18+Agosto!Q18+Septiembre!Q18+'Octubre '!Q18+Noviembre!Q18+'Diciembre '!Q18</f>
        <v>0</v>
      </c>
      <c r="R18" s="36">
        <f>+Enero!R18+Febrero!R18+'Marzo '!R18+'Abril '!R18+'Mayo '!R18+Junio!R18+Julio!R18+Agosto!R18+Septiembre!R18+'Octubre '!R18+Noviembre!R18+'Diciembre '!R18</f>
        <v>0</v>
      </c>
      <c r="S18" s="36">
        <f>+Enero!S18+Febrero!S18+'Marzo '!S18+'Abril '!S18+'Mayo '!S18+Junio!S18+Julio!S18+Agosto!S18+Septiembre!S18+'Octubre '!S18+Noviembre!S18+'Diciembre '!S18</f>
        <v>0</v>
      </c>
      <c r="T18" s="36">
        <f>+Enero!T18+Febrero!T18+'Marzo '!T18+'Abril '!T18+'Mayo '!T18+Junio!T18+Julio!T18+Agosto!T18+Septiembre!T18+'Octubre '!T18+Noviembre!T18+'Diciembre '!T18</f>
        <v>0</v>
      </c>
      <c r="U18" s="36">
        <f>+Enero!U18+Febrero!U18+'Marzo '!U18+'Abril '!U18+'Mayo '!U18+Junio!U18+Julio!U18+Agosto!U18+Septiembre!U18+'Octubre '!U18+Noviembre!U18+'Diciembre '!U18</f>
        <v>0</v>
      </c>
      <c r="V18" s="36">
        <f>+Enero!V18+Febrero!V18+'Marzo '!V18+'Abril '!V18+'Mayo '!V18+Junio!V18+Julio!V18+Agosto!V18+Septiembre!V18+'Octubre '!V18+Noviembre!V18+'Diciembre '!V18</f>
        <v>0</v>
      </c>
      <c r="W18" s="36">
        <f>+Enero!W18+Febrero!W18+'Marzo '!W18+'Abril '!W18+'Mayo '!W18+Junio!W18+Julio!W18+Agosto!W18+Septiembre!W18+'Octubre '!W18+Noviembre!W18+'Diciembre '!W18</f>
        <v>0</v>
      </c>
      <c r="X18" s="36">
        <f>+Enero!X18+Febrero!X18+'Marzo '!X18+'Abril '!X18+'Mayo '!X18+Junio!X18+Julio!X18+Agosto!X18+Septiembre!X18+'Octubre '!X18+Noviembre!X18+'Diciembre '!X18</f>
        <v>0</v>
      </c>
      <c r="Y18" s="4" t="str">
        <f t="shared" si="8"/>
        <v/>
      </c>
      <c r="Z18" s="9"/>
      <c r="AA18" s="9"/>
      <c r="AB18" s="9"/>
      <c r="AY18" s="14"/>
      <c r="AZ18" s="14"/>
      <c r="BB18" s="29" t="str">
        <f t="shared" si="0"/>
        <v/>
      </c>
      <c r="BC18" s="30" t="str">
        <f t="shared" si="1"/>
        <v/>
      </c>
      <c r="BD18" s="30" t="str">
        <f t="shared" si="2"/>
        <v/>
      </c>
      <c r="BE18" s="30" t="str">
        <f t="shared" si="3"/>
        <v/>
      </c>
      <c r="BF18" s="31">
        <f t="shared" si="4"/>
        <v>0</v>
      </c>
      <c r="BG18" s="31">
        <f t="shared" si="5"/>
        <v>0</v>
      </c>
      <c r="BH18" s="31" t="str">
        <f t="shared" si="6"/>
        <v/>
      </c>
      <c r="BI18" s="31">
        <f t="shared" si="7"/>
        <v>0</v>
      </c>
      <c r="BJ18" s="33"/>
      <c r="BK18" s="33"/>
      <c r="BL18" s="33"/>
    </row>
    <row r="19" spans="1:64" s="13" customFormat="1" ht="15.75" customHeight="1" x14ac:dyDescent="0.15">
      <c r="A19" s="51" t="s">
        <v>37</v>
      </c>
      <c r="B19" s="27">
        <f>SUM(H19:N19)</f>
        <v>0</v>
      </c>
      <c r="C19" s="36">
        <f>+Enero!C19+Febrero!C19+'Marzo '!C19+'Abril '!C19+'Mayo '!C19+Junio!C19+Julio!C19+Agosto!C19+Septiembre!C19+'Octubre '!C19+Noviembre!C19+'Diciembre '!C19</f>
        <v>0</v>
      </c>
      <c r="D19" s="36">
        <f>+Enero!D19+Febrero!D19+'Marzo '!D19+'Abril '!D19+'Mayo '!D19+Junio!D19+Julio!D19+Agosto!D19+Septiembre!D19+'Octubre '!D19+Noviembre!D19+'Diciembre '!D19</f>
        <v>0</v>
      </c>
      <c r="E19" s="36">
        <f>+Enero!E19+Febrero!E19+'Marzo '!E19+'Abril '!E19+'Mayo '!E19+Junio!E19+Julio!E19+Agosto!E19+Septiembre!E19+'Octubre '!E19+Noviembre!E19+'Diciembre '!E19</f>
        <v>0</v>
      </c>
      <c r="F19" s="36">
        <f>+Enero!F19+Febrero!F19+'Marzo '!F19+'Abril '!F19+'Mayo '!F19+Junio!F19+Julio!F19+Agosto!F19+Septiembre!F19+'Octubre '!F19+Noviembre!F19+'Diciembre '!F19</f>
        <v>0</v>
      </c>
      <c r="G19" s="36">
        <f>+Enero!G19+Febrero!G19+'Marzo '!G19+'Abril '!G19+'Mayo '!G19+Junio!G19+Julio!G19+Agosto!G19+Septiembre!G19+'Octubre '!G19+Noviembre!G19+'Diciembre '!G19</f>
        <v>0</v>
      </c>
      <c r="H19" s="36">
        <f>+Enero!H19+Febrero!H19+'Marzo '!H19+'Abril '!H19+'Mayo '!H19+Junio!H19+Julio!H19+Agosto!H19+Septiembre!H19+'Octubre '!H19+Noviembre!H19+'Diciembre '!H19</f>
        <v>0</v>
      </c>
      <c r="I19" s="36">
        <f>+Enero!I19+Febrero!I19+'Marzo '!I19+'Abril '!I19+'Mayo '!I19+Junio!I19+Julio!I19+Agosto!I19+Septiembre!I19+'Octubre '!I19+Noviembre!I19+'Diciembre '!I19</f>
        <v>0</v>
      </c>
      <c r="J19" s="36">
        <f>+Enero!J19+Febrero!J19+'Marzo '!J19+'Abril '!J19+'Mayo '!J19+Junio!J19+Julio!J19+Agosto!J19+Septiembre!J19+'Octubre '!J19+Noviembre!J19+'Diciembre '!J19</f>
        <v>0</v>
      </c>
      <c r="K19" s="36">
        <f>+Enero!K19+Febrero!K19+'Marzo '!K19+'Abril '!K19+'Mayo '!K19+Junio!K19+Julio!K19+Agosto!K19+Septiembre!K19+'Octubre '!K19+Noviembre!K19+'Diciembre '!K19</f>
        <v>0</v>
      </c>
      <c r="L19" s="36">
        <f>+Enero!L19+Febrero!L19+'Marzo '!L19+'Abril '!L19+'Mayo '!L19+Junio!L19+Julio!L19+Agosto!L19+Septiembre!L19+'Octubre '!L19+Noviembre!L19+'Diciembre '!L19</f>
        <v>0</v>
      </c>
      <c r="M19" s="36">
        <f>+Enero!M19+Febrero!M19+'Marzo '!M19+'Abril '!M19+'Mayo '!M19+Junio!M19+Julio!M19+Agosto!M19+Septiembre!M19+'Octubre '!M19+Noviembre!M19+'Diciembre '!M19</f>
        <v>0</v>
      </c>
      <c r="N19" s="36">
        <f>+Enero!N19+Febrero!N19+'Marzo '!N19+'Abril '!N19+'Mayo '!N19+Junio!N19+Julio!N19+Agosto!N19+Septiembre!N19+'Octubre '!N19+Noviembre!N19+'Diciembre '!N19</f>
        <v>0</v>
      </c>
      <c r="O19" s="36">
        <f>+Enero!O19+Febrero!O19+'Marzo '!O19+'Abril '!O19+'Mayo '!O19+Junio!O19+Julio!O19+Agosto!O19+Septiembre!O19+'Octubre '!O19+Noviembre!O19+'Diciembre '!O19</f>
        <v>0</v>
      </c>
      <c r="P19" s="36">
        <f>+Enero!P19+Febrero!P19+'Marzo '!P19+'Abril '!P19+'Mayo '!P19+Junio!P19+Julio!P19+Agosto!P19+Septiembre!P19+'Octubre '!P19+Noviembre!P19+'Diciembre '!P19</f>
        <v>0</v>
      </c>
      <c r="Q19" s="36">
        <f>+Enero!Q19+Febrero!Q19+'Marzo '!Q19+'Abril '!Q19+'Mayo '!Q19+Junio!Q19+Julio!Q19+Agosto!Q19+Septiembre!Q19+'Octubre '!Q19+Noviembre!Q19+'Diciembre '!Q19</f>
        <v>0</v>
      </c>
      <c r="R19" s="36">
        <f>+Enero!R19+Febrero!R19+'Marzo '!R19+'Abril '!R19+'Mayo '!R19+Junio!R19+Julio!R19+Agosto!R19+Septiembre!R19+'Octubre '!R19+Noviembre!R19+'Diciembre '!R19</f>
        <v>0</v>
      </c>
      <c r="S19" s="36">
        <f>+Enero!S19+Febrero!S19+'Marzo '!S19+'Abril '!S19+'Mayo '!S19+Junio!S19+Julio!S19+Agosto!S19+Septiembre!S19+'Octubre '!S19+Noviembre!S19+'Diciembre '!S19</f>
        <v>0</v>
      </c>
      <c r="T19" s="36">
        <f>+Enero!T19+Febrero!T19+'Marzo '!T19+'Abril '!T19+'Mayo '!T19+Junio!T19+Julio!T19+Agosto!T19+Septiembre!T19+'Octubre '!T19+Noviembre!T19+'Diciembre '!T19</f>
        <v>0</v>
      </c>
      <c r="U19" s="36">
        <f>+Enero!U19+Febrero!U19+'Marzo '!U19+'Abril '!U19+'Mayo '!U19+Junio!U19+Julio!U19+Agosto!U19+Septiembre!U19+'Octubre '!U19+Noviembre!U19+'Diciembre '!U19</f>
        <v>0</v>
      </c>
      <c r="V19" s="36">
        <f>+Enero!V19+Febrero!V19+'Marzo '!V19+'Abril '!V19+'Mayo '!V19+Junio!V19+Julio!V19+Agosto!V19+Septiembre!V19+'Octubre '!V19+Noviembre!V19+'Diciembre '!V19</f>
        <v>0</v>
      </c>
      <c r="W19" s="36">
        <f>+Enero!W19+Febrero!W19+'Marzo '!W19+'Abril '!W19+'Mayo '!W19+Junio!W19+Julio!W19+Agosto!W19+Septiembre!W19+'Octubre '!W19+Noviembre!W19+'Diciembre '!W19</f>
        <v>0</v>
      </c>
      <c r="X19" s="36">
        <f>+Enero!X19+Febrero!X19+'Marzo '!X19+'Abril '!X19+'Mayo '!X19+Junio!X19+Julio!X19+Agosto!X19+Septiembre!X19+'Octubre '!X19+Noviembre!X19+'Diciembre '!X19</f>
        <v>0</v>
      </c>
      <c r="Y19" s="4" t="str">
        <f t="shared" si="8"/>
        <v/>
      </c>
      <c r="Z19" s="9"/>
      <c r="AA19" s="9"/>
      <c r="AB19" s="9"/>
      <c r="AY19" s="14"/>
      <c r="AZ19" s="14"/>
      <c r="BB19" s="29" t="str">
        <f t="shared" si="0"/>
        <v/>
      </c>
      <c r="BC19" s="30" t="str">
        <f t="shared" si="1"/>
        <v/>
      </c>
      <c r="BD19" s="30" t="str">
        <f t="shared" si="2"/>
        <v/>
      </c>
      <c r="BE19" s="30" t="str">
        <f t="shared" si="3"/>
        <v/>
      </c>
      <c r="BF19" s="31">
        <f t="shared" si="4"/>
        <v>0</v>
      </c>
      <c r="BG19" s="31">
        <f t="shared" si="5"/>
        <v>0</v>
      </c>
      <c r="BH19" s="31" t="str">
        <f t="shared" si="6"/>
        <v/>
      </c>
      <c r="BI19" s="31">
        <f t="shared" si="7"/>
        <v>0</v>
      </c>
      <c r="BJ19" s="33"/>
      <c r="BK19" s="33"/>
      <c r="BL19" s="33"/>
    </row>
    <row r="20" spans="1:64" s="13" customFormat="1" ht="15.75" customHeight="1" x14ac:dyDescent="0.15">
      <c r="A20" s="51" t="s">
        <v>38</v>
      </c>
      <c r="B20" s="52">
        <f t="shared" si="9"/>
        <v>32</v>
      </c>
      <c r="C20" s="36">
        <f>+Enero!C20+Febrero!C20+'Marzo '!C20+'Abril '!C20+'Mayo '!C20+Junio!C20+Julio!C20+Agosto!C20+Septiembre!C20+'Octubre '!C20+Noviembre!C20+'Diciembre '!C20</f>
        <v>0</v>
      </c>
      <c r="D20" s="36">
        <f>+Enero!D20+Febrero!D20+'Marzo '!D20+'Abril '!D20+'Mayo '!D20+Junio!D20+Julio!D20+Agosto!D20+Septiembre!D20+'Octubre '!D20+Noviembre!D20+'Diciembre '!D20</f>
        <v>0</v>
      </c>
      <c r="E20" s="36">
        <f>+Enero!E20+Febrero!E20+'Marzo '!E20+'Abril '!E20+'Mayo '!E20+Junio!E20+Julio!E20+Agosto!E20+Septiembre!E20+'Octubre '!E20+Noviembre!E20+'Diciembre '!E20</f>
        <v>0</v>
      </c>
      <c r="F20" s="36">
        <f>+Enero!F20+Febrero!F20+'Marzo '!F20+'Abril '!F20+'Mayo '!F20+Junio!F20+Julio!F20+Agosto!F20+Septiembre!F20+'Octubre '!F20+Noviembre!F20+'Diciembre '!F20</f>
        <v>0</v>
      </c>
      <c r="G20" s="36">
        <f>+Enero!G20+Febrero!G20+'Marzo '!G20+'Abril '!G20+'Mayo '!G20+Junio!G20+Julio!G20+Agosto!G20+Septiembre!G20+'Octubre '!G20+Noviembre!G20+'Diciembre '!G20</f>
        <v>8</v>
      </c>
      <c r="H20" s="36">
        <f>+Enero!H20+Febrero!H20+'Marzo '!H20+'Abril '!H20+'Mayo '!H20+Junio!H20+Julio!H20+Agosto!H20+Septiembre!H20+'Octubre '!H20+Noviembre!H20+'Diciembre '!H20</f>
        <v>2</v>
      </c>
      <c r="I20" s="36">
        <f>+Enero!I20+Febrero!I20+'Marzo '!I20+'Abril '!I20+'Mayo '!I20+Junio!I20+Julio!I20+Agosto!I20+Septiembre!I20+'Octubre '!I20+Noviembre!I20+'Diciembre '!I20</f>
        <v>3</v>
      </c>
      <c r="J20" s="36">
        <f>+Enero!J20+Febrero!J20+'Marzo '!J20+'Abril '!J20+'Mayo '!J20+Junio!J20+Julio!J20+Agosto!J20+Septiembre!J20+'Octubre '!J20+Noviembre!J20+'Diciembre '!J20</f>
        <v>12</v>
      </c>
      <c r="K20" s="36">
        <f>+Enero!K20+Febrero!K20+'Marzo '!K20+'Abril '!K20+'Mayo '!K20+Junio!K20+Julio!K20+Agosto!K20+Septiembre!K20+'Octubre '!K20+Noviembre!K20+'Diciembre '!K20</f>
        <v>2</v>
      </c>
      <c r="L20" s="36">
        <f>+Enero!L20+Febrero!L20+'Marzo '!L20+'Abril '!L20+'Mayo '!L20+Junio!L20+Julio!L20+Agosto!L20+Septiembre!L20+'Octubre '!L20+Noviembre!L20+'Diciembre '!L20</f>
        <v>0</v>
      </c>
      <c r="M20" s="36">
        <f>+Enero!M20+Febrero!M20+'Marzo '!M20+'Abril '!M20+'Mayo '!M20+Junio!M20+Julio!M20+Agosto!M20+Septiembre!M20+'Octubre '!M20+Noviembre!M20+'Diciembre '!M20</f>
        <v>0</v>
      </c>
      <c r="N20" s="36">
        <f>+Enero!N20+Febrero!N20+'Marzo '!N20+'Abril '!N20+'Mayo '!N20+Junio!N20+Julio!N20+Agosto!N20+Septiembre!N20+'Octubre '!N20+Noviembre!N20+'Diciembre '!N20</f>
        <v>1</v>
      </c>
      <c r="O20" s="36">
        <f>+Enero!O20+Febrero!O20+'Marzo '!O20+'Abril '!O20+'Mayo '!O20+Junio!O20+Julio!O20+Agosto!O20+Septiembre!O20+'Octubre '!O20+Noviembre!O20+'Diciembre '!O20</f>
        <v>0</v>
      </c>
      <c r="P20" s="36">
        <f>+Enero!P20+Febrero!P20+'Marzo '!P20+'Abril '!P20+'Mayo '!P20+Junio!P20+Julio!P20+Agosto!P20+Septiembre!P20+'Octubre '!P20+Noviembre!P20+'Diciembre '!P20</f>
        <v>3</v>
      </c>
      <c r="Q20" s="36">
        <f>+Enero!Q20+Febrero!Q20+'Marzo '!Q20+'Abril '!Q20+'Mayo '!Q20+Junio!Q20+Julio!Q20+Agosto!Q20+Septiembre!Q20+'Octubre '!Q20+Noviembre!Q20+'Diciembre '!Q20</f>
        <v>1</v>
      </c>
      <c r="R20" s="36">
        <f>+Enero!R20+Febrero!R20+'Marzo '!R20+'Abril '!R20+'Mayo '!R20+Junio!R20+Julio!R20+Agosto!R20+Septiembre!R20+'Octubre '!R20+Noviembre!R20+'Diciembre '!R20</f>
        <v>0</v>
      </c>
      <c r="S20" s="36">
        <f>+Enero!S20+Febrero!S20+'Marzo '!S20+'Abril '!S20+'Mayo '!S20+Junio!S20+Julio!S20+Agosto!S20+Septiembre!S20+'Octubre '!S20+Noviembre!S20+'Diciembre '!S20</f>
        <v>0</v>
      </c>
      <c r="T20" s="36">
        <f>+Enero!T20+Febrero!T20+'Marzo '!T20+'Abril '!T20+'Mayo '!T20+Junio!T20+Julio!T20+Agosto!T20+Septiembre!T20+'Octubre '!T20+Noviembre!T20+'Diciembre '!T20</f>
        <v>0</v>
      </c>
      <c r="U20" s="36">
        <f>+Enero!U20+Febrero!U20+'Marzo '!U20+'Abril '!U20+'Mayo '!U20+Junio!U20+Julio!U20+Agosto!U20+Septiembre!U20+'Octubre '!U20+Noviembre!U20+'Diciembre '!U20</f>
        <v>32</v>
      </c>
      <c r="V20" s="36">
        <f>+Enero!V20+Febrero!V20+'Marzo '!V20+'Abril '!V20+'Mayo '!V20+Junio!V20+Julio!V20+Agosto!V20+Septiembre!V20+'Octubre '!V20+Noviembre!V20+'Diciembre '!V20</f>
        <v>0</v>
      </c>
      <c r="W20" s="36">
        <f>+Enero!W20+Febrero!W20+'Marzo '!W20+'Abril '!W20+'Mayo '!W20+Junio!W20+Julio!W20+Agosto!W20+Septiembre!W20+'Octubre '!W20+Noviembre!W20+'Diciembre '!W20</f>
        <v>32</v>
      </c>
      <c r="X20" s="36">
        <f>+Enero!X20+Febrero!X20+'Marzo '!X20+'Abril '!X20+'Mayo '!X20+Junio!X20+Julio!X20+Agosto!X20+Septiembre!X20+'Octubre '!X20+Noviembre!X20+'Diciembre '!X20</f>
        <v>0</v>
      </c>
      <c r="Y20" s="4" t="str">
        <f t="shared" si="8"/>
        <v/>
      </c>
      <c r="Z20" s="9"/>
      <c r="AA20" s="9"/>
      <c r="AB20" s="9"/>
      <c r="AY20" s="14"/>
      <c r="AZ20" s="14"/>
      <c r="BB20" s="29" t="str">
        <f t="shared" si="0"/>
        <v/>
      </c>
      <c r="BC20" s="30" t="str">
        <f t="shared" si="1"/>
        <v/>
      </c>
      <c r="BD20" s="30" t="str">
        <f t="shared" si="2"/>
        <v/>
      </c>
      <c r="BE20" s="30" t="str">
        <f t="shared" si="3"/>
        <v/>
      </c>
      <c r="BF20" s="31">
        <f t="shared" si="4"/>
        <v>0</v>
      </c>
      <c r="BG20" s="31">
        <f t="shared" si="5"/>
        <v>0</v>
      </c>
      <c r="BH20" s="31">
        <f t="shared" si="6"/>
        <v>0</v>
      </c>
      <c r="BI20" s="31">
        <f t="shared" si="7"/>
        <v>0</v>
      </c>
      <c r="BJ20" s="33"/>
      <c r="BK20" s="33"/>
      <c r="BL20" s="33"/>
    </row>
    <row r="21" spans="1:64" s="13" customFormat="1" ht="15.75" customHeight="1" x14ac:dyDescent="0.15">
      <c r="A21" s="51" t="s">
        <v>39</v>
      </c>
      <c r="B21" s="52">
        <f t="shared" si="9"/>
        <v>56</v>
      </c>
      <c r="C21" s="36">
        <f>+Enero!C21+Febrero!C21+'Marzo '!C21+'Abril '!C21+'Mayo '!C21+Junio!C21+Julio!C21+Agosto!C21+Septiembre!C21+'Octubre '!C21+Noviembre!C21+'Diciembre '!C21</f>
        <v>0</v>
      </c>
      <c r="D21" s="36">
        <f>+Enero!D21+Febrero!D21+'Marzo '!D21+'Abril '!D21+'Mayo '!D21+Junio!D21+Julio!D21+Agosto!D21+Septiembre!D21+'Octubre '!D21+Noviembre!D21+'Diciembre '!D21</f>
        <v>0</v>
      </c>
      <c r="E21" s="36">
        <f>+Enero!E21+Febrero!E21+'Marzo '!E21+'Abril '!E21+'Mayo '!E21+Junio!E21+Julio!E21+Agosto!E21+Septiembre!E21+'Octubre '!E21+Noviembre!E21+'Diciembre '!E21</f>
        <v>0</v>
      </c>
      <c r="F21" s="36">
        <f>+Enero!F21+Febrero!F21+'Marzo '!F21+'Abril '!F21+'Mayo '!F21+Junio!F21+Julio!F21+Agosto!F21+Septiembre!F21+'Octubre '!F21+Noviembre!F21+'Diciembre '!F21</f>
        <v>0</v>
      </c>
      <c r="G21" s="36">
        <f>+Enero!G21+Febrero!G21+'Marzo '!G21+'Abril '!G21+'Mayo '!G21+Junio!G21+Julio!G21+Agosto!G21+Septiembre!G21+'Octubre '!G21+Noviembre!G21+'Diciembre '!G21</f>
        <v>1</v>
      </c>
      <c r="H21" s="36">
        <f>+Enero!H21+Febrero!H21+'Marzo '!H21+'Abril '!H21+'Mayo '!H21+Junio!H21+Julio!H21+Agosto!H21+Septiembre!H21+'Octubre '!H21+Noviembre!H21+'Diciembre '!H21</f>
        <v>8</v>
      </c>
      <c r="I21" s="36">
        <f>+Enero!I21+Febrero!I21+'Marzo '!I21+'Abril '!I21+'Mayo '!I21+Junio!I21+Julio!I21+Agosto!I21+Septiembre!I21+'Octubre '!I21+Noviembre!I21+'Diciembre '!I21</f>
        <v>3</v>
      </c>
      <c r="J21" s="36">
        <f>+Enero!J21+Febrero!J21+'Marzo '!J21+'Abril '!J21+'Mayo '!J21+Junio!J21+Julio!J21+Agosto!J21+Septiembre!J21+'Octubre '!J21+Noviembre!J21+'Diciembre '!J21</f>
        <v>15</v>
      </c>
      <c r="K21" s="36">
        <f>+Enero!K21+Febrero!K21+'Marzo '!K21+'Abril '!K21+'Mayo '!K21+Junio!K21+Julio!K21+Agosto!K21+Septiembre!K21+'Octubre '!K21+Noviembre!K21+'Diciembre '!K21</f>
        <v>6</v>
      </c>
      <c r="L21" s="36">
        <f>+Enero!L21+Febrero!L21+'Marzo '!L21+'Abril '!L21+'Mayo '!L21+Junio!L21+Julio!L21+Agosto!L21+Septiembre!L21+'Octubre '!L21+Noviembre!L21+'Diciembre '!L21</f>
        <v>6</v>
      </c>
      <c r="M21" s="36">
        <f>+Enero!M21+Febrero!M21+'Marzo '!M21+'Abril '!M21+'Mayo '!M21+Junio!M21+Julio!M21+Agosto!M21+Septiembre!M21+'Octubre '!M21+Noviembre!M21+'Diciembre '!M21</f>
        <v>12</v>
      </c>
      <c r="N21" s="36">
        <f>+Enero!N21+Febrero!N21+'Marzo '!N21+'Abril '!N21+'Mayo '!N21+Junio!N21+Julio!N21+Agosto!N21+Septiembre!N21+'Octubre '!N21+Noviembre!N21+'Diciembre '!N21</f>
        <v>1</v>
      </c>
      <c r="O21" s="36">
        <f>+Enero!O21+Febrero!O21+'Marzo '!O21+'Abril '!O21+'Mayo '!O21+Junio!O21+Julio!O21+Agosto!O21+Septiembre!O21+'Octubre '!O21+Noviembre!O21+'Diciembre '!O21</f>
        <v>0</v>
      </c>
      <c r="P21" s="36">
        <f>+Enero!P21+Febrero!P21+'Marzo '!P21+'Abril '!P21+'Mayo '!P21+Junio!P21+Julio!P21+Agosto!P21+Septiembre!P21+'Octubre '!P21+Noviembre!P21+'Diciembre '!P21</f>
        <v>3</v>
      </c>
      <c r="Q21" s="36">
        <f>+Enero!Q21+Febrero!Q21+'Marzo '!Q21+'Abril '!Q21+'Mayo '!Q21+Junio!Q21+Julio!Q21+Agosto!Q21+Septiembre!Q21+'Octubre '!Q21+Noviembre!Q21+'Diciembre '!Q21</f>
        <v>0</v>
      </c>
      <c r="R21" s="36">
        <f>+Enero!R21+Febrero!R21+'Marzo '!R21+'Abril '!R21+'Mayo '!R21+Junio!R21+Julio!R21+Agosto!R21+Septiembre!R21+'Octubre '!R21+Noviembre!R21+'Diciembre '!R21</f>
        <v>1</v>
      </c>
      <c r="S21" s="36">
        <f>+Enero!S21+Febrero!S21+'Marzo '!S21+'Abril '!S21+'Mayo '!S21+Junio!S21+Julio!S21+Agosto!S21+Septiembre!S21+'Octubre '!S21+Noviembre!S21+'Diciembre '!S21</f>
        <v>0</v>
      </c>
      <c r="T21" s="36">
        <f>+Enero!T21+Febrero!T21+'Marzo '!T21+'Abril '!T21+'Mayo '!T21+Junio!T21+Julio!T21+Agosto!T21+Septiembre!T21+'Octubre '!T21+Noviembre!T21+'Diciembre '!T21</f>
        <v>0</v>
      </c>
      <c r="U21" s="36">
        <f>+Enero!U21+Febrero!U21+'Marzo '!U21+'Abril '!U21+'Mayo '!U21+Junio!U21+Julio!U21+Agosto!U21+Septiembre!U21+'Octubre '!U21+Noviembre!U21+'Diciembre '!U21</f>
        <v>37</v>
      </c>
      <c r="V21" s="36">
        <f>+Enero!V21+Febrero!V21+'Marzo '!V21+'Abril '!V21+'Mayo '!V21+Junio!V21+Julio!V21+Agosto!V21+Septiembre!V21+'Octubre '!V21+Noviembre!V21+'Diciembre '!V21</f>
        <v>19</v>
      </c>
      <c r="W21" s="36">
        <f>+Enero!W21+Febrero!W21+'Marzo '!W21+'Abril '!W21+'Mayo '!W21+Junio!W21+Julio!W21+Agosto!W21+Septiembre!W21+'Octubre '!W21+Noviembre!W21+'Diciembre '!W21</f>
        <v>56</v>
      </c>
      <c r="X21" s="36">
        <f>+Enero!X21+Febrero!X21+'Marzo '!X21+'Abril '!X21+'Mayo '!X21+Junio!X21+Julio!X21+Agosto!X21+Septiembre!X21+'Octubre '!X21+Noviembre!X21+'Diciembre '!X21</f>
        <v>0</v>
      </c>
      <c r="Y21" s="4" t="str">
        <f t="shared" si="8"/>
        <v/>
      </c>
      <c r="Z21" s="9"/>
      <c r="AA21" s="9"/>
      <c r="AB21" s="9"/>
      <c r="AY21" s="14"/>
      <c r="AZ21" s="14"/>
      <c r="BB21" s="29" t="str">
        <f t="shared" si="0"/>
        <v/>
      </c>
      <c r="BC21" s="30" t="str">
        <f t="shared" si="1"/>
        <v/>
      </c>
      <c r="BD21" s="30" t="str">
        <f t="shared" si="2"/>
        <v/>
      </c>
      <c r="BE21" s="30" t="str">
        <f t="shared" si="3"/>
        <v/>
      </c>
      <c r="BF21" s="31">
        <f t="shared" si="4"/>
        <v>0</v>
      </c>
      <c r="BG21" s="31">
        <f t="shared" si="5"/>
        <v>0</v>
      </c>
      <c r="BH21" s="31">
        <f t="shared" si="6"/>
        <v>0</v>
      </c>
      <c r="BI21" s="31">
        <f t="shared" si="7"/>
        <v>0</v>
      </c>
      <c r="BJ21" s="33"/>
      <c r="BK21" s="33"/>
      <c r="BL21" s="33"/>
    </row>
    <row r="22" spans="1:64" s="13" customFormat="1" ht="15.75" customHeight="1" x14ac:dyDescent="0.15">
      <c r="A22" s="53" t="s">
        <v>40</v>
      </c>
      <c r="B22" s="54">
        <f t="shared" si="9"/>
        <v>469</v>
      </c>
      <c r="C22" s="36">
        <f>+Enero!C22+Febrero!C22+'Marzo '!C22+'Abril '!C22+'Mayo '!C22+Junio!C22+Julio!C22+Agosto!C22+Septiembre!C22+'Octubre '!C22+Noviembre!C22+'Diciembre '!C22</f>
        <v>0</v>
      </c>
      <c r="D22" s="36">
        <f>+Enero!D22+Febrero!D22+'Marzo '!D22+'Abril '!D22+'Mayo '!D22+Junio!D22+Julio!D22+Agosto!D22+Septiembre!D22+'Octubre '!D22+Noviembre!D22+'Diciembre '!D22</f>
        <v>0</v>
      </c>
      <c r="E22" s="36">
        <f>+Enero!E22+Febrero!E22+'Marzo '!E22+'Abril '!E22+'Mayo '!E22+Junio!E22+Julio!E22+Agosto!E22+Septiembre!E22+'Octubre '!E22+Noviembre!E22+'Diciembre '!E22</f>
        <v>0</v>
      </c>
      <c r="F22" s="36">
        <f>+Enero!F22+Febrero!F22+'Marzo '!F22+'Abril '!F22+'Mayo '!F22+Junio!F22+Julio!F22+Agosto!F22+Septiembre!F22+'Octubre '!F22+Noviembre!F22+'Diciembre '!F22</f>
        <v>0</v>
      </c>
      <c r="G22" s="36">
        <f>+Enero!G22+Febrero!G22+'Marzo '!G22+'Abril '!G22+'Mayo '!G22+Junio!G22+Julio!G22+Agosto!G22+Septiembre!G22+'Octubre '!G22+Noviembre!G22+'Diciembre '!G22</f>
        <v>4</v>
      </c>
      <c r="H22" s="36">
        <f>+Enero!H22+Febrero!H22+'Marzo '!H22+'Abril '!H22+'Mayo '!H22+Junio!H22+Julio!H22+Agosto!H22+Septiembre!H22+'Octubre '!H22+Noviembre!H22+'Diciembre '!H22</f>
        <v>35</v>
      </c>
      <c r="I22" s="36">
        <f>+Enero!I22+Febrero!I22+'Marzo '!I22+'Abril '!I22+'Mayo '!I22+Junio!I22+Julio!I22+Agosto!I22+Septiembre!I22+'Octubre '!I22+Noviembre!I22+'Diciembre '!I22</f>
        <v>59</v>
      </c>
      <c r="J22" s="36">
        <f>+Enero!J22+Febrero!J22+'Marzo '!J22+'Abril '!J22+'Mayo '!J22+Junio!J22+Julio!J22+Agosto!J22+Septiembre!J22+'Octubre '!J22+Noviembre!J22+'Diciembre '!J22</f>
        <v>37</v>
      </c>
      <c r="K22" s="36">
        <f>+Enero!K22+Febrero!K22+'Marzo '!K22+'Abril '!K22+'Mayo '!K22+Junio!K22+Julio!K22+Agosto!K22+Septiembre!K22+'Octubre '!K22+Noviembre!K22+'Diciembre '!K22</f>
        <v>28</v>
      </c>
      <c r="L22" s="36">
        <f>+Enero!L22+Febrero!L22+'Marzo '!L22+'Abril '!L22+'Mayo '!L22+Junio!L22+Julio!L22+Agosto!L22+Septiembre!L22+'Octubre '!L22+Noviembre!L22+'Diciembre '!L22</f>
        <v>32</v>
      </c>
      <c r="M22" s="36">
        <f>+Enero!M22+Febrero!M22+'Marzo '!M22+'Abril '!M22+'Mayo '!M22+Junio!M22+Julio!M22+Agosto!M22+Septiembre!M22+'Octubre '!M22+Noviembre!M22+'Diciembre '!M22</f>
        <v>37</v>
      </c>
      <c r="N22" s="36">
        <f>+Enero!N22+Febrero!N22+'Marzo '!N22+'Abril '!N22+'Mayo '!N22+Junio!N22+Julio!N22+Agosto!N22+Septiembre!N22+'Octubre '!N22+Noviembre!N22+'Diciembre '!N22</f>
        <v>22</v>
      </c>
      <c r="O22" s="36">
        <f>+Enero!O22+Febrero!O22+'Marzo '!O22+'Abril '!O22+'Mayo '!O22+Junio!O22+Julio!O22+Agosto!O22+Septiembre!O22+'Octubre '!O22+Noviembre!O22+'Diciembre '!O22</f>
        <v>24</v>
      </c>
      <c r="P22" s="36">
        <f>+Enero!P22+Febrero!P22+'Marzo '!P22+'Abril '!P22+'Mayo '!P22+Junio!P22+Julio!P22+Agosto!P22+Septiembre!P22+'Octubre '!P22+Noviembre!P22+'Diciembre '!P22</f>
        <v>37</v>
      </c>
      <c r="Q22" s="36">
        <f>+Enero!Q22+Febrero!Q22+'Marzo '!Q22+'Abril '!Q22+'Mayo '!Q22+Junio!Q22+Julio!Q22+Agosto!Q22+Septiembre!Q22+'Octubre '!Q22+Noviembre!Q22+'Diciembre '!Q22</f>
        <v>32</v>
      </c>
      <c r="R22" s="36">
        <f>+Enero!R22+Febrero!R22+'Marzo '!R22+'Abril '!R22+'Mayo '!R22+Junio!R22+Julio!R22+Agosto!R22+Septiembre!R22+'Octubre '!R22+Noviembre!R22+'Diciembre '!R22</f>
        <v>38</v>
      </c>
      <c r="S22" s="36">
        <f>+Enero!S22+Febrero!S22+'Marzo '!S22+'Abril '!S22+'Mayo '!S22+Junio!S22+Julio!S22+Agosto!S22+Septiembre!S22+'Octubre '!S22+Noviembre!S22+'Diciembre '!S22</f>
        <v>32</v>
      </c>
      <c r="T22" s="36">
        <f>+Enero!T22+Febrero!T22+'Marzo '!T22+'Abril '!T22+'Mayo '!T22+Junio!T22+Julio!T22+Agosto!T22+Septiembre!T22+'Octubre '!T22+Noviembre!T22+'Diciembre '!T22</f>
        <v>52</v>
      </c>
      <c r="U22" s="36">
        <f>+Enero!U22+Febrero!U22+'Marzo '!U22+'Abril '!U22+'Mayo '!U22+Junio!U22+Julio!U22+Agosto!U22+Septiembre!U22+'Octubre '!U22+Noviembre!U22+'Diciembre '!U22</f>
        <v>174</v>
      </c>
      <c r="V22" s="36">
        <f>+Enero!V22+Febrero!V22+'Marzo '!V22+'Abril '!V22+'Mayo '!V22+Junio!V22+Julio!V22+Agosto!V22+Septiembre!V22+'Octubre '!V22+Noviembre!V22+'Diciembre '!V22</f>
        <v>295</v>
      </c>
      <c r="W22" s="36">
        <f>+Enero!W22+Febrero!W22+'Marzo '!W22+'Abril '!W22+'Mayo '!W22+Junio!W22+Julio!W22+Agosto!W22+Septiembre!W22+'Octubre '!W22+Noviembre!W22+'Diciembre '!W22</f>
        <v>469</v>
      </c>
      <c r="X22" s="36">
        <f>+Enero!X22+Febrero!X22+'Marzo '!X22+'Abril '!X22+'Mayo '!X22+Junio!X22+Julio!X22+Agosto!X22+Septiembre!X22+'Octubre '!X22+Noviembre!X22+'Diciembre '!X22</f>
        <v>0</v>
      </c>
      <c r="Y22" s="4" t="str">
        <f t="shared" si="8"/>
        <v/>
      </c>
      <c r="Z22" s="9"/>
      <c r="AA22" s="9"/>
      <c r="AB22" s="9"/>
      <c r="AY22" s="14"/>
      <c r="AZ22" s="14"/>
      <c r="BB22" s="29" t="str">
        <f t="shared" si="0"/>
        <v/>
      </c>
      <c r="BC22" s="30" t="str">
        <f t="shared" si="1"/>
        <v/>
      </c>
      <c r="BD22" s="30" t="str">
        <f t="shared" si="2"/>
        <v/>
      </c>
      <c r="BE22" s="30" t="str">
        <f t="shared" si="3"/>
        <v/>
      </c>
      <c r="BF22" s="31">
        <f t="shared" si="4"/>
        <v>0</v>
      </c>
      <c r="BG22" s="31">
        <f t="shared" si="5"/>
        <v>0</v>
      </c>
      <c r="BH22" s="31">
        <f t="shared" si="6"/>
        <v>0</v>
      </c>
      <c r="BI22" s="31">
        <f t="shared" si="7"/>
        <v>0</v>
      </c>
      <c r="BJ22" s="33"/>
      <c r="BK22" s="33"/>
      <c r="BL22" s="33"/>
    </row>
    <row r="23" spans="1:64" s="9" customFormat="1" ht="30" customHeight="1" x14ac:dyDescent="0.2">
      <c r="A23" s="11" t="s">
        <v>41</v>
      </c>
      <c r="B23" s="11"/>
      <c r="C23" s="11"/>
      <c r="D23" s="11"/>
      <c r="E23" s="11" t="s">
        <v>42</v>
      </c>
      <c r="F23" s="11"/>
      <c r="G23" s="11"/>
      <c r="H23" s="11"/>
      <c r="I23" s="11"/>
      <c r="J23" s="11"/>
      <c r="K23" s="11"/>
      <c r="L23" s="11"/>
      <c r="M23" s="11"/>
      <c r="N23" s="3"/>
      <c r="X23" s="8"/>
      <c r="AV23" s="3"/>
      <c r="AW23" s="3"/>
      <c r="BA23" s="13"/>
      <c r="BB23" s="13"/>
      <c r="BC23" s="13"/>
      <c r="BD23" s="13"/>
      <c r="BE23" s="13"/>
      <c r="BF23" s="13"/>
      <c r="BG23" s="10"/>
      <c r="BH23" s="10"/>
      <c r="BI23" s="10"/>
      <c r="BJ23" s="10"/>
    </row>
    <row r="24" spans="1:64" s="13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4"/>
      <c r="Z24" s="28"/>
      <c r="AA24" s="28"/>
      <c r="AB24" s="28"/>
      <c r="AC24" s="28"/>
      <c r="AD24" s="28"/>
      <c r="AE24" s="14"/>
      <c r="AF24" s="58"/>
      <c r="AG24" s="58"/>
      <c r="AH24" s="14"/>
      <c r="AI24" s="14"/>
      <c r="BA24" s="14"/>
      <c r="BH24" s="15"/>
      <c r="BI24" s="15"/>
      <c r="BJ24" s="15"/>
      <c r="BK24" s="15"/>
    </row>
    <row r="25" spans="1:64" s="13" customFormat="1" ht="26.25" customHeight="1" x14ac:dyDescent="0.15">
      <c r="A25" s="326"/>
      <c r="B25" s="328"/>
      <c r="C25" s="16" t="s">
        <v>8</v>
      </c>
      <c r="D25" s="17" t="s">
        <v>9</v>
      </c>
      <c r="E25" s="17" t="s">
        <v>10</v>
      </c>
      <c r="F25" s="17" t="s">
        <v>11</v>
      </c>
      <c r="G25" s="17" t="s">
        <v>12</v>
      </c>
      <c r="H25" s="17" t="s">
        <v>13</v>
      </c>
      <c r="I25" s="17" t="s">
        <v>14</v>
      </c>
      <c r="J25" s="17" t="s">
        <v>15</v>
      </c>
      <c r="K25" s="17" t="s">
        <v>16</v>
      </c>
      <c r="L25" s="17" t="s">
        <v>17</v>
      </c>
      <c r="M25" s="17" t="s">
        <v>18</v>
      </c>
      <c r="N25" s="17" t="s">
        <v>19</v>
      </c>
      <c r="O25" s="17" t="s">
        <v>20</v>
      </c>
      <c r="P25" s="17" t="s">
        <v>21</v>
      </c>
      <c r="Q25" s="17" t="s">
        <v>22</v>
      </c>
      <c r="R25" s="17" t="s">
        <v>23</v>
      </c>
      <c r="S25" s="17" t="s">
        <v>24</v>
      </c>
      <c r="T25" s="18" t="s">
        <v>25</v>
      </c>
      <c r="U25" s="19" t="s">
        <v>26</v>
      </c>
      <c r="V25" s="20" t="s">
        <v>27</v>
      </c>
      <c r="W25" s="316"/>
      <c r="X25" s="316"/>
      <c r="Y25" s="4"/>
      <c r="Z25" s="28"/>
      <c r="AA25" s="28"/>
      <c r="AB25" s="28"/>
      <c r="AC25" s="28"/>
      <c r="AD25" s="28"/>
      <c r="AE25" s="14"/>
      <c r="AF25" s="58"/>
      <c r="AG25" s="58"/>
      <c r="AH25" s="14"/>
      <c r="AI25" s="14"/>
      <c r="BA25" s="14"/>
      <c r="BH25" s="15"/>
      <c r="BI25" s="15"/>
      <c r="BJ25" s="15"/>
      <c r="BK25" s="15"/>
    </row>
    <row r="26" spans="1:64" s="13" customFormat="1" ht="15.75" customHeight="1" x14ac:dyDescent="0.15">
      <c r="A26" s="59" t="s">
        <v>44</v>
      </c>
      <c r="B26" s="35">
        <f>SUM(C26:T26)</f>
        <v>0</v>
      </c>
      <c r="C26" s="36">
        <f>+Enero!C26+Febrero!C26+'Marzo '!C26+'Abril '!C26+'Mayo '!C26+Junio!C26+Julio!C26+Agosto!C26+Septiembre!C26+'Octubre '!C26+Noviembre!C26+'Diciembre '!C26</f>
        <v>0</v>
      </c>
      <c r="D26" s="36">
        <f>+Enero!D26+Febrero!D26+'Marzo '!D26+'Abril '!D26+'Mayo '!D26+Junio!D26+Julio!D26+Agosto!D26+Septiembre!D26+'Octubre '!D26+Noviembre!D26+'Diciembre '!D26</f>
        <v>0</v>
      </c>
      <c r="E26" s="36">
        <f>+Enero!E26+Febrero!E26+'Marzo '!E26+'Abril '!E26+'Mayo '!E26+Junio!E26+Julio!E26+Agosto!E26+Septiembre!E26+'Octubre '!E26+Noviembre!E26+'Diciembre '!E26</f>
        <v>0</v>
      </c>
      <c r="F26" s="36">
        <f>+Enero!F26+Febrero!F26+'Marzo '!F26+'Abril '!F26+'Mayo '!F26+Junio!F26+Julio!F26+Agosto!F26+Septiembre!F26+'Octubre '!F26+Noviembre!F26+'Diciembre '!F26</f>
        <v>0</v>
      </c>
      <c r="G26" s="36">
        <f>+Enero!G26+Febrero!G26+'Marzo '!G26+'Abril '!G26+'Mayo '!G26+Junio!G26+Julio!G26+Agosto!G26+Septiembre!G26+'Octubre '!G26+Noviembre!G26+'Diciembre '!G26</f>
        <v>0</v>
      </c>
      <c r="H26" s="36">
        <f>+Enero!H26+Febrero!H26+'Marzo '!H26+'Abril '!H26+'Mayo '!H26+Junio!H26+Julio!H26+Agosto!H26+Septiembre!H26+'Octubre '!H26+Noviembre!H26+'Diciembre '!H26</f>
        <v>0</v>
      </c>
      <c r="I26" s="36">
        <f>+Enero!I26+Febrero!I26+'Marzo '!I26+'Abril '!I26+'Mayo '!I26+Junio!I26+Julio!I26+Agosto!I26+Septiembre!I26+'Octubre '!I26+Noviembre!I26+'Diciembre '!I26</f>
        <v>0</v>
      </c>
      <c r="J26" s="36">
        <f>+Enero!J26+Febrero!J26+'Marzo '!J26+'Abril '!J26+'Mayo '!J26+Junio!J26+Julio!J26+Agosto!J26+Septiembre!J26+'Octubre '!J26+Noviembre!J26+'Diciembre '!J26</f>
        <v>0</v>
      </c>
      <c r="K26" s="36">
        <f>+Enero!K26+Febrero!K26+'Marzo '!K26+'Abril '!K26+'Mayo '!K26+Junio!K26+Julio!K26+Agosto!K26+Septiembre!K26+'Octubre '!K26+Noviembre!K26+'Diciembre '!K26</f>
        <v>0</v>
      </c>
      <c r="L26" s="36">
        <f>+Enero!L26+Febrero!L26+'Marzo '!L26+'Abril '!L26+'Mayo '!L26+Junio!L26+Julio!L26+Agosto!L26+Septiembre!L26+'Octubre '!L26+Noviembre!L26+'Diciembre '!L26</f>
        <v>0</v>
      </c>
      <c r="M26" s="36">
        <f>+Enero!M26+Febrero!M26+'Marzo '!M26+'Abril '!M26+'Mayo '!M26+Junio!M26+Julio!M26+Agosto!M26+Septiembre!M26+'Octubre '!M26+Noviembre!M26+'Diciembre '!M26</f>
        <v>0</v>
      </c>
      <c r="N26" s="36">
        <f>+Enero!N26+Febrero!N26+'Marzo '!N26+'Abril '!N26+'Mayo '!N26+Junio!N26+Julio!N26+Agosto!N26+Septiembre!N26+'Octubre '!N26+Noviembre!N26+'Diciembre '!N26</f>
        <v>0</v>
      </c>
      <c r="O26" s="36">
        <f>+Enero!O26+Febrero!O26+'Marzo '!O26+'Abril '!O26+'Mayo '!O26+Junio!O26+Julio!O26+Agosto!O26+Septiembre!O26+'Octubre '!O26+Noviembre!O26+'Diciembre '!O26</f>
        <v>0</v>
      </c>
      <c r="P26" s="36">
        <f>+Enero!P26+Febrero!P26+'Marzo '!P26+'Abril '!P26+'Mayo '!P26+Junio!P26+Julio!P26+Agosto!P26+Septiembre!P26+'Octubre '!P26+Noviembre!P26+'Diciembre '!P26</f>
        <v>0</v>
      </c>
      <c r="Q26" s="36">
        <f>+Enero!Q26+Febrero!Q26+'Marzo '!Q26+'Abril '!Q26+'Mayo '!Q26+Junio!Q26+Julio!Q26+Agosto!Q26+Septiembre!Q26+'Octubre '!Q26+Noviembre!Q26+'Diciembre '!Q26</f>
        <v>0</v>
      </c>
      <c r="R26" s="36">
        <f>+Enero!R26+Febrero!R26+'Marzo '!R26+'Abril '!R26+'Mayo '!R26+Junio!R26+Julio!R26+Agosto!R26+Septiembre!R26+'Octubre '!R26+Noviembre!R26+'Diciembre '!R26</f>
        <v>0</v>
      </c>
      <c r="S26" s="36">
        <f>+Enero!S26+Febrero!S26+'Marzo '!S26+'Abril '!S26+'Mayo '!S26+Junio!S26+Julio!S26+Agosto!S26+Septiembre!S26+'Octubre '!S26+Noviembre!S26+'Diciembre '!S26</f>
        <v>0</v>
      </c>
      <c r="T26" s="36">
        <f>+Enero!T26+Febrero!T26+'Marzo '!T26+'Abril '!T26+'Mayo '!T26+Junio!T26+Julio!T26+Agosto!T26+Septiembre!T26+'Octubre '!T26+Noviembre!T26+'Diciembre '!T26</f>
        <v>0</v>
      </c>
      <c r="U26" s="36">
        <f>+Enero!U26+Febrero!U26+'Marzo '!U26+'Abril '!U26+'Mayo '!U26+Junio!U26+Julio!U26+Agosto!U26+Septiembre!U26+'Octubre '!U26+Noviembre!U26+'Diciembre '!U26</f>
        <v>0</v>
      </c>
      <c r="V26" s="36">
        <f>+Enero!V26+Febrero!V26+'Marzo '!V26+'Abril '!V26+'Mayo '!V26+Junio!V26+Julio!V26+Agosto!V26+Septiembre!V26+'Octubre '!V26+Noviembre!V26+'Diciembre '!V26</f>
        <v>0</v>
      </c>
      <c r="W26" s="36">
        <f>+Enero!W26+Febrero!W26+'Marzo '!W26+'Abril '!W26+'Mayo '!W26+Junio!W26+Julio!W26+Agosto!W26+Septiembre!W26+'Octubre '!W26+Noviembre!W26+'Diciembre '!W26</f>
        <v>0</v>
      </c>
      <c r="X26" s="36">
        <f>+Enero!X26+Febrero!X26+'Marzo '!X26+'Abril '!X26+'Mayo '!X26+Junio!X26+Julio!X26+Agosto!X26+Septiembre!X26+'Octubre '!X26+Noviembre!X26+'Diciembre '!X26</f>
        <v>0</v>
      </c>
      <c r="Y26" s="4" t="str">
        <f t="shared" ref="Y26:Y38" si="10">+BB26&amp;""&amp;BC26&amp;""&amp;BD26&amp;""&amp;BE26</f>
        <v/>
      </c>
      <c r="Z26" s="28"/>
      <c r="AA26" s="28"/>
      <c r="AB26" s="28"/>
      <c r="AH26" s="14"/>
      <c r="AI26" s="14"/>
      <c r="BA26" s="14"/>
      <c r="BB26" s="29" t="str">
        <f>IF($B26&lt;&gt;($U26+$V26)," El número consultas según sexo NO puede ser diferente al Total.","")</f>
        <v/>
      </c>
      <c r="BC26" s="30" t="str">
        <f>IF($B26=0,"",IF($W26="",IF($B26="",""," No olvide escribir la columna Beneficiarios."),""))</f>
        <v/>
      </c>
      <c r="BD26" s="30" t="str">
        <f>IF($B26&lt;$W26," El número de Beneficiarios NO puede ser mayor que el Total.","")</f>
        <v/>
      </c>
      <c r="BE26" s="30" t="str">
        <f>IF($B26&lt;$X26," El número de atenciones por lesiones autoinflingidas NO puede ser mayor que el Total.","")</f>
        <v/>
      </c>
      <c r="BF26" s="31">
        <f>IF($B26&lt;&gt;($U26+$V26),1,0)</f>
        <v>0</v>
      </c>
      <c r="BG26" s="31">
        <f>IF($B26&lt;$W26,1,0)</f>
        <v>0</v>
      </c>
      <c r="BH26" s="31" t="str">
        <f>IF($B26=0,"",IF($W26="",IF($B26="","",1),0))</f>
        <v/>
      </c>
      <c r="BI26" s="31">
        <f>IF($B26&lt;$X26,1,0)</f>
        <v>0</v>
      </c>
      <c r="BJ26" s="33"/>
      <c r="BK26" s="33"/>
      <c r="BL26" s="33"/>
    </row>
    <row r="27" spans="1:64" s="13" customFormat="1" ht="15.75" customHeight="1" x14ac:dyDescent="0.15">
      <c r="A27" s="61" t="s">
        <v>45</v>
      </c>
      <c r="B27" s="27">
        <f t="shared" ref="B27:B38" si="11">SUM(C27:T27)</f>
        <v>0</v>
      </c>
      <c r="C27" s="36">
        <f>+Enero!C27+Febrero!C27+'Marzo '!C27+'Abril '!C27+'Mayo '!C27+Junio!C27+Julio!C27+Agosto!C27+Septiembre!C27+'Octubre '!C27+Noviembre!C27+'Diciembre '!C27</f>
        <v>0</v>
      </c>
      <c r="D27" s="36">
        <f>+Enero!D27+Febrero!D27+'Marzo '!D27+'Abril '!D27+'Mayo '!D27+Junio!D27+Julio!D27+Agosto!D27+Septiembre!D27+'Octubre '!D27+Noviembre!D27+'Diciembre '!D27</f>
        <v>0</v>
      </c>
      <c r="E27" s="36">
        <f>+Enero!E27+Febrero!E27+'Marzo '!E27+'Abril '!E27+'Mayo '!E27+Junio!E27+Julio!E27+Agosto!E27+Septiembre!E27+'Octubre '!E27+Noviembre!E27+'Diciembre '!E27</f>
        <v>0</v>
      </c>
      <c r="F27" s="36">
        <f>+Enero!F27+Febrero!F27+'Marzo '!F27+'Abril '!F27+'Mayo '!F27+Junio!F27+Julio!F27+Agosto!F27+Septiembre!F27+'Octubre '!F27+Noviembre!F27+'Diciembre '!F27</f>
        <v>0</v>
      </c>
      <c r="G27" s="36">
        <f>+Enero!G27+Febrero!G27+'Marzo '!G27+'Abril '!G27+'Mayo '!G27+Junio!G27+Julio!G27+Agosto!G27+Septiembre!G27+'Octubre '!G27+Noviembre!G27+'Diciembre '!G27</f>
        <v>0</v>
      </c>
      <c r="H27" s="36">
        <f>+Enero!H27+Febrero!H27+'Marzo '!H27+'Abril '!H27+'Mayo '!H27+Junio!H27+Julio!H27+Agosto!H27+Septiembre!H27+'Octubre '!H27+Noviembre!H27+'Diciembre '!H27</f>
        <v>0</v>
      </c>
      <c r="I27" s="36">
        <f>+Enero!I27+Febrero!I27+'Marzo '!I27+'Abril '!I27+'Mayo '!I27+Junio!I27+Julio!I27+Agosto!I27+Septiembre!I27+'Octubre '!I27+Noviembre!I27+'Diciembre '!I27</f>
        <v>0</v>
      </c>
      <c r="J27" s="36">
        <f>+Enero!J27+Febrero!J27+'Marzo '!J27+'Abril '!J27+'Mayo '!J27+Junio!J27+Julio!J27+Agosto!J27+Septiembre!J27+'Octubre '!J27+Noviembre!J27+'Diciembre '!J27</f>
        <v>0</v>
      </c>
      <c r="K27" s="36">
        <f>+Enero!K27+Febrero!K27+'Marzo '!K27+'Abril '!K27+'Mayo '!K27+Junio!K27+Julio!K27+Agosto!K27+Septiembre!K27+'Octubre '!K27+Noviembre!K27+'Diciembre '!K27</f>
        <v>0</v>
      </c>
      <c r="L27" s="36">
        <f>+Enero!L27+Febrero!L27+'Marzo '!L27+'Abril '!L27+'Mayo '!L27+Junio!L27+Julio!L27+Agosto!L27+Septiembre!L27+'Octubre '!L27+Noviembre!L27+'Diciembre '!L27</f>
        <v>0</v>
      </c>
      <c r="M27" s="36">
        <f>+Enero!M27+Febrero!M27+'Marzo '!M27+'Abril '!M27+'Mayo '!M27+Junio!M27+Julio!M27+Agosto!M27+Septiembre!M27+'Octubre '!M27+Noviembre!M27+'Diciembre '!M27</f>
        <v>0</v>
      </c>
      <c r="N27" s="36">
        <f>+Enero!N27+Febrero!N27+'Marzo '!N27+'Abril '!N27+'Mayo '!N27+Junio!N27+Julio!N27+Agosto!N27+Septiembre!N27+'Octubre '!N27+Noviembre!N27+'Diciembre '!N27</f>
        <v>0</v>
      </c>
      <c r="O27" s="36">
        <f>+Enero!O27+Febrero!O27+'Marzo '!O27+'Abril '!O27+'Mayo '!O27+Junio!O27+Julio!O27+Agosto!O27+Septiembre!O27+'Octubre '!O27+Noviembre!O27+'Diciembre '!O27</f>
        <v>0</v>
      </c>
      <c r="P27" s="36">
        <f>+Enero!P27+Febrero!P27+'Marzo '!P27+'Abril '!P27+'Mayo '!P27+Junio!P27+Julio!P27+Agosto!P27+Septiembre!P27+'Octubre '!P27+Noviembre!P27+'Diciembre '!P27</f>
        <v>0</v>
      </c>
      <c r="Q27" s="36">
        <f>+Enero!Q27+Febrero!Q27+'Marzo '!Q27+'Abril '!Q27+'Mayo '!Q27+Junio!Q27+Julio!Q27+Agosto!Q27+Septiembre!Q27+'Octubre '!Q27+Noviembre!Q27+'Diciembre '!Q27</f>
        <v>0</v>
      </c>
      <c r="R27" s="36">
        <f>+Enero!R27+Febrero!R27+'Marzo '!R27+'Abril '!R27+'Mayo '!R27+Junio!R27+Julio!R27+Agosto!R27+Septiembre!R27+'Octubre '!R27+Noviembre!R27+'Diciembre '!R27</f>
        <v>0</v>
      </c>
      <c r="S27" s="36">
        <f>+Enero!S27+Febrero!S27+'Marzo '!S27+'Abril '!S27+'Mayo '!S27+Junio!S27+Julio!S27+Agosto!S27+Septiembre!S27+'Octubre '!S27+Noviembre!S27+'Diciembre '!S27</f>
        <v>0</v>
      </c>
      <c r="T27" s="36">
        <f>+Enero!T27+Febrero!T27+'Marzo '!T27+'Abril '!T27+'Mayo '!T27+Junio!T27+Julio!T27+Agosto!T27+Septiembre!T27+'Octubre '!T27+Noviembre!T27+'Diciembre '!T27</f>
        <v>0</v>
      </c>
      <c r="U27" s="36">
        <f>+Enero!U27+Febrero!U27+'Marzo '!U27+'Abril '!U27+'Mayo '!U27+Junio!U27+Julio!U27+Agosto!U27+Septiembre!U27+'Octubre '!U27+Noviembre!U27+'Diciembre '!U27</f>
        <v>0</v>
      </c>
      <c r="V27" s="36">
        <f>+Enero!V27+Febrero!V27+'Marzo '!V27+'Abril '!V27+'Mayo '!V27+Junio!V27+Julio!V27+Agosto!V27+Septiembre!V27+'Octubre '!V27+Noviembre!V27+'Diciembre '!V27</f>
        <v>0</v>
      </c>
      <c r="W27" s="36">
        <f>+Enero!W27+Febrero!W27+'Marzo '!W27+'Abril '!W27+'Mayo '!W27+Junio!W27+Julio!W27+Agosto!W27+Septiembre!W27+'Octubre '!W27+Noviembre!W27+'Diciembre '!W27</f>
        <v>0</v>
      </c>
      <c r="X27" s="36">
        <f>+Enero!X27+Febrero!X27+'Marzo '!X27+'Abril '!X27+'Mayo '!X27+Junio!X27+Julio!X27+Agosto!X27+Septiembre!X27+'Octubre '!X27+Noviembre!X27+'Diciembre '!X27</f>
        <v>0</v>
      </c>
      <c r="Y27" s="4" t="str">
        <f t="shared" si="10"/>
        <v/>
      </c>
      <c r="Z27" s="28"/>
      <c r="AA27" s="28"/>
      <c r="AB27" s="28"/>
      <c r="AH27" s="14"/>
      <c r="AI27" s="14"/>
      <c r="BA27" s="14"/>
      <c r="BB27" s="29" t="str">
        <f t="shared" ref="BB27:BB38" si="12">IF($B27&lt;&gt;($U27+$V27)," El número consultas según sexo NO puede ser diferente al Total.","")</f>
        <v/>
      </c>
      <c r="BC27" s="30" t="str">
        <f t="shared" ref="BC27:BC38" si="13">IF($B27=0,"",IF($W27="",IF($B27="",""," No olvide escribir la columna Beneficiarios."),""))</f>
        <v/>
      </c>
      <c r="BD27" s="30" t="str">
        <f t="shared" ref="BD27:BD38" si="14">IF($B27&lt;$W27," El número de Beneficiarios NO puede ser mayor que el Total.","")</f>
        <v/>
      </c>
      <c r="BE27" s="30" t="str">
        <f t="shared" ref="BE27:BE38" si="15">IF($B27&lt;$X27," El número de atenciones por lesiones autoinflingidas NO puede ser mayor que el Total.","")</f>
        <v/>
      </c>
      <c r="BF27" s="31">
        <f t="shared" ref="BF27:BF38" si="16">IF($B27&lt;&gt;($U27+$V27),1,0)</f>
        <v>0</v>
      </c>
      <c r="BG27" s="31">
        <f t="shared" ref="BG27:BG38" si="17">IF($B27&lt;$W27,1,0)</f>
        <v>0</v>
      </c>
      <c r="BH27" s="31" t="str">
        <f t="shared" ref="BH27:BH38" si="18">IF($B27=0,"",IF($W27="",IF($B27="","",1),0))</f>
        <v/>
      </c>
      <c r="BI27" s="31">
        <f t="shared" ref="BI27:BI38" si="19">IF($B27&lt;$X27,1,0)</f>
        <v>0</v>
      </c>
      <c r="BJ27" s="33"/>
      <c r="BK27" s="33"/>
      <c r="BL27" s="33"/>
    </row>
    <row r="28" spans="1:64" s="13" customFormat="1" ht="15.75" customHeight="1" x14ac:dyDescent="0.15">
      <c r="A28" s="62" t="s">
        <v>46</v>
      </c>
      <c r="B28" s="52">
        <f t="shared" si="11"/>
        <v>0</v>
      </c>
      <c r="C28" s="36">
        <f>+Enero!C28+Febrero!C28+'Marzo '!C28+'Abril '!C28+'Mayo '!C28+Junio!C28+Julio!C28+Agosto!C28+Septiembre!C28+'Octubre '!C28+Noviembre!C28+'Diciembre '!C28</f>
        <v>0</v>
      </c>
      <c r="D28" s="36">
        <f>+Enero!D28+Febrero!D28+'Marzo '!D28+'Abril '!D28+'Mayo '!D28+Junio!D28+Julio!D28+Agosto!D28+Septiembre!D28+'Octubre '!D28+Noviembre!D28+'Diciembre '!D28</f>
        <v>0</v>
      </c>
      <c r="E28" s="36">
        <f>+Enero!E28+Febrero!E28+'Marzo '!E28+'Abril '!E28+'Mayo '!E28+Junio!E28+Julio!E28+Agosto!E28+Septiembre!E28+'Octubre '!E28+Noviembre!E28+'Diciembre '!E28</f>
        <v>0</v>
      </c>
      <c r="F28" s="36">
        <f>+Enero!F28+Febrero!F28+'Marzo '!F28+'Abril '!F28+'Mayo '!F28+Junio!F28+Julio!F28+Agosto!F28+Septiembre!F28+'Octubre '!F28+Noviembre!F28+'Diciembre '!F28</f>
        <v>0</v>
      </c>
      <c r="G28" s="36">
        <f>+Enero!G28+Febrero!G28+'Marzo '!G28+'Abril '!G28+'Mayo '!G28+Junio!G28+Julio!G28+Agosto!G28+Septiembre!G28+'Octubre '!G28+Noviembre!G28+'Diciembre '!G28</f>
        <v>0</v>
      </c>
      <c r="H28" s="36">
        <f>+Enero!H28+Febrero!H28+'Marzo '!H28+'Abril '!H28+'Mayo '!H28+Junio!H28+Julio!H28+Agosto!H28+Septiembre!H28+'Octubre '!H28+Noviembre!H28+'Diciembre '!H28</f>
        <v>0</v>
      </c>
      <c r="I28" s="36">
        <f>+Enero!I28+Febrero!I28+'Marzo '!I28+'Abril '!I28+'Mayo '!I28+Junio!I28+Julio!I28+Agosto!I28+Septiembre!I28+'Octubre '!I28+Noviembre!I28+'Diciembre '!I28</f>
        <v>0</v>
      </c>
      <c r="J28" s="36">
        <f>+Enero!J28+Febrero!J28+'Marzo '!J28+'Abril '!J28+'Mayo '!J28+Junio!J28+Julio!J28+Agosto!J28+Septiembre!J28+'Octubre '!J28+Noviembre!J28+'Diciembre '!J28</f>
        <v>0</v>
      </c>
      <c r="K28" s="36">
        <f>+Enero!K28+Febrero!K28+'Marzo '!K28+'Abril '!K28+'Mayo '!K28+Junio!K28+Julio!K28+Agosto!K28+Septiembre!K28+'Octubre '!K28+Noviembre!K28+'Diciembre '!K28</f>
        <v>0</v>
      </c>
      <c r="L28" s="36">
        <f>+Enero!L28+Febrero!L28+'Marzo '!L28+'Abril '!L28+'Mayo '!L28+Junio!L28+Julio!L28+Agosto!L28+Septiembre!L28+'Octubre '!L28+Noviembre!L28+'Diciembre '!L28</f>
        <v>0</v>
      </c>
      <c r="M28" s="36">
        <f>+Enero!M28+Febrero!M28+'Marzo '!M28+'Abril '!M28+'Mayo '!M28+Junio!M28+Julio!M28+Agosto!M28+Septiembre!M28+'Octubre '!M28+Noviembre!M28+'Diciembre '!M28</f>
        <v>0</v>
      </c>
      <c r="N28" s="36">
        <f>+Enero!N28+Febrero!N28+'Marzo '!N28+'Abril '!N28+'Mayo '!N28+Junio!N28+Julio!N28+Agosto!N28+Septiembre!N28+'Octubre '!N28+Noviembre!N28+'Diciembre '!N28</f>
        <v>0</v>
      </c>
      <c r="O28" s="36">
        <f>+Enero!O28+Febrero!O28+'Marzo '!O28+'Abril '!O28+'Mayo '!O28+Junio!O28+Julio!O28+Agosto!O28+Septiembre!O28+'Octubre '!O28+Noviembre!O28+'Diciembre '!O28</f>
        <v>0</v>
      </c>
      <c r="P28" s="36">
        <f>+Enero!P28+Febrero!P28+'Marzo '!P28+'Abril '!P28+'Mayo '!P28+Junio!P28+Julio!P28+Agosto!P28+Septiembre!P28+'Octubre '!P28+Noviembre!P28+'Diciembre '!P28</f>
        <v>0</v>
      </c>
      <c r="Q28" s="36">
        <f>+Enero!Q28+Febrero!Q28+'Marzo '!Q28+'Abril '!Q28+'Mayo '!Q28+Junio!Q28+Julio!Q28+Agosto!Q28+Septiembre!Q28+'Octubre '!Q28+Noviembre!Q28+'Diciembre '!Q28</f>
        <v>0</v>
      </c>
      <c r="R28" s="36">
        <f>+Enero!R28+Febrero!R28+'Marzo '!R28+'Abril '!R28+'Mayo '!R28+Junio!R28+Julio!R28+Agosto!R28+Septiembre!R28+'Octubre '!R28+Noviembre!R28+'Diciembre '!R28</f>
        <v>0</v>
      </c>
      <c r="S28" s="36">
        <f>+Enero!S28+Febrero!S28+'Marzo '!S28+'Abril '!S28+'Mayo '!S28+Junio!S28+Julio!S28+Agosto!S28+Septiembre!S28+'Octubre '!S28+Noviembre!S28+'Diciembre '!S28</f>
        <v>0</v>
      </c>
      <c r="T28" s="36">
        <f>+Enero!T28+Febrero!T28+'Marzo '!T28+'Abril '!T28+'Mayo '!T28+Junio!T28+Julio!T28+Agosto!T28+Septiembre!T28+'Octubre '!T28+Noviembre!T28+'Diciembre '!T28</f>
        <v>0</v>
      </c>
      <c r="U28" s="36">
        <f>+Enero!U28+Febrero!U28+'Marzo '!U28+'Abril '!U28+'Mayo '!U28+Junio!U28+Julio!U28+Agosto!U28+Septiembre!U28+'Octubre '!U28+Noviembre!U28+'Diciembre '!U28</f>
        <v>0</v>
      </c>
      <c r="V28" s="36">
        <f>+Enero!V28+Febrero!V28+'Marzo '!V28+'Abril '!V28+'Mayo '!V28+Junio!V28+Julio!V28+Agosto!V28+Septiembre!V28+'Octubre '!V28+Noviembre!V28+'Diciembre '!V28</f>
        <v>0</v>
      </c>
      <c r="W28" s="36">
        <f>+Enero!W28+Febrero!W28+'Marzo '!W28+'Abril '!W28+'Mayo '!W28+Junio!W28+Julio!W28+Agosto!W28+Septiembre!W28+'Octubre '!W28+Noviembre!W28+'Diciembre '!W28</f>
        <v>0</v>
      </c>
      <c r="X28" s="36">
        <f>+Enero!X28+Febrero!X28+'Marzo '!X28+'Abril '!X28+'Mayo '!X28+Junio!X28+Julio!X28+Agosto!X28+Septiembre!X28+'Octubre '!X28+Noviembre!X28+'Diciembre '!X28</f>
        <v>0</v>
      </c>
      <c r="Y28" s="4" t="str">
        <f t="shared" si="10"/>
        <v/>
      </c>
      <c r="Z28" s="28"/>
      <c r="AA28" s="28"/>
      <c r="AB28" s="28"/>
      <c r="AH28" s="14"/>
      <c r="AI28" s="14"/>
      <c r="BA28" s="14"/>
      <c r="BB28" s="29" t="str">
        <f t="shared" si="12"/>
        <v/>
      </c>
      <c r="BC28" s="30" t="str">
        <f t="shared" si="13"/>
        <v/>
      </c>
      <c r="BD28" s="30" t="str">
        <f t="shared" si="14"/>
        <v/>
      </c>
      <c r="BE28" s="30" t="str">
        <f t="shared" si="15"/>
        <v/>
      </c>
      <c r="BF28" s="31">
        <f t="shared" si="16"/>
        <v>0</v>
      </c>
      <c r="BG28" s="31">
        <f t="shared" si="17"/>
        <v>0</v>
      </c>
      <c r="BH28" s="31" t="str">
        <f t="shared" si="18"/>
        <v/>
      </c>
      <c r="BI28" s="31">
        <f t="shared" si="19"/>
        <v>0</v>
      </c>
      <c r="BJ28" s="33"/>
      <c r="BK28" s="33"/>
      <c r="BL28" s="33"/>
    </row>
    <row r="29" spans="1:64" s="13" customFormat="1" ht="15.75" customHeight="1" x14ac:dyDescent="0.15">
      <c r="A29" s="62" t="s">
        <v>47</v>
      </c>
      <c r="B29" s="52">
        <f>SUM(H29:P29)</f>
        <v>0</v>
      </c>
      <c r="C29" s="36">
        <f>+Enero!C29+Febrero!C29+'Marzo '!C29+'Abril '!C29+'Mayo '!C29+Junio!C29+Julio!C29+Agosto!C29+Septiembre!C29+'Octubre '!C29+Noviembre!C29+'Diciembre '!C29</f>
        <v>0</v>
      </c>
      <c r="D29" s="36">
        <f>+Enero!D29+Febrero!D29+'Marzo '!D29+'Abril '!D29+'Mayo '!D29+Junio!D29+Julio!D29+Agosto!D29+Septiembre!D29+'Octubre '!D29+Noviembre!D29+'Diciembre '!D29</f>
        <v>0</v>
      </c>
      <c r="E29" s="36">
        <f>+Enero!E29+Febrero!E29+'Marzo '!E29+'Abril '!E29+'Mayo '!E29+Junio!E29+Julio!E29+Agosto!E29+Septiembre!E29+'Octubre '!E29+Noviembre!E29+'Diciembre '!E29</f>
        <v>0</v>
      </c>
      <c r="F29" s="36">
        <f>+Enero!F29+Febrero!F29+'Marzo '!F29+'Abril '!F29+'Mayo '!F29+Junio!F29+Julio!F29+Agosto!F29+Septiembre!F29+'Octubre '!F29+Noviembre!F29+'Diciembre '!F29</f>
        <v>0</v>
      </c>
      <c r="G29" s="36">
        <f>+Enero!G29+Febrero!G29+'Marzo '!G29+'Abril '!G29+'Mayo '!G29+Junio!G29+Julio!G29+Agosto!G29+Septiembre!G29+'Octubre '!G29+Noviembre!G29+'Diciembre '!G29</f>
        <v>0</v>
      </c>
      <c r="H29" s="36">
        <f>+Enero!H29+Febrero!H29+'Marzo '!H29+'Abril '!H29+'Mayo '!H29+Junio!H29+Julio!H29+Agosto!H29+Septiembre!H29+'Octubre '!H29+Noviembre!H29+'Diciembre '!H29</f>
        <v>0</v>
      </c>
      <c r="I29" s="36">
        <f>+Enero!I29+Febrero!I29+'Marzo '!I29+'Abril '!I29+'Mayo '!I29+Junio!I29+Julio!I29+Agosto!I29+Septiembre!I29+'Octubre '!I29+Noviembre!I29+'Diciembre '!I29</f>
        <v>0</v>
      </c>
      <c r="J29" s="36">
        <f>+Enero!J29+Febrero!J29+'Marzo '!J29+'Abril '!J29+'Mayo '!J29+Junio!J29+Julio!J29+Agosto!J29+Septiembre!J29+'Octubre '!J29+Noviembre!J29+'Diciembre '!J29</f>
        <v>0</v>
      </c>
      <c r="K29" s="36">
        <f>+Enero!K29+Febrero!K29+'Marzo '!K29+'Abril '!K29+'Mayo '!K29+Junio!K29+Julio!K29+Agosto!K29+Septiembre!K29+'Octubre '!K29+Noviembre!K29+'Diciembre '!K29</f>
        <v>0</v>
      </c>
      <c r="L29" s="36">
        <f>+Enero!L29+Febrero!L29+'Marzo '!L29+'Abril '!L29+'Mayo '!L29+Junio!L29+Julio!L29+Agosto!L29+Septiembre!L29+'Octubre '!L29+Noviembre!L29+'Diciembre '!L29</f>
        <v>0</v>
      </c>
      <c r="M29" s="36">
        <f>+Enero!M29+Febrero!M29+'Marzo '!M29+'Abril '!M29+'Mayo '!M29+Junio!M29+Julio!M29+Agosto!M29+Septiembre!M29+'Octubre '!M29+Noviembre!M29+'Diciembre '!M29</f>
        <v>0</v>
      </c>
      <c r="N29" s="36">
        <f>+Enero!N29+Febrero!N29+'Marzo '!N29+'Abril '!N29+'Mayo '!N29+Junio!N29+Julio!N29+Agosto!N29+Septiembre!N29+'Octubre '!N29+Noviembre!N29+'Diciembre '!N29</f>
        <v>0</v>
      </c>
      <c r="O29" s="36">
        <f>+Enero!O29+Febrero!O29+'Marzo '!O29+'Abril '!O29+'Mayo '!O29+Junio!O29+Julio!O29+Agosto!O29+Septiembre!O29+'Octubre '!O29+Noviembre!O29+'Diciembre '!O29</f>
        <v>0</v>
      </c>
      <c r="P29" s="36">
        <f>+Enero!P29+Febrero!P29+'Marzo '!P29+'Abril '!P29+'Mayo '!P29+Junio!P29+Julio!P29+Agosto!P29+Septiembre!P29+'Octubre '!P29+Noviembre!P29+'Diciembre '!P29</f>
        <v>0</v>
      </c>
      <c r="Q29" s="36">
        <f>+Enero!Q29+Febrero!Q29+'Marzo '!Q29+'Abril '!Q29+'Mayo '!Q29+Junio!Q29+Julio!Q29+Agosto!Q29+Septiembre!Q29+'Octubre '!Q29+Noviembre!Q29+'Diciembre '!Q29</f>
        <v>0</v>
      </c>
      <c r="R29" s="36">
        <f>+Enero!R29+Febrero!R29+'Marzo '!R29+'Abril '!R29+'Mayo '!R29+Junio!R29+Julio!R29+Agosto!R29+Septiembre!R29+'Octubre '!R29+Noviembre!R29+'Diciembre '!R29</f>
        <v>0</v>
      </c>
      <c r="S29" s="36">
        <f>+Enero!S29+Febrero!S29+'Marzo '!S29+'Abril '!S29+'Mayo '!S29+Junio!S29+Julio!S29+Agosto!S29+Septiembre!S29+'Octubre '!S29+Noviembre!S29+'Diciembre '!S29</f>
        <v>0</v>
      </c>
      <c r="T29" s="36">
        <f>+Enero!T29+Febrero!T29+'Marzo '!T29+'Abril '!T29+'Mayo '!T29+Junio!T29+Julio!T29+Agosto!T29+Septiembre!T29+'Octubre '!T29+Noviembre!T29+'Diciembre '!T29</f>
        <v>0</v>
      </c>
      <c r="U29" s="36">
        <f>+Enero!U29+Febrero!U29+'Marzo '!U29+'Abril '!U29+'Mayo '!U29+Junio!U29+Julio!U29+Agosto!U29+Septiembre!U29+'Octubre '!U29+Noviembre!U29+'Diciembre '!U29</f>
        <v>0</v>
      </c>
      <c r="V29" s="36">
        <f>+Enero!V29+Febrero!V29+'Marzo '!V29+'Abril '!V29+'Mayo '!V29+Junio!V29+Julio!V29+Agosto!V29+Septiembre!V29+'Octubre '!V29+Noviembre!V29+'Diciembre '!V29</f>
        <v>0</v>
      </c>
      <c r="W29" s="36">
        <f>+Enero!W29+Febrero!W29+'Marzo '!W29+'Abril '!W29+'Mayo '!W29+Junio!W29+Julio!W29+Agosto!W29+Septiembre!W29+'Octubre '!W29+Noviembre!W29+'Diciembre '!W29</f>
        <v>0</v>
      </c>
      <c r="X29" s="36">
        <f>+Enero!X29+Febrero!X29+'Marzo '!X29+'Abril '!X29+'Mayo '!X29+Junio!X29+Julio!X29+Agosto!X29+Septiembre!X29+'Octubre '!X29+Noviembre!X29+'Diciembre '!X29</f>
        <v>0</v>
      </c>
      <c r="Y29" s="4" t="str">
        <f t="shared" si="10"/>
        <v/>
      </c>
      <c r="Z29" s="28"/>
      <c r="AA29" s="28"/>
      <c r="AB29" s="28"/>
      <c r="AH29" s="14"/>
      <c r="AI29" s="14"/>
      <c r="BA29" s="14"/>
      <c r="BB29" s="29" t="str">
        <f t="shared" si="12"/>
        <v/>
      </c>
      <c r="BC29" s="30" t="str">
        <f t="shared" si="13"/>
        <v/>
      </c>
      <c r="BD29" s="30" t="str">
        <f t="shared" si="14"/>
        <v/>
      </c>
      <c r="BE29" s="30" t="str">
        <f t="shared" si="15"/>
        <v/>
      </c>
      <c r="BF29" s="31">
        <f t="shared" si="16"/>
        <v>0</v>
      </c>
      <c r="BG29" s="31">
        <f t="shared" si="17"/>
        <v>0</v>
      </c>
      <c r="BH29" s="31" t="str">
        <f t="shared" si="18"/>
        <v/>
      </c>
      <c r="BI29" s="31">
        <f t="shared" si="19"/>
        <v>0</v>
      </c>
      <c r="BJ29" s="33"/>
      <c r="BK29" s="33"/>
      <c r="BL29" s="33"/>
    </row>
    <row r="30" spans="1:64" s="13" customFormat="1" ht="15.75" customHeight="1" x14ac:dyDescent="0.15">
      <c r="A30" s="62" t="s">
        <v>48</v>
      </c>
      <c r="B30" s="52">
        <f t="shared" si="11"/>
        <v>0</v>
      </c>
      <c r="C30" s="36">
        <f>+Enero!C30+Febrero!C30+'Marzo '!C30+'Abril '!C30+'Mayo '!C30+Junio!C30+Julio!C30+Agosto!C30+Septiembre!C30+'Octubre '!C30+Noviembre!C30+'Diciembre '!C30</f>
        <v>0</v>
      </c>
      <c r="D30" s="36">
        <f>+Enero!D30+Febrero!D30+'Marzo '!D30+'Abril '!D30+'Mayo '!D30+Junio!D30+Julio!D30+Agosto!D30+Septiembre!D30+'Octubre '!D30+Noviembre!D30+'Diciembre '!D30</f>
        <v>0</v>
      </c>
      <c r="E30" s="36">
        <f>+Enero!E30+Febrero!E30+'Marzo '!E30+'Abril '!E30+'Mayo '!E30+Junio!E30+Julio!E30+Agosto!E30+Septiembre!E30+'Octubre '!E30+Noviembre!E30+'Diciembre '!E30</f>
        <v>0</v>
      </c>
      <c r="F30" s="36">
        <f>+Enero!F30+Febrero!F30+'Marzo '!F30+'Abril '!F30+'Mayo '!F30+Junio!F30+Julio!F30+Agosto!F30+Septiembre!F30+'Octubre '!F30+Noviembre!F30+'Diciembre '!F30</f>
        <v>0</v>
      </c>
      <c r="G30" s="36">
        <f>+Enero!G30+Febrero!G30+'Marzo '!G30+'Abril '!G30+'Mayo '!G30+Junio!G30+Julio!G30+Agosto!G30+Septiembre!G30+'Octubre '!G30+Noviembre!G30+'Diciembre '!G30</f>
        <v>0</v>
      </c>
      <c r="H30" s="36">
        <f>+Enero!H30+Febrero!H30+'Marzo '!H30+'Abril '!H30+'Mayo '!H30+Junio!H30+Julio!H30+Agosto!H30+Septiembre!H30+'Octubre '!H30+Noviembre!H30+'Diciembre '!H30</f>
        <v>0</v>
      </c>
      <c r="I30" s="36">
        <f>+Enero!I30+Febrero!I30+'Marzo '!I30+'Abril '!I30+'Mayo '!I30+Junio!I30+Julio!I30+Agosto!I30+Septiembre!I30+'Octubre '!I30+Noviembre!I30+'Diciembre '!I30</f>
        <v>0</v>
      </c>
      <c r="J30" s="36">
        <f>+Enero!J30+Febrero!J30+'Marzo '!J30+'Abril '!J30+'Mayo '!J30+Junio!J30+Julio!J30+Agosto!J30+Septiembre!J30+'Octubre '!J30+Noviembre!J30+'Diciembre '!J30</f>
        <v>0</v>
      </c>
      <c r="K30" s="36">
        <f>+Enero!K30+Febrero!K30+'Marzo '!K30+'Abril '!K30+'Mayo '!K30+Junio!K30+Julio!K30+Agosto!K30+Septiembre!K30+'Octubre '!K30+Noviembre!K30+'Diciembre '!K30</f>
        <v>0</v>
      </c>
      <c r="L30" s="36">
        <f>+Enero!L30+Febrero!L30+'Marzo '!L30+'Abril '!L30+'Mayo '!L30+Junio!L30+Julio!L30+Agosto!L30+Septiembre!L30+'Octubre '!L30+Noviembre!L30+'Diciembre '!L30</f>
        <v>0</v>
      </c>
      <c r="M30" s="36">
        <f>+Enero!M30+Febrero!M30+'Marzo '!M30+'Abril '!M30+'Mayo '!M30+Junio!M30+Julio!M30+Agosto!M30+Septiembre!M30+'Octubre '!M30+Noviembre!M30+'Diciembre '!M30</f>
        <v>0</v>
      </c>
      <c r="N30" s="36">
        <f>+Enero!N30+Febrero!N30+'Marzo '!N30+'Abril '!N30+'Mayo '!N30+Junio!N30+Julio!N30+Agosto!N30+Septiembre!N30+'Octubre '!N30+Noviembre!N30+'Diciembre '!N30</f>
        <v>0</v>
      </c>
      <c r="O30" s="36">
        <f>+Enero!O30+Febrero!O30+'Marzo '!O30+'Abril '!O30+'Mayo '!O30+Junio!O30+Julio!O30+Agosto!O30+Septiembre!O30+'Octubre '!O30+Noviembre!O30+'Diciembre '!O30</f>
        <v>0</v>
      </c>
      <c r="P30" s="36">
        <f>+Enero!P30+Febrero!P30+'Marzo '!P30+'Abril '!P30+'Mayo '!P30+Junio!P30+Julio!P30+Agosto!P30+Septiembre!P30+'Octubre '!P30+Noviembre!P30+'Diciembre '!P30</f>
        <v>0</v>
      </c>
      <c r="Q30" s="36">
        <f>+Enero!Q30+Febrero!Q30+'Marzo '!Q30+'Abril '!Q30+'Mayo '!Q30+Junio!Q30+Julio!Q30+Agosto!Q30+Septiembre!Q30+'Octubre '!Q30+Noviembre!Q30+'Diciembre '!Q30</f>
        <v>0</v>
      </c>
      <c r="R30" s="36">
        <f>+Enero!R30+Febrero!R30+'Marzo '!R30+'Abril '!R30+'Mayo '!R30+Junio!R30+Julio!R30+Agosto!R30+Septiembre!R30+'Octubre '!R30+Noviembre!R30+'Diciembre '!R30</f>
        <v>0</v>
      </c>
      <c r="S30" s="36">
        <f>+Enero!S30+Febrero!S30+'Marzo '!S30+'Abril '!S30+'Mayo '!S30+Junio!S30+Julio!S30+Agosto!S30+Septiembre!S30+'Octubre '!S30+Noviembre!S30+'Diciembre '!S30</f>
        <v>0</v>
      </c>
      <c r="T30" s="36">
        <f>+Enero!T30+Febrero!T30+'Marzo '!T30+'Abril '!T30+'Mayo '!T30+Junio!T30+Julio!T30+Agosto!T30+Septiembre!T30+'Octubre '!T30+Noviembre!T30+'Diciembre '!T30</f>
        <v>0</v>
      </c>
      <c r="U30" s="36">
        <f>+Enero!U30+Febrero!U30+'Marzo '!U30+'Abril '!U30+'Mayo '!U30+Junio!U30+Julio!U30+Agosto!U30+Septiembre!U30+'Octubre '!U30+Noviembre!U30+'Diciembre '!U30</f>
        <v>0</v>
      </c>
      <c r="V30" s="36">
        <f>+Enero!V30+Febrero!V30+'Marzo '!V30+'Abril '!V30+'Mayo '!V30+Junio!V30+Julio!V30+Agosto!V30+Septiembre!V30+'Octubre '!V30+Noviembre!V30+'Diciembre '!V30</f>
        <v>0</v>
      </c>
      <c r="W30" s="36">
        <f>+Enero!W30+Febrero!W30+'Marzo '!W30+'Abril '!W30+'Mayo '!W30+Junio!W30+Julio!W30+Agosto!W30+Septiembre!W30+'Octubre '!W30+Noviembre!W30+'Diciembre '!W30</f>
        <v>0</v>
      </c>
      <c r="X30" s="36">
        <f>+Enero!X30+Febrero!X30+'Marzo '!X30+'Abril '!X30+'Mayo '!X30+Junio!X30+Julio!X30+Agosto!X30+Septiembre!X30+'Octubre '!X30+Noviembre!X30+'Diciembre '!X30</f>
        <v>0</v>
      </c>
      <c r="Y30" s="4" t="str">
        <f t="shared" si="10"/>
        <v/>
      </c>
      <c r="Z30" s="28"/>
      <c r="AA30" s="28"/>
      <c r="AB30" s="28"/>
      <c r="AH30" s="14"/>
      <c r="AI30" s="14"/>
      <c r="BA30" s="14"/>
      <c r="BB30" s="29" t="str">
        <f t="shared" si="12"/>
        <v/>
      </c>
      <c r="BC30" s="30" t="str">
        <f t="shared" si="13"/>
        <v/>
      </c>
      <c r="BD30" s="30" t="str">
        <f t="shared" si="14"/>
        <v/>
      </c>
      <c r="BE30" s="30" t="str">
        <f t="shared" si="15"/>
        <v/>
      </c>
      <c r="BF30" s="31">
        <f t="shared" si="16"/>
        <v>0</v>
      </c>
      <c r="BG30" s="31">
        <f t="shared" si="17"/>
        <v>0</v>
      </c>
      <c r="BH30" s="31" t="str">
        <f t="shared" si="18"/>
        <v/>
      </c>
      <c r="BI30" s="31">
        <f t="shared" si="19"/>
        <v>0</v>
      </c>
      <c r="BJ30" s="33"/>
      <c r="BK30" s="33"/>
      <c r="BL30" s="33"/>
    </row>
    <row r="31" spans="1:64" s="13" customFormat="1" ht="15.75" customHeight="1" x14ac:dyDescent="0.15">
      <c r="A31" s="49" t="s">
        <v>49</v>
      </c>
      <c r="B31" s="27">
        <f t="shared" si="11"/>
        <v>0</v>
      </c>
      <c r="C31" s="36">
        <f>+Enero!C31+Febrero!C31+'Marzo '!C31+'Abril '!C31+'Mayo '!C31+Junio!C31+Julio!C31+Agosto!C31+Septiembre!C31+'Octubre '!C31+Noviembre!C31+'Diciembre '!C31</f>
        <v>0</v>
      </c>
      <c r="D31" s="36">
        <f>+Enero!D31+Febrero!D31+'Marzo '!D31+'Abril '!D31+'Mayo '!D31+Junio!D31+Julio!D31+Agosto!D31+Septiembre!D31+'Octubre '!D31+Noviembre!D31+'Diciembre '!D31</f>
        <v>0</v>
      </c>
      <c r="E31" s="36">
        <f>+Enero!E31+Febrero!E31+'Marzo '!E31+'Abril '!E31+'Mayo '!E31+Junio!E31+Julio!E31+Agosto!E31+Septiembre!E31+'Octubre '!E31+Noviembre!E31+'Diciembre '!E31</f>
        <v>0</v>
      </c>
      <c r="F31" s="36">
        <f>+Enero!F31+Febrero!F31+'Marzo '!F31+'Abril '!F31+'Mayo '!F31+Junio!F31+Julio!F31+Agosto!F31+Septiembre!F31+'Octubre '!F31+Noviembre!F31+'Diciembre '!F31</f>
        <v>0</v>
      </c>
      <c r="G31" s="36">
        <f>+Enero!G31+Febrero!G31+'Marzo '!G31+'Abril '!G31+'Mayo '!G31+Junio!G31+Julio!G31+Agosto!G31+Septiembre!G31+'Octubre '!G31+Noviembre!G31+'Diciembre '!G31</f>
        <v>0</v>
      </c>
      <c r="H31" s="36">
        <f>+Enero!H31+Febrero!H31+'Marzo '!H31+'Abril '!H31+'Mayo '!H31+Junio!H31+Julio!H31+Agosto!H31+Septiembre!H31+'Octubre '!H31+Noviembre!H31+'Diciembre '!H31</f>
        <v>0</v>
      </c>
      <c r="I31" s="36">
        <f>+Enero!I31+Febrero!I31+'Marzo '!I31+'Abril '!I31+'Mayo '!I31+Junio!I31+Julio!I31+Agosto!I31+Septiembre!I31+'Octubre '!I31+Noviembre!I31+'Diciembre '!I31</f>
        <v>0</v>
      </c>
      <c r="J31" s="36">
        <f>+Enero!J31+Febrero!J31+'Marzo '!J31+'Abril '!J31+'Mayo '!J31+Junio!J31+Julio!J31+Agosto!J31+Septiembre!J31+'Octubre '!J31+Noviembre!J31+'Diciembre '!J31</f>
        <v>0</v>
      </c>
      <c r="K31" s="36">
        <f>+Enero!K31+Febrero!K31+'Marzo '!K31+'Abril '!K31+'Mayo '!K31+Junio!K31+Julio!K31+Agosto!K31+Septiembre!K31+'Octubre '!K31+Noviembre!K31+'Diciembre '!K31</f>
        <v>0</v>
      </c>
      <c r="L31" s="36">
        <f>+Enero!L31+Febrero!L31+'Marzo '!L31+'Abril '!L31+'Mayo '!L31+Junio!L31+Julio!L31+Agosto!L31+Septiembre!L31+'Octubre '!L31+Noviembre!L31+'Diciembre '!L31</f>
        <v>0</v>
      </c>
      <c r="M31" s="36">
        <f>+Enero!M31+Febrero!M31+'Marzo '!M31+'Abril '!M31+'Mayo '!M31+Junio!M31+Julio!M31+Agosto!M31+Septiembre!M31+'Octubre '!M31+Noviembre!M31+'Diciembre '!M31</f>
        <v>0</v>
      </c>
      <c r="N31" s="36">
        <f>+Enero!N31+Febrero!N31+'Marzo '!N31+'Abril '!N31+'Mayo '!N31+Junio!N31+Julio!N31+Agosto!N31+Septiembre!N31+'Octubre '!N31+Noviembre!N31+'Diciembre '!N31</f>
        <v>0</v>
      </c>
      <c r="O31" s="36">
        <f>+Enero!O31+Febrero!O31+'Marzo '!O31+'Abril '!O31+'Mayo '!O31+Junio!O31+Julio!O31+Agosto!O31+Septiembre!O31+'Octubre '!O31+Noviembre!O31+'Diciembre '!O31</f>
        <v>0</v>
      </c>
      <c r="P31" s="36">
        <f>+Enero!P31+Febrero!P31+'Marzo '!P31+'Abril '!P31+'Mayo '!P31+Junio!P31+Julio!P31+Agosto!P31+Septiembre!P31+'Octubre '!P31+Noviembre!P31+'Diciembre '!P31</f>
        <v>0</v>
      </c>
      <c r="Q31" s="36">
        <f>+Enero!Q31+Febrero!Q31+'Marzo '!Q31+'Abril '!Q31+'Mayo '!Q31+Junio!Q31+Julio!Q31+Agosto!Q31+Septiembre!Q31+'Octubre '!Q31+Noviembre!Q31+'Diciembre '!Q31</f>
        <v>0</v>
      </c>
      <c r="R31" s="36">
        <f>+Enero!R31+Febrero!R31+'Marzo '!R31+'Abril '!R31+'Mayo '!R31+Junio!R31+Julio!R31+Agosto!R31+Septiembre!R31+'Octubre '!R31+Noviembre!R31+'Diciembre '!R31</f>
        <v>0</v>
      </c>
      <c r="S31" s="36">
        <f>+Enero!S31+Febrero!S31+'Marzo '!S31+'Abril '!S31+'Mayo '!S31+Junio!S31+Julio!S31+Agosto!S31+Septiembre!S31+'Octubre '!S31+Noviembre!S31+'Diciembre '!S31</f>
        <v>0</v>
      </c>
      <c r="T31" s="36">
        <f>+Enero!T31+Febrero!T31+'Marzo '!T31+'Abril '!T31+'Mayo '!T31+Junio!T31+Julio!T31+Agosto!T31+Septiembre!T31+'Octubre '!T31+Noviembre!T31+'Diciembre '!T31</f>
        <v>0</v>
      </c>
      <c r="U31" s="36">
        <f>+Enero!U31+Febrero!U31+'Marzo '!U31+'Abril '!U31+'Mayo '!U31+Junio!U31+Julio!U31+Agosto!U31+Septiembre!U31+'Octubre '!U31+Noviembre!U31+'Diciembre '!U31</f>
        <v>0</v>
      </c>
      <c r="V31" s="36">
        <f>+Enero!V31+Febrero!V31+'Marzo '!V31+'Abril '!V31+'Mayo '!V31+Junio!V31+Julio!V31+Agosto!V31+Septiembre!V31+'Octubre '!V31+Noviembre!V31+'Diciembre '!V31</f>
        <v>0</v>
      </c>
      <c r="W31" s="36">
        <f>+Enero!W31+Febrero!W31+'Marzo '!W31+'Abril '!W31+'Mayo '!W31+Junio!W31+Julio!W31+Agosto!W31+Septiembre!W31+'Octubre '!W31+Noviembre!W31+'Diciembre '!W31</f>
        <v>0</v>
      </c>
      <c r="X31" s="36">
        <f>+Enero!X31+Febrero!X31+'Marzo '!X31+'Abril '!X31+'Mayo '!X31+Junio!X31+Julio!X31+Agosto!X31+Septiembre!X31+'Octubre '!X31+Noviembre!X31+'Diciembre '!X31</f>
        <v>0</v>
      </c>
      <c r="Y31" s="4" t="str">
        <f t="shared" si="10"/>
        <v/>
      </c>
      <c r="Z31" s="28"/>
      <c r="AA31" s="28"/>
      <c r="AB31" s="28"/>
      <c r="AH31" s="14"/>
      <c r="AI31" s="14"/>
      <c r="BA31" s="14"/>
      <c r="BB31" s="29" t="str">
        <f t="shared" si="12"/>
        <v/>
      </c>
      <c r="BC31" s="30" t="str">
        <f t="shared" si="13"/>
        <v/>
      </c>
      <c r="BD31" s="30" t="str">
        <f t="shared" si="14"/>
        <v/>
      </c>
      <c r="BE31" s="30" t="str">
        <f t="shared" si="15"/>
        <v/>
      </c>
      <c r="BF31" s="31">
        <f t="shared" si="16"/>
        <v>0</v>
      </c>
      <c r="BG31" s="31">
        <f t="shared" si="17"/>
        <v>0</v>
      </c>
      <c r="BH31" s="31" t="str">
        <f t="shared" si="18"/>
        <v/>
      </c>
      <c r="BI31" s="31">
        <f t="shared" si="19"/>
        <v>0</v>
      </c>
      <c r="BJ31" s="33"/>
      <c r="BK31" s="33"/>
      <c r="BL31" s="33"/>
    </row>
    <row r="32" spans="1:64" s="13" customFormat="1" ht="15.75" customHeight="1" x14ac:dyDescent="0.15">
      <c r="A32" s="49" t="s">
        <v>50</v>
      </c>
      <c r="B32" s="27">
        <f t="shared" si="11"/>
        <v>0</v>
      </c>
      <c r="C32" s="36">
        <f>+Enero!C32+Febrero!C32+'Marzo '!C32+'Abril '!C32+'Mayo '!C32+Junio!C32+Julio!C32+Agosto!C32+Septiembre!C32+'Octubre '!C32+Noviembre!C32+'Diciembre '!C32</f>
        <v>0</v>
      </c>
      <c r="D32" s="36">
        <f>+Enero!D32+Febrero!D32+'Marzo '!D32+'Abril '!D32+'Mayo '!D32+Junio!D32+Julio!D32+Agosto!D32+Septiembre!D32+'Octubre '!D32+Noviembre!D32+'Diciembre '!D32</f>
        <v>0</v>
      </c>
      <c r="E32" s="36">
        <f>+Enero!E32+Febrero!E32+'Marzo '!E32+'Abril '!E32+'Mayo '!E32+Junio!E32+Julio!E32+Agosto!E32+Septiembre!E32+'Octubre '!E32+Noviembre!E32+'Diciembre '!E32</f>
        <v>0</v>
      </c>
      <c r="F32" s="36">
        <f>+Enero!F32+Febrero!F32+'Marzo '!F32+'Abril '!F32+'Mayo '!F32+Junio!F32+Julio!F32+Agosto!F32+Septiembre!F32+'Octubre '!F32+Noviembre!F32+'Diciembre '!F32</f>
        <v>0</v>
      </c>
      <c r="G32" s="36">
        <f>+Enero!G32+Febrero!G32+'Marzo '!G32+'Abril '!G32+'Mayo '!G32+Junio!G32+Julio!G32+Agosto!G32+Septiembre!G32+'Octubre '!G32+Noviembre!G32+'Diciembre '!G32</f>
        <v>0</v>
      </c>
      <c r="H32" s="36">
        <f>+Enero!H32+Febrero!H32+'Marzo '!H32+'Abril '!H32+'Mayo '!H32+Junio!H32+Julio!H32+Agosto!H32+Septiembre!H32+'Octubre '!H32+Noviembre!H32+'Diciembre '!H32</f>
        <v>0</v>
      </c>
      <c r="I32" s="36">
        <f>+Enero!I32+Febrero!I32+'Marzo '!I32+'Abril '!I32+'Mayo '!I32+Junio!I32+Julio!I32+Agosto!I32+Septiembre!I32+'Octubre '!I32+Noviembre!I32+'Diciembre '!I32</f>
        <v>0</v>
      </c>
      <c r="J32" s="36">
        <f>+Enero!J32+Febrero!J32+'Marzo '!J32+'Abril '!J32+'Mayo '!J32+Junio!J32+Julio!J32+Agosto!J32+Septiembre!J32+'Octubre '!J32+Noviembre!J32+'Diciembre '!J32</f>
        <v>0</v>
      </c>
      <c r="K32" s="36">
        <f>+Enero!K32+Febrero!K32+'Marzo '!K32+'Abril '!K32+'Mayo '!K32+Junio!K32+Julio!K32+Agosto!K32+Septiembre!K32+'Octubre '!K32+Noviembre!K32+'Diciembre '!K32</f>
        <v>0</v>
      </c>
      <c r="L32" s="36">
        <f>+Enero!L32+Febrero!L32+'Marzo '!L32+'Abril '!L32+'Mayo '!L32+Junio!L32+Julio!L32+Agosto!L32+Septiembre!L32+'Octubre '!L32+Noviembre!L32+'Diciembre '!L32</f>
        <v>0</v>
      </c>
      <c r="M32" s="36">
        <f>+Enero!M32+Febrero!M32+'Marzo '!M32+'Abril '!M32+'Mayo '!M32+Junio!M32+Julio!M32+Agosto!M32+Septiembre!M32+'Octubre '!M32+Noviembre!M32+'Diciembre '!M32</f>
        <v>0</v>
      </c>
      <c r="N32" s="36">
        <f>+Enero!N32+Febrero!N32+'Marzo '!N32+'Abril '!N32+'Mayo '!N32+Junio!N32+Julio!N32+Agosto!N32+Septiembre!N32+'Octubre '!N32+Noviembre!N32+'Diciembre '!N32</f>
        <v>0</v>
      </c>
      <c r="O32" s="36">
        <f>+Enero!O32+Febrero!O32+'Marzo '!O32+'Abril '!O32+'Mayo '!O32+Junio!O32+Julio!O32+Agosto!O32+Septiembre!O32+'Octubre '!O32+Noviembre!O32+'Diciembre '!O32</f>
        <v>0</v>
      </c>
      <c r="P32" s="36">
        <f>+Enero!P32+Febrero!P32+'Marzo '!P32+'Abril '!P32+'Mayo '!P32+Junio!P32+Julio!P32+Agosto!P32+Septiembre!P32+'Octubre '!P32+Noviembre!P32+'Diciembre '!P32</f>
        <v>0</v>
      </c>
      <c r="Q32" s="36">
        <f>+Enero!Q32+Febrero!Q32+'Marzo '!Q32+'Abril '!Q32+'Mayo '!Q32+Junio!Q32+Julio!Q32+Agosto!Q32+Septiembre!Q32+'Octubre '!Q32+Noviembre!Q32+'Diciembre '!Q32</f>
        <v>0</v>
      </c>
      <c r="R32" s="36">
        <f>+Enero!R32+Febrero!R32+'Marzo '!R32+'Abril '!R32+'Mayo '!R32+Junio!R32+Julio!R32+Agosto!R32+Septiembre!R32+'Octubre '!R32+Noviembre!R32+'Diciembre '!R32</f>
        <v>0</v>
      </c>
      <c r="S32" s="36">
        <f>+Enero!S32+Febrero!S32+'Marzo '!S32+'Abril '!S32+'Mayo '!S32+Junio!S32+Julio!S32+Agosto!S32+Septiembre!S32+'Octubre '!S32+Noviembre!S32+'Diciembre '!S32</f>
        <v>0</v>
      </c>
      <c r="T32" s="36">
        <f>+Enero!T32+Febrero!T32+'Marzo '!T32+'Abril '!T32+'Mayo '!T32+Junio!T32+Julio!T32+Agosto!T32+Septiembre!T32+'Octubre '!T32+Noviembre!T32+'Diciembre '!T32</f>
        <v>0</v>
      </c>
      <c r="U32" s="36">
        <f>+Enero!U32+Febrero!U32+'Marzo '!U32+'Abril '!U32+'Mayo '!U32+Junio!U32+Julio!U32+Agosto!U32+Septiembre!U32+'Octubre '!U32+Noviembre!U32+'Diciembre '!U32</f>
        <v>0</v>
      </c>
      <c r="V32" s="36">
        <f>+Enero!V32+Febrero!V32+'Marzo '!V32+'Abril '!V32+'Mayo '!V32+Junio!V32+Julio!V32+Agosto!V32+Septiembre!V32+'Octubre '!V32+Noviembre!V32+'Diciembre '!V32</f>
        <v>0</v>
      </c>
      <c r="W32" s="36">
        <f>+Enero!W32+Febrero!W32+'Marzo '!W32+'Abril '!W32+'Mayo '!W32+Junio!W32+Julio!W32+Agosto!W32+Septiembre!W32+'Octubre '!W32+Noviembre!W32+'Diciembre '!W32</f>
        <v>0</v>
      </c>
      <c r="X32" s="36">
        <f>+Enero!X32+Febrero!X32+'Marzo '!X32+'Abril '!X32+'Mayo '!X32+Junio!X32+Julio!X32+Agosto!X32+Septiembre!X32+'Octubre '!X32+Noviembre!X32+'Diciembre '!X32</f>
        <v>0</v>
      </c>
      <c r="Y32" s="4" t="str">
        <f t="shared" si="10"/>
        <v/>
      </c>
      <c r="Z32" s="28"/>
      <c r="AA32" s="28"/>
      <c r="AB32" s="28"/>
      <c r="AH32" s="14"/>
      <c r="AI32" s="14"/>
      <c r="BA32" s="14"/>
      <c r="BB32" s="29" t="str">
        <f t="shared" si="12"/>
        <v/>
      </c>
      <c r="BC32" s="30" t="str">
        <f t="shared" si="13"/>
        <v/>
      </c>
      <c r="BD32" s="30" t="str">
        <f t="shared" si="14"/>
        <v/>
      </c>
      <c r="BE32" s="30" t="str">
        <f t="shared" si="15"/>
        <v/>
      </c>
      <c r="BF32" s="31">
        <f t="shared" si="16"/>
        <v>0</v>
      </c>
      <c r="BG32" s="31">
        <f t="shared" si="17"/>
        <v>0</v>
      </c>
      <c r="BH32" s="31" t="str">
        <f t="shared" si="18"/>
        <v/>
      </c>
      <c r="BI32" s="31">
        <f t="shared" si="19"/>
        <v>0</v>
      </c>
      <c r="BJ32" s="33"/>
      <c r="BK32" s="33"/>
      <c r="BL32" s="33"/>
    </row>
    <row r="33" spans="1:64" s="13" customFormat="1" ht="15.75" customHeight="1" x14ac:dyDescent="0.15">
      <c r="A33" s="49" t="s">
        <v>51</v>
      </c>
      <c r="B33" s="27">
        <f t="shared" si="11"/>
        <v>0</v>
      </c>
      <c r="C33" s="36">
        <f>+Enero!C33+Febrero!C33+'Marzo '!C33+'Abril '!C33+'Mayo '!C33+Junio!C33+Julio!C33+Agosto!C33+Septiembre!C33+'Octubre '!C33+Noviembre!C33+'Diciembre '!C33</f>
        <v>0</v>
      </c>
      <c r="D33" s="36">
        <f>+Enero!D33+Febrero!D33+'Marzo '!D33+'Abril '!D33+'Mayo '!D33+Junio!D33+Julio!D33+Agosto!D33+Septiembre!D33+'Octubre '!D33+Noviembre!D33+'Diciembre '!D33</f>
        <v>0</v>
      </c>
      <c r="E33" s="36">
        <f>+Enero!E33+Febrero!E33+'Marzo '!E33+'Abril '!E33+'Mayo '!E33+Junio!E33+Julio!E33+Agosto!E33+Septiembre!E33+'Octubre '!E33+Noviembre!E33+'Diciembre '!E33</f>
        <v>0</v>
      </c>
      <c r="F33" s="36">
        <f>+Enero!F33+Febrero!F33+'Marzo '!F33+'Abril '!F33+'Mayo '!F33+Junio!F33+Julio!F33+Agosto!F33+Septiembre!F33+'Octubre '!F33+Noviembre!F33+'Diciembre '!F33</f>
        <v>0</v>
      </c>
      <c r="G33" s="36">
        <f>+Enero!G33+Febrero!G33+'Marzo '!G33+'Abril '!G33+'Mayo '!G33+Junio!G33+Julio!G33+Agosto!G33+Septiembre!G33+'Octubre '!G33+Noviembre!G33+'Diciembre '!G33</f>
        <v>0</v>
      </c>
      <c r="H33" s="36">
        <f>+Enero!H33+Febrero!H33+'Marzo '!H33+'Abril '!H33+'Mayo '!H33+Junio!H33+Julio!H33+Agosto!H33+Septiembre!H33+'Octubre '!H33+Noviembre!H33+'Diciembre '!H33</f>
        <v>0</v>
      </c>
      <c r="I33" s="36">
        <f>+Enero!I33+Febrero!I33+'Marzo '!I33+'Abril '!I33+'Mayo '!I33+Junio!I33+Julio!I33+Agosto!I33+Septiembre!I33+'Octubre '!I33+Noviembre!I33+'Diciembre '!I33</f>
        <v>0</v>
      </c>
      <c r="J33" s="36">
        <f>+Enero!J33+Febrero!J33+'Marzo '!J33+'Abril '!J33+'Mayo '!J33+Junio!J33+Julio!J33+Agosto!J33+Septiembre!J33+'Octubre '!J33+Noviembre!J33+'Diciembre '!J33</f>
        <v>0</v>
      </c>
      <c r="K33" s="36">
        <f>+Enero!K33+Febrero!K33+'Marzo '!K33+'Abril '!K33+'Mayo '!K33+Junio!K33+Julio!K33+Agosto!K33+Septiembre!K33+'Octubre '!K33+Noviembre!K33+'Diciembre '!K33</f>
        <v>0</v>
      </c>
      <c r="L33" s="36">
        <f>+Enero!L33+Febrero!L33+'Marzo '!L33+'Abril '!L33+'Mayo '!L33+Junio!L33+Julio!L33+Agosto!L33+Septiembre!L33+'Octubre '!L33+Noviembre!L33+'Diciembre '!L33</f>
        <v>0</v>
      </c>
      <c r="M33" s="36">
        <f>+Enero!M33+Febrero!M33+'Marzo '!M33+'Abril '!M33+'Mayo '!M33+Junio!M33+Julio!M33+Agosto!M33+Septiembre!M33+'Octubre '!M33+Noviembre!M33+'Diciembre '!M33</f>
        <v>0</v>
      </c>
      <c r="N33" s="36">
        <f>+Enero!N33+Febrero!N33+'Marzo '!N33+'Abril '!N33+'Mayo '!N33+Junio!N33+Julio!N33+Agosto!N33+Septiembre!N33+'Octubre '!N33+Noviembre!N33+'Diciembre '!N33</f>
        <v>0</v>
      </c>
      <c r="O33" s="36">
        <f>+Enero!O33+Febrero!O33+'Marzo '!O33+'Abril '!O33+'Mayo '!O33+Junio!O33+Julio!O33+Agosto!O33+Septiembre!O33+'Octubre '!O33+Noviembre!O33+'Diciembre '!O33</f>
        <v>0</v>
      </c>
      <c r="P33" s="36">
        <f>+Enero!P33+Febrero!P33+'Marzo '!P33+'Abril '!P33+'Mayo '!P33+Junio!P33+Julio!P33+Agosto!P33+Septiembre!P33+'Octubre '!P33+Noviembre!P33+'Diciembre '!P33</f>
        <v>0</v>
      </c>
      <c r="Q33" s="36">
        <f>+Enero!Q33+Febrero!Q33+'Marzo '!Q33+'Abril '!Q33+'Mayo '!Q33+Junio!Q33+Julio!Q33+Agosto!Q33+Septiembre!Q33+'Octubre '!Q33+Noviembre!Q33+'Diciembre '!Q33</f>
        <v>0</v>
      </c>
      <c r="R33" s="36">
        <f>+Enero!R33+Febrero!R33+'Marzo '!R33+'Abril '!R33+'Mayo '!R33+Junio!R33+Julio!R33+Agosto!R33+Septiembre!R33+'Octubre '!R33+Noviembre!R33+'Diciembre '!R33</f>
        <v>0</v>
      </c>
      <c r="S33" s="36">
        <f>+Enero!S33+Febrero!S33+'Marzo '!S33+'Abril '!S33+'Mayo '!S33+Junio!S33+Julio!S33+Agosto!S33+Septiembre!S33+'Octubre '!S33+Noviembre!S33+'Diciembre '!S33</f>
        <v>0</v>
      </c>
      <c r="T33" s="36">
        <f>+Enero!T33+Febrero!T33+'Marzo '!T33+'Abril '!T33+'Mayo '!T33+Junio!T33+Julio!T33+Agosto!T33+Septiembre!T33+'Octubre '!T33+Noviembre!T33+'Diciembre '!T33</f>
        <v>0</v>
      </c>
      <c r="U33" s="36">
        <f>+Enero!U33+Febrero!U33+'Marzo '!U33+'Abril '!U33+'Mayo '!U33+Junio!U33+Julio!U33+Agosto!U33+Septiembre!U33+'Octubre '!U33+Noviembre!U33+'Diciembre '!U33</f>
        <v>0</v>
      </c>
      <c r="V33" s="36">
        <f>+Enero!V33+Febrero!V33+'Marzo '!V33+'Abril '!V33+'Mayo '!V33+Junio!V33+Julio!V33+Agosto!V33+Septiembre!V33+'Octubre '!V33+Noviembre!V33+'Diciembre '!V33</f>
        <v>0</v>
      </c>
      <c r="W33" s="36">
        <f>+Enero!W33+Febrero!W33+'Marzo '!W33+'Abril '!W33+'Mayo '!W33+Junio!W33+Julio!W33+Agosto!W33+Septiembre!W33+'Octubre '!W33+Noviembre!W33+'Diciembre '!W33</f>
        <v>0</v>
      </c>
      <c r="X33" s="36">
        <f>+Enero!X33+Febrero!X33+'Marzo '!X33+'Abril '!X33+'Mayo '!X33+Junio!X33+Julio!X33+Agosto!X33+Septiembre!X33+'Octubre '!X33+Noviembre!X33+'Diciembre '!X33</f>
        <v>0</v>
      </c>
      <c r="Y33" s="4" t="str">
        <f t="shared" si="10"/>
        <v/>
      </c>
      <c r="Z33" s="28"/>
      <c r="AA33" s="28"/>
      <c r="AB33" s="28"/>
      <c r="AH33" s="14"/>
      <c r="AI33" s="14"/>
      <c r="BA33" s="14"/>
      <c r="BB33" s="29" t="str">
        <f t="shared" si="12"/>
        <v/>
      </c>
      <c r="BC33" s="30" t="str">
        <f t="shared" si="13"/>
        <v/>
      </c>
      <c r="BD33" s="30" t="str">
        <f t="shared" si="14"/>
        <v/>
      </c>
      <c r="BE33" s="30" t="str">
        <f t="shared" si="15"/>
        <v/>
      </c>
      <c r="BF33" s="31">
        <f t="shared" si="16"/>
        <v>0</v>
      </c>
      <c r="BG33" s="31">
        <f t="shared" si="17"/>
        <v>0</v>
      </c>
      <c r="BH33" s="31" t="str">
        <f t="shared" si="18"/>
        <v/>
      </c>
      <c r="BI33" s="31">
        <f t="shared" si="19"/>
        <v>0</v>
      </c>
      <c r="BJ33" s="33"/>
      <c r="BK33" s="33"/>
      <c r="BL33" s="33"/>
    </row>
    <row r="34" spans="1:64" s="13" customFormat="1" ht="15.75" customHeight="1" x14ac:dyDescent="0.15">
      <c r="A34" s="49" t="s">
        <v>52</v>
      </c>
      <c r="B34" s="27">
        <f t="shared" si="11"/>
        <v>0</v>
      </c>
      <c r="C34" s="36">
        <f>+Enero!C34+Febrero!C34+'Marzo '!C34+'Abril '!C34+'Mayo '!C34+Junio!C34+Julio!C34+Agosto!C34+Septiembre!C34+'Octubre '!C34+Noviembre!C34+'Diciembre '!C34</f>
        <v>0</v>
      </c>
      <c r="D34" s="36">
        <f>+Enero!D34+Febrero!D34+'Marzo '!D34+'Abril '!D34+'Mayo '!D34+Junio!D34+Julio!D34+Agosto!D34+Septiembre!D34+'Octubre '!D34+Noviembre!D34+'Diciembre '!D34</f>
        <v>0</v>
      </c>
      <c r="E34" s="36">
        <f>+Enero!E34+Febrero!E34+'Marzo '!E34+'Abril '!E34+'Mayo '!E34+Junio!E34+Julio!E34+Agosto!E34+Septiembre!E34+'Octubre '!E34+Noviembre!E34+'Diciembre '!E34</f>
        <v>0</v>
      </c>
      <c r="F34" s="36">
        <f>+Enero!F34+Febrero!F34+'Marzo '!F34+'Abril '!F34+'Mayo '!F34+Junio!F34+Julio!F34+Agosto!F34+Septiembre!F34+'Octubre '!F34+Noviembre!F34+'Diciembre '!F34</f>
        <v>0</v>
      </c>
      <c r="G34" s="36">
        <f>+Enero!G34+Febrero!G34+'Marzo '!G34+'Abril '!G34+'Mayo '!G34+Junio!G34+Julio!G34+Agosto!G34+Septiembre!G34+'Octubre '!G34+Noviembre!G34+'Diciembre '!G34</f>
        <v>0</v>
      </c>
      <c r="H34" s="36">
        <f>+Enero!H34+Febrero!H34+'Marzo '!H34+'Abril '!H34+'Mayo '!H34+Junio!H34+Julio!H34+Agosto!H34+Septiembre!H34+'Octubre '!H34+Noviembre!H34+'Diciembre '!H34</f>
        <v>0</v>
      </c>
      <c r="I34" s="36">
        <f>+Enero!I34+Febrero!I34+'Marzo '!I34+'Abril '!I34+'Mayo '!I34+Junio!I34+Julio!I34+Agosto!I34+Septiembre!I34+'Octubre '!I34+Noviembre!I34+'Diciembre '!I34</f>
        <v>0</v>
      </c>
      <c r="J34" s="36">
        <f>+Enero!J34+Febrero!J34+'Marzo '!J34+'Abril '!J34+'Mayo '!J34+Junio!J34+Julio!J34+Agosto!J34+Septiembre!J34+'Octubre '!J34+Noviembre!J34+'Diciembre '!J34</f>
        <v>0</v>
      </c>
      <c r="K34" s="36">
        <f>+Enero!K34+Febrero!K34+'Marzo '!K34+'Abril '!K34+'Mayo '!K34+Junio!K34+Julio!K34+Agosto!K34+Septiembre!K34+'Octubre '!K34+Noviembre!K34+'Diciembre '!K34</f>
        <v>0</v>
      </c>
      <c r="L34" s="36">
        <f>+Enero!L34+Febrero!L34+'Marzo '!L34+'Abril '!L34+'Mayo '!L34+Junio!L34+Julio!L34+Agosto!L34+Septiembre!L34+'Octubre '!L34+Noviembre!L34+'Diciembre '!L34</f>
        <v>0</v>
      </c>
      <c r="M34" s="36">
        <f>+Enero!M34+Febrero!M34+'Marzo '!M34+'Abril '!M34+'Mayo '!M34+Junio!M34+Julio!M34+Agosto!M34+Septiembre!M34+'Octubre '!M34+Noviembre!M34+'Diciembre '!M34</f>
        <v>0</v>
      </c>
      <c r="N34" s="36">
        <f>+Enero!N34+Febrero!N34+'Marzo '!N34+'Abril '!N34+'Mayo '!N34+Junio!N34+Julio!N34+Agosto!N34+Septiembre!N34+'Octubre '!N34+Noviembre!N34+'Diciembre '!N34</f>
        <v>0</v>
      </c>
      <c r="O34" s="36">
        <f>+Enero!O34+Febrero!O34+'Marzo '!O34+'Abril '!O34+'Mayo '!O34+Junio!O34+Julio!O34+Agosto!O34+Septiembre!O34+'Octubre '!O34+Noviembre!O34+'Diciembre '!O34</f>
        <v>0</v>
      </c>
      <c r="P34" s="36">
        <f>+Enero!P34+Febrero!P34+'Marzo '!P34+'Abril '!P34+'Mayo '!P34+Junio!P34+Julio!P34+Agosto!P34+Septiembre!P34+'Octubre '!P34+Noviembre!P34+'Diciembre '!P34</f>
        <v>0</v>
      </c>
      <c r="Q34" s="36">
        <f>+Enero!Q34+Febrero!Q34+'Marzo '!Q34+'Abril '!Q34+'Mayo '!Q34+Junio!Q34+Julio!Q34+Agosto!Q34+Septiembre!Q34+'Octubre '!Q34+Noviembre!Q34+'Diciembre '!Q34</f>
        <v>0</v>
      </c>
      <c r="R34" s="36">
        <f>+Enero!R34+Febrero!R34+'Marzo '!R34+'Abril '!R34+'Mayo '!R34+Junio!R34+Julio!R34+Agosto!R34+Septiembre!R34+'Octubre '!R34+Noviembre!R34+'Diciembre '!R34</f>
        <v>0</v>
      </c>
      <c r="S34" s="36">
        <f>+Enero!S34+Febrero!S34+'Marzo '!S34+'Abril '!S34+'Mayo '!S34+Junio!S34+Julio!S34+Agosto!S34+Septiembre!S34+'Octubre '!S34+Noviembre!S34+'Diciembre '!S34</f>
        <v>0</v>
      </c>
      <c r="T34" s="36">
        <f>+Enero!T34+Febrero!T34+'Marzo '!T34+'Abril '!T34+'Mayo '!T34+Junio!T34+Julio!T34+Agosto!T34+Septiembre!T34+'Octubre '!T34+Noviembre!T34+'Diciembre '!T34</f>
        <v>0</v>
      </c>
      <c r="U34" s="36">
        <f>+Enero!U34+Febrero!U34+'Marzo '!U34+'Abril '!U34+'Mayo '!U34+Junio!U34+Julio!U34+Agosto!U34+Septiembre!U34+'Octubre '!U34+Noviembre!U34+'Diciembre '!U34</f>
        <v>0</v>
      </c>
      <c r="V34" s="36">
        <f>+Enero!V34+Febrero!V34+'Marzo '!V34+'Abril '!V34+'Mayo '!V34+Junio!V34+Julio!V34+Agosto!V34+Septiembre!V34+'Octubre '!V34+Noviembre!V34+'Diciembre '!V34</f>
        <v>0</v>
      </c>
      <c r="W34" s="36">
        <f>+Enero!W34+Febrero!W34+'Marzo '!W34+'Abril '!W34+'Mayo '!W34+Junio!W34+Julio!W34+Agosto!W34+Septiembre!W34+'Octubre '!W34+Noviembre!W34+'Diciembre '!W34</f>
        <v>0</v>
      </c>
      <c r="X34" s="36">
        <f>+Enero!X34+Febrero!X34+'Marzo '!X34+'Abril '!X34+'Mayo '!X34+Junio!X34+Julio!X34+Agosto!X34+Septiembre!X34+'Octubre '!X34+Noviembre!X34+'Diciembre '!X34</f>
        <v>0</v>
      </c>
      <c r="Y34" s="4" t="str">
        <f t="shared" si="10"/>
        <v/>
      </c>
      <c r="Z34" s="28"/>
      <c r="AA34" s="28"/>
      <c r="AB34" s="28"/>
      <c r="AH34" s="14"/>
      <c r="AI34" s="14"/>
      <c r="BA34" s="14"/>
      <c r="BB34" s="29" t="str">
        <f t="shared" si="12"/>
        <v/>
      </c>
      <c r="BC34" s="30" t="str">
        <f t="shared" si="13"/>
        <v/>
      </c>
      <c r="BD34" s="30" t="str">
        <f t="shared" si="14"/>
        <v/>
      </c>
      <c r="BE34" s="30" t="str">
        <f t="shared" si="15"/>
        <v/>
      </c>
      <c r="BF34" s="31">
        <f t="shared" si="16"/>
        <v>0</v>
      </c>
      <c r="BG34" s="31">
        <f t="shared" si="17"/>
        <v>0</v>
      </c>
      <c r="BH34" s="31" t="str">
        <f t="shared" si="18"/>
        <v/>
      </c>
      <c r="BI34" s="31">
        <f t="shared" si="19"/>
        <v>0</v>
      </c>
      <c r="BJ34" s="33"/>
      <c r="BK34" s="33"/>
      <c r="BL34" s="33"/>
    </row>
    <row r="35" spans="1:64" s="13" customFormat="1" ht="15.75" customHeight="1" x14ac:dyDescent="0.15">
      <c r="A35" s="49" t="s">
        <v>53</v>
      </c>
      <c r="B35" s="27">
        <f t="shared" si="11"/>
        <v>0</v>
      </c>
      <c r="C35" s="36">
        <f>+Enero!C35+Febrero!C35+'Marzo '!C35+'Abril '!C35+'Mayo '!C35+Junio!C35+Julio!C35+Agosto!C35+Septiembre!C35+'Octubre '!C35+Noviembre!C35+'Diciembre '!C35</f>
        <v>0</v>
      </c>
      <c r="D35" s="36">
        <f>+Enero!D35+Febrero!D35+'Marzo '!D35+'Abril '!D35+'Mayo '!D35+Junio!D35+Julio!D35+Agosto!D35+Septiembre!D35+'Octubre '!D35+Noviembre!D35+'Diciembre '!D35</f>
        <v>0</v>
      </c>
      <c r="E35" s="36">
        <f>+Enero!E35+Febrero!E35+'Marzo '!E35+'Abril '!E35+'Mayo '!E35+Junio!E35+Julio!E35+Agosto!E35+Septiembre!E35+'Octubre '!E35+Noviembre!E35+'Diciembre '!E35</f>
        <v>0</v>
      </c>
      <c r="F35" s="36">
        <f>+Enero!F35+Febrero!F35+'Marzo '!F35+'Abril '!F35+'Mayo '!F35+Junio!F35+Julio!F35+Agosto!F35+Septiembre!F35+'Octubre '!F35+Noviembre!F35+'Diciembre '!F35</f>
        <v>0</v>
      </c>
      <c r="G35" s="36">
        <f>+Enero!G35+Febrero!G35+'Marzo '!G35+'Abril '!G35+'Mayo '!G35+Junio!G35+Julio!G35+Agosto!G35+Septiembre!G35+'Octubre '!G35+Noviembre!G35+'Diciembre '!G35</f>
        <v>0</v>
      </c>
      <c r="H35" s="36">
        <f>+Enero!H35+Febrero!H35+'Marzo '!H35+'Abril '!H35+'Mayo '!H35+Junio!H35+Julio!H35+Agosto!H35+Septiembre!H35+'Octubre '!H35+Noviembre!H35+'Diciembre '!H35</f>
        <v>0</v>
      </c>
      <c r="I35" s="36">
        <f>+Enero!I35+Febrero!I35+'Marzo '!I35+'Abril '!I35+'Mayo '!I35+Junio!I35+Julio!I35+Agosto!I35+Septiembre!I35+'Octubre '!I35+Noviembre!I35+'Diciembre '!I35</f>
        <v>0</v>
      </c>
      <c r="J35" s="36">
        <f>+Enero!J35+Febrero!J35+'Marzo '!J35+'Abril '!J35+'Mayo '!J35+Junio!J35+Julio!J35+Agosto!J35+Septiembre!J35+'Octubre '!J35+Noviembre!J35+'Diciembre '!J35</f>
        <v>0</v>
      </c>
      <c r="K35" s="36">
        <f>+Enero!K35+Febrero!K35+'Marzo '!K35+'Abril '!K35+'Mayo '!K35+Junio!K35+Julio!K35+Agosto!K35+Septiembre!K35+'Octubre '!K35+Noviembre!K35+'Diciembre '!K35</f>
        <v>0</v>
      </c>
      <c r="L35" s="36">
        <f>+Enero!L35+Febrero!L35+'Marzo '!L35+'Abril '!L35+'Mayo '!L35+Junio!L35+Julio!L35+Agosto!L35+Septiembre!L35+'Octubre '!L35+Noviembre!L35+'Diciembre '!L35</f>
        <v>0</v>
      </c>
      <c r="M35" s="36">
        <f>+Enero!M35+Febrero!M35+'Marzo '!M35+'Abril '!M35+'Mayo '!M35+Junio!M35+Julio!M35+Agosto!M35+Septiembre!M35+'Octubre '!M35+Noviembre!M35+'Diciembre '!M35</f>
        <v>0</v>
      </c>
      <c r="N35" s="36">
        <f>+Enero!N35+Febrero!N35+'Marzo '!N35+'Abril '!N35+'Mayo '!N35+Junio!N35+Julio!N35+Agosto!N35+Septiembre!N35+'Octubre '!N35+Noviembre!N35+'Diciembre '!N35</f>
        <v>0</v>
      </c>
      <c r="O35" s="36">
        <f>+Enero!O35+Febrero!O35+'Marzo '!O35+'Abril '!O35+'Mayo '!O35+Junio!O35+Julio!O35+Agosto!O35+Septiembre!O35+'Octubre '!O35+Noviembre!O35+'Diciembre '!O35</f>
        <v>0</v>
      </c>
      <c r="P35" s="36">
        <f>+Enero!P35+Febrero!P35+'Marzo '!P35+'Abril '!P35+'Mayo '!P35+Junio!P35+Julio!P35+Agosto!P35+Septiembre!P35+'Octubre '!P35+Noviembre!P35+'Diciembre '!P35</f>
        <v>0</v>
      </c>
      <c r="Q35" s="36">
        <f>+Enero!Q35+Febrero!Q35+'Marzo '!Q35+'Abril '!Q35+'Mayo '!Q35+Junio!Q35+Julio!Q35+Agosto!Q35+Septiembre!Q35+'Octubre '!Q35+Noviembre!Q35+'Diciembre '!Q35</f>
        <v>0</v>
      </c>
      <c r="R35" s="36">
        <f>+Enero!R35+Febrero!R35+'Marzo '!R35+'Abril '!R35+'Mayo '!R35+Junio!R35+Julio!R35+Agosto!R35+Septiembre!R35+'Octubre '!R35+Noviembre!R35+'Diciembre '!R35</f>
        <v>0</v>
      </c>
      <c r="S35" s="36">
        <f>+Enero!S35+Febrero!S35+'Marzo '!S35+'Abril '!S35+'Mayo '!S35+Junio!S35+Julio!S35+Agosto!S35+Septiembre!S35+'Octubre '!S35+Noviembre!S35+'Diciembre '!S35</f>
        <v>0</v>
      </c>
      <c r="T35" s="36">
        <f>+Enero!T35+Febrero!T35+'Marzo '!T35+'Abril '!T35+'Mayo '!T35+Junio!T35+Julio!T35+Agosto!T35+Septiembre!T35+'Octubre '!T35+Noviembre!T35+'Diciembre '!T35</f>
        <v>0</v>
      </c>
      <c r="U35" s="36">
        <f>+Enero!U35+Febrero!U35+'Marzo '!U35+'Abril '!U35+'Mayo '!U35+Junio!U35+Julio!U35+Agosto!U35+Septiembre!U35+'Octubre '!U35+Noviembre!U35+'Diciembre '!U35</f>
        <v>0</v>
      </c>
      <c r="V35" s="36">
        <f>+Enero!V35+Febrero!V35+'Marzo '!V35+'Abril '!V35+'Mayo '!V35+Junio!V35+Julio!V35+Agosto!V35+Septiembre!V35+'Octubre '!V35+Noviembre!V35+'Diciembre '!V35</f>
        <v>0</v>
      </c>
      <c r="W35" s="36">
        <f>+Enero!W35+Febrero!W35+'Marzo '!W35+'Abril '!W35+'Mayo '!W35+Junio!W35+Julio!W35+Agosto!W35+Septiembre!W35+'Octubre '!W35+Noviembre!W35+'Diciembre '!W35</f>
        <v>0</v>
      </c>
      <c r="X35" s="36">
        <f>+Enero!X35+Febrero!X35+'Marzo '!X35+'Abril '!X35+'Mayo '!X35+Junio!X35+Julio!X35+Agosto!X35+Septiembre!X35+'Octubre '!X35+Noviembre!X35+'Diciembre '!X35</f>
        <v>0</v>
      </c>
      <c r="Y35" s="4" t="str">
        <f t="shared" si="10"/>
        <v/>
      </c>
      <c r="Z35" s="28"/>
      <c r="AA35" s="28"/>
      <c r="AB35" s="28"/>
      <c r="AH35" s="14"/>
      <c r="AI35" s="14"/>
      <c r="BA35" s="14"/>
      <c r="BB35" s="29" t="str">
        <f t="shared" si="12"/>
        <v/>
      </c>
      <c r="BC35" s="30" t="str">
        <f t="shared" si="13"/>
        <v/>
      </c>
      <c r="BD35" s="30" t="str">
        <f t="shared" si="14"/>
        <v/>
      </c>
      <c r="BE35" s="30" t="str">
        <f t="shared" si="15"/>
        <v/>
      </c>
      <c r="BF35" s="31">
        <f t="shared" si="16"/>
        <v>0</v>
      </c>
      <c r="BG35" s="31">
        <f t="shared" si="17"/>
        <v>0</v>
      </c>
      <c r="BH35" s="31" t="str">
        <f t="shared" si="18"/>
        <v/>
      </c>
      <c r="BI35" s="31">
        <f t="shared" si="19"/>
        <v>0</v>
      </c>
      <c r="BJ35" s="33"/>
      <c r="BK35" s="33"/>
      <c r="BL35" s="33"/>
    </row>
    <row r="36" spans="1:64" s="13" customFormat="1" ht="15.75" customHeight="1" x14ac:dyDescent="0.15">
      <c r="A36" s="49" t="s">
        <v>54</v>
      </c>
      <c r="B36" s="27">
        <f t="shared" si="11"/>
        <v>0</v>
      </c>
      <c r="C36" s="36">
        <f>+Enero!C36+Febrero!C36+'Marzo '!C36+'Abril '!C36+'Mayo '!C36+Junio!C36+Julio!C36+Agosto!C36+Septiembre!C36+'Octubre '!C36+Noviembre!C36+'Diciembre '!C36</f>
        <v>0</v>
      </c>
      <c r="D36" s="36">
        <f>+Enero!D36+Febrero!D36+'Marzo '!D36+'Abril '!D36+'Mayo '!D36+Junio!D36+Julio!D36+Agosto!D36+Septiembre!D36+'Octubre '!D36+Noviembre!D36+'Diciembre '!D36</f>
        <v>0</v>
      </c>
      <c r="E36" s="36">
        <f>+Enero!E36+Febrero!E36+'Marzo '!E36+'Abril '!E36+'Mayo '!E36+Junio!E36+Julio!E36+Agosto!E36+Septiembre!E36+'Octubre '!E36+Noviembre!E36+'Diciembre '!E36</f>
        <v>0</v>
      </c>
      <c r="F36" s="36">
        <f>+Enero!F36+Febrero!F36+'Marzo '!F36+'Abril '!F36+'Mayo '!F36+Junio!F36+Julio!F36+Agosto!F36+Septiembre!F36+'Octubre '!F36+Noviembre!F36+'Diciembre '!F36</f>
        <v>0</v>
      </c>
      <c r="G36" s="36">
        <f>+Enero!G36+Febrero!G36+'Marzo '!G36+'Abril '!G36+'Mayo '!G36+Junio!G36+Julio!G36+Agosto!G36+Septiembre!G36+'Octubre '!G36+Noviembre!G36+'Diciembre '!G36</f>
        <v>0</v>
      </c>
      <c r="H36" s="36">
        <f>+Enero!H36+Febrero!H36+'Marzo '!H36+'Abril '!H36+'Mayo '!H36+Junio!H36+Julio!H36+Agosto!H36+Septiembre!H36+'Octubre '!H36+Noviembre!H36+'Diciembre '!H36</f>
        <v>0</v>
      </c>
      <c r="I36" s="36">
        <f>+Enero!I36+Febrero!I36+'Marzo '!I36+'Abril '!I36+'Mayo '!I36+Junio!I36+Julio!I36+Agosto!I36+Septiembre!I36+'Octubre '!I36+Noviembre!I36+'Diciembre '!I36</f>
        <v>0</v>
      </c>
      <c r="J36" s="36">
        <f>+Enero!J36+Febrero!J36+'Marzo '!J36+'Abril '!J36+'Mayo '!J36+Junio!J36+Julio!J36+Agosto!J36+Septiembre!J36+'Octubre '!J36+Noviembre!J36+'Diciembre '!J36</f>
        <v>0</v>
      </c>
      <c r="K36" s="36">
        <f>+Enero!K36+Febrero!K36+'Marzo '!K36+'Abril '!K36+'Mayo '!K36+Junio!K36+Julio!K36+Agosto!K36+Septiembre!K36+'Octubre '!K36+Noviembre!K36+'Diciembre '!K36</f>
        <v>0</v>
      </c>
      <c r="L36" s="36">
        <f>+Enero!L36+Febrero!L36+'Marzo '!L36+'Abril '!L36+'Mayo '!L36+Junio!L36+Julio!L36+Agosto!L36+Septiembre!L36+'Octubre '!L36+Noviembre!L36+'Diciembre '!L36</f>
        <v>0</v>
      </c>
      <c r="M36" s="36">
        <f>+Enero!M36+Febrero!M36+'Marzo '!M36+'Abril '!M36+'Mayo '!M36+Junio!M36+Julio!M36+Agosto!M36+Septiembre!M36+'Octubre '!M36+Noviembre!M36+'Diciembre '!M36</f>
        <v>0</v>
      </c>
      <c r="N36" s="36">
        <f>+Enero!N36+Febrero!N36+'Marzo '!N36+'Abril '!N36+'Mayo '!N36+Junio!N36+Julio!N36+Agosto!N36+Septiembre!N36+'Octubre '!N36+Noviembre!N36+'Diciembre '!N36</f>
        <v>0</v>
      </c>
      <c r="O36" s="36">
        <f>+Enero!O36+Febrero!O36+'Marzo '!O36+'Abril '!O36+'Mayo '!O36+Junio!O36+Julio!O36+Agosto!O36+Septiembre!O36+'Octubre '!O36+Noviembre!O36+'Diciembre '!O36</f>
        <v>0</v>
      </c>
      <c r="P36" s="36">
        <f>+Enero!P36+Febrero!P36+'Marzo '!P36+'Abril '!P36+'Mayo '!P36+Junio!P36+Julio!P36+Agosto!P36+Septiembre!P36+'Octubre '!P36+Noviembre!P36+'Diciembre '!P36</f>
        <v>0</v>
      </c>
      <c r="Q36" s="36">
        <f>+Enero!Q36+Febrero!Q36+'Marzo '!Q36+'Abril '!Q36+'Mayo '!Q36+Junio!Q36+Julio!Q36+Agosto!Q36+Septiembre!Q36+'Octubre '!Q36+Noviembre!Q36+'Diciembre '!Q36</f>
        <v>0</v>
      </c>
      <c r="R36" s="36">
        <f>+Enero!R36+Febrero!R36+'Marzo '!R36+'Abril '!R36+'Mayo '!R36+Junio!R36+Julio!R36+Agosto!R36+Septiembre!R36+'Octubre '!R36+Noviembre!R36+'Diciembre '!R36</f>
        <v>0</v>
      </c>
      <c r="S36" s="36">
        <f>+Enero!S36+Febrero!S36+'Marzo '!S36+'Abril '!S36+'Mayo '!S36+Junio!S36+Julio!S36+Agosto!S36+Septiembre!S36+'Octubre '!S36+Noviembre!S36+'Diciembre '!S36</f>
        <v>0</v>
      </c>
      <c r="T36" s="36">
        <f>+Enero!T36+Febrero!T36+'Marzo '!T36+'Abril '!T36+'Mayo '!T36+Junio!T36+Julio!T36+Agosto!T36+Septiembre!T36+'Octubre '!T36+Noviembre!T36+'Diciembre '!T36</f>
        <v>0</v>
      </c>
      <c r="U36" s="36">
        <f>+Enero!U36+Febrero!U36+'Marzo '!U36+'Abril '!U36+'Mayo '!U36+Junio!U36+Julio!U36+Agosto!U36+Septiembre!U36+'Octubre '!U36+Noviembre!U36+'Diciembre '!U36</f>
        <v>0</v>
      </c>
      <c r="V36" s="36">
        <f>+Enero!V36+Febrero!V36+'Marzo '!V36+'Abril '!V36+'Mayo '!V36+Junio!V36+Julio!V36+Agosto!V36+Septiembre!V36+'Octubre '!V36+Noviembre!V36+'Diciembre '!V36</f>
        <v>0</v>
      </c>
      <c r="W36" s="36">
        <f>+Enero!W36+Febrero!W36+'Marzo '!W36+'Abril '!W36+'Mayo '!W36+Junio!W36+Julio!W36+Agosto!W36+Septiembre!W36+'Octubre '!W36+Noviembre!W36+'Diciembre '!W36</f>
        <v>0</v>
      </c>
      <c r="X36" s="36">
        <f>+Enero!X36+Febrero!X36+'Marzo '!X36+'Abril '!X36+'Mayo '!X36+Junio!X36+Julio!X36+Agosto!X36+Septiembre!X36+'Octubre '!X36+Noviembre!X36+'Diciembre '!X36</f>
        <v>0</v>
      </c>
      <c r="Y36" s="4" t="str">
        <f t="shared" si="10"/>
        <v/>
      </c>
      <c r="Z36" s="28"/>
      <c r="AA36" s="28"/>
      <c r="AB36" s="28"/>
      <c r="AH36" s="14"/>
      <c r="AI36" s="14"/>
      <c r="BA36" s="14"/>
      <c r="BB36" s="29" t="str">
        <f t="shared" si="12"/>
        <v/>
      </c>
      <c r="BC36" s="30" t="str">
        <f t="shared" si="13"/>
        <v/>
      </c>
      <c r="BD36" s="30" t="str">
        <f t="shared" si="14"/>
        <v/>
      </c>
      <c r="BE36" s="30" t="str">
        <f t="shared" si="15"/>
        <v/>
      </c>
      <c r="BF36" s="31">
        <f t="shared" si="16"/>
        <v>0</v>
      </c>
      <c r="BG36" s="31">
        <f t="shared" si="17"/>
        <v>0</v>
      </c>
      <c r="BH36" s="31" t="str">
        <f t="shared" si="18"/>
        <v/>
      </c>
      <c r="BI36" s="31">
        <f t="shared" si="19"/>
        <v>0</v>
      </c>
      <c r="BJ36" s="33"/>
      <c r="BK36" s="33"/>
      <c r="BL36" s="33"/>
    </row>
    <row r="37" spans="1:64" s="13" customFormat="1" ht="15.75" customHeight="1" x14ac:dyDescent="0.15">
      <c r="A37" s="49" t="s">
        <v>55</v>
      </c>
      <c r="B37" s="27">
        <f t="shared" si="11"/>
        <v>0</v>
      </c>
      <c r="C37" s="36">
        <f>+Enero!C37+Febrero!C37+'Marzo '!C37+'Abril '!C37+'Mayo '!C37+Junio!C37+Julio!C37+Agosto!C37+Septiembre!C37+'Octubre '!C37+Noviembre!C37+'Diciembre '!C37</f>
        <v>0</v>
      </c>
      <c r="D37" s="36">
        <f>+Enero!D37+Febrero!D37+'Marzo '!D37+'Abril '!D37+'Mayo '!D37+Junio!D37+Julio!D37+Agosto!D37+Septiembre!D37+'Octubre '!D37+Noviembre!D37+'Diciembre '!D37</f>
        <v>0</v>
      </c>
      <c r="E37" s="36">
        <f>+Enero!E37+Febrero!E37+'Marzo '!E37+'Abril '!E37+'Mayo '!E37+Junio!E37+Julio!E37+Agosto!E37+Septiembre!E37+'Octubre '!E37+Noviembre!E37+'Diciembre '!E37</f>
        <v>0</v>
      </c>
      <c r="F37" s="36">
        <f>+Enero!F37+Febrero!F37+'Marzo '!F37+'Abril '!F37+'Mayo '!F37+Junio!F37+Julio!F37+Agosto!F37+Septiembre!F37+'Octubre '!F37+Noviembre!F37+'Diciembre '!F37</f>
        <v>0</v>
      </c>
      <c r="G37" s="36">
        <f>+Enero!G37+Febrero!G37+'Marzo '!G37+'Abril '!G37+'Mayo '!G37+Junio!G37+Julio!G37+Agosto!G37+Septiembre!G37+'Octubre '!G37+Noviembre!G37+'Diciembre '!G37</f>
        <v>0</v>
      </c>
      <c r="H37" s="36">
        <f>+Enero!H37+Febrero!H37+'Marzo '!H37+'Abril '!H37+'Mayo '!H37+Junio!H37+Julio!H37+Agosto!H37+Septiembre!H37+'Octubre '!H37+Noviembre!H37+'Diciembre '!H37</f>
        <v>0</v>
      </c>
      <c r="I37" s="36">
        <f>+Enero!I37+Febrero!I37+'Marzo '!I37+'Abril '!I37+'Mayo '!I37+Junio!I37+Julio!I37+Agosto!I37+Septiembre!I37+'Octubre '!I37+Noviembre!I37+'Diciembre '!I37</f>
        <v>0</v>
      </c>
      <c r="J37" s="36">
        <f>+Enero!J37+Febrero!J37+'Marzo '!J37+'Abril '!J37+'Mayo '!J37+Junio!J37+Julio!J37+Agosto!J37+Septiembre!J37+'Octubre '!J37+Noviembre!J37+'Diciembre '!J37</f>
        <v>0</v>
      </c>
      <c r="K37" s="36">
        <f>+Enero!K37+Febrero!K37+'Marzo '!K37+'Abril '!K37+'Mayo '!K37+Junio!K37+Julio!K37+Agosto!K37+Septiembre!K37+'Octubre '!K37+Noviembre!K37+'Diciembre '!K37</f>
        <v>0</v>
      </c>
      <c r="L37" s="36">
        <f>+Enero!L37+Febrero!L37+'Marzo '!L37+'Abril '!L37+'Mayo '!L37+Junio!L37+Julio!L37+Agosto!L37+Septiembre!L37+'Octubre '!L37+Noviembre!L37+'Diciembre '!L37</f>
        <v>0</v>
      </c>
      <c r="M37" s="36">
        <f>+Enero!M37+Febrero!M37+'Marzo '!M37+'Abril '!M37+'Mayo '!M37+Junio!M37+Julio!M37+Agosto!M37+Septiembre!M37+'Octubre '!M37+Noviembre!M37+'Diciembre '!M37</f>
        <v>0</v>
      </c>
      <c r="N37" s="36">
        <f>+Enero!N37+Febrero!N37+'Marzo '!N37+'Abril '!N37+'Mayo '!N37+Junio!N37+Julio!N37+Agosto!N37+Septiembre!N37+'Octubre '!N37+Noviembre!N37+'Diciembre '!N37</f>
        <v>0</v>
      </c>
      <c r="O37" s="36">
        <f>+Enero!O37+Febrero!O37+'Marzo '!O37+'Abril '!O37+'Mayo '!O37+Junio!O37+Julio!O37+Agosto!O37+Septiembre!O37+'Octubre '!O37+Noviembre!O37+'Diciembre '!O37</f>
        <v>0</v>
      </c>
      <c r="P37" s="36">
        <f>+Enero!P37+Febrero!P37+'Marzo '!P37+'Abril '!P37+'Mayo '!P37+Junio!P37+Julio!P37+Agosto!P37+Septiembre!P37+'Octubre '!P37+Noviembre!P37+'Diciembre '!P37</f>
        <v>0</v>
      </c>
      <c r="Q37" s="36">
        <f>+Enero!Q37+Febrero!Q37+'Marzo '!Q37+'Abril '!Q37+'Mayo '!Q37+Junio!Q37+Julio!Q37+Agosto!Q37+Septiembre!Q37+'Octubre '!Q37+Noviembre!Q37+'Diciembre '!Q37</f>
        <v>0</v>
      </c>
      <c r="R37" s="36">
        <f>+Enero!R37+Febrero!R37+'Marzo '!R37+'Abril '!R37+'Mayo '!R37+Junio!R37+Julio!R37+Agosto!R37+Septiembre!R37+'Octubre '!R37+Noviembre!R37+'Diciembre '!R37</f>
        <v>0</v>
      </c>
      <c r="S37" s="36">
        <f>+Enero!S37+Febrero!S37+'Marzo '!S37+'Abril '!S37+'Mayo '!S37+Junio!S37+Julio!S37+Agosto!S37+Septiembre!S37+'Octubre '!S37+Noviembre!S37+'Diciembre '!S37</f>
        <v>0</v>
      </c>
      <c r="T37" s="36">
        <f>+Enero!T37+Febrero!T37+'Marzo '!T37+'Abril '!T37+'Mayo '!T37+Junio!T37+Julio!T37+Agosto!T37+Septiembre!T37+'Octubre '!T37+Noviembre!T37+'Diciembre '!T37</f>
        <v>0</v>
      </c>
      <c r="U37" s="36">
        <f>+Enero!U37+Febrero!U37+'Marzo '!U37+'Abril '!U37+'Mayo '!U37+Junio!U37+Julio!U37+Agosto!U37+Septiembre!U37+'Octubre '!U37+Noviembre!U37+'Diciembre '!U37</f>
        <v>0</v>
      </c>
      <c r="V37" s="36">
        <f>+Enero!V37+Febrero!V37+'Marzo '!V37+'Abril '!V37+'Mayo '!V37+Junio!V37+Julio!V37+Agosto!V37+Septiembre!V37+'Octubre '!V37+Noviembre!V37+'Diciembre '!V37</f>
        <v>0</v>
      </c>
      <c r="W37" s="36">
        <f>+Enero!W37+Febrero!W37+'Marzo '!W37+'Abril '!W37+'Mayo '!W37+Junio!W37+Julio!W37+Agosto!W37+Septiembre!W37+'Octubre '!W37+Noviembre!W37+'Diciembre '!W37</f>
        <v>0</v>
      </c>
      <c r="X37" s="36">
        <f>+Enero!X37+Febrero!X37+'Marzo '!X37+'Abril '!X37+'Mayo '!X37+Junio!X37+Julio!X37+Agosto!X37+Septiembre!X37+'Octubre '!X37+Noviembre!X37+'Diciembre '!X37</f>
        <v>0</v>
      </c>
      <c r="Y37" s="4" t="str">
        <f t="shared" si="10"/>
        <v/>
      </c>
      <c r="Z37" s="28"/>
      <c r="AA37" s="28"/>
      <c r="AB37" s="28"/>
      <c r="AH37" s="14"/>
      <c r="AI37" s="14"/>
      <c r="BA37" s="14"/>
      <c r="BB37" s="29" t="str">
        <f t="shared" si="12"/>
        <v/>
      </c>
      <c r="BC37" s="30" t="str">
        <f t="shared" si="13"/>
        <v/>
      </c>
      <c r="BD37" s="30" t="str">
        <f t="shared" si="14"/>
        <v/>
      </c>
      <c r="BE37" s="30" t="str">
        <f t="shared" si="15"/>
        <v/>
      </c>
      <c r="BF37" s="31">
        <f t="shared" si="16"/>
        <v>0</v>
      </c>
      <c r="BG37" s="31">
        <f t="shared" si="17"/>
        <v>0</v>
      </c>
      <c r="BH37" s="31" t="str">
        <f t="shared" si="18"/>
        <v/>
      </c>
      <c r="BI37" s="31">
        <f t="shared" si="19"/>
        <v>0</v>
      </c>
      <c r="BJ37" s="33"/>
      <c r="BK37" s="33"/>
      <c r="BL37" s="33"/>
    </row>
    <row r="38" spans="1:64" s="13" customFormat="1" ht="15.75" customHeight="1" x14ac:dyDescent="0.15">
      <c r="A38" s="63" t="s">
        <v>56</v>
      </c>
      <c r="B38" s="54">
        <f t="shared" si="11"/>
        <v>0</v>
      </c>
      <c r="C38" s="36">
        <f>+Enero!C38+Febrero!C38+'Marzo '!C38+'Abril '!C38+'Mayo '!C38+Junio!C38+Julio!C38+Agosto!C38+Septiembre!C38+'Octubre '!C38+Noviembre!C38+'Diciembre '!C38</f>
        <v>0</v>
      </c>
      <c r="D38" s="36">
        <f>+Enero!D38+Febrero!D38+'Marzo '!D38+'Abril '!D38+'Mayo '!D38+Junio!D38+Julio!D38+Agosto!D38+Septiembre!D38+'Octubre '!D38+Noviembre!D38+'Diciembre '!D38</f>
        <v>0</v>
      </c>
      <c r="E38" s="36">
        <f>+Enero!E38+Febrero!E38+'Marzo '!E38+'Abril '!E38+'Mayo '!E38+Junio!E38+Julio!E38+Agosto!E38+Septiembre!E38+'Octubre '!E38+Noviembre!E38+'Diciembre '!E38</f>
        <v>0</v>
      </c>
      <c r="F38" s="36">
        <f>+Enero!F38+Febrero!F38+'Marzo '!F38+'Abril '!F38+'Mayo '!F38+Junio!F38+Julio!F38+Agosto!F38+Septiembre!F38+'Octubre '!F38+Noviembre!F38+'Diciembre '!F38</f>
        <v>0</v>
      </c>
      <c r="G38" s="36">
        <f>+Enero!G38+Febrero!G38+'Marzo '!G38+'Abril '!G38+'Mayo '!G38+Junio!G38+Julio!G38+Agosto!G38+Septiembre!G38+'Octubre '!G38+Noviembre!G38+'Diciembre '!G38</f>
        <v>0</v>
      </c>
      <c r="H38" s="36">
        <f>+Enero!H38+Febrero!H38+'Marzo '!H38+'Abril '!H38+'Mayo '!H38+Junio!H38+Julio!H38+Agosto!H38+Septiembre!H38+'Octubre '!H38+Noviembre!H38+'Diciembre '!H38</f>
        <v>0</v>
      </c>
      <c r="I38" s="36">
        <f>+Enero!I38+Febrero!I38+'Marzo '!I38+'Abril '!I38+'Mayo '!I38+Junio!I38+Julio!I38+Agosto!I38+Septiembre!I38+'Octubre '!I38+Noviembre!I38+'Diciembre '!I38</f>
        <v>0</v>
      </c>
      <c r="J38" s="36">
        <f>+Enero!J38+Febrero!J38+'Marzo '!J38+'Abril '!J38+'Mayo '!J38+Junio!J38+Julio!J38+Agosto!J38+Septiembre!J38+'Octubre '!J38+Noviembre!J38+'Diciembre '!J38</f>
        <v>0</v>
      </c>
      <c r="K38" s="36">
        <f>+Enero!K38+Febrero!K38+'Marzo '!K38+'Abril '!K38+'Mayo '!K38+Junio!K38+Julio!K38+Agosto!K38+Septiembre!K38+'Octubre '!K38+Noviembre!K38+'Diciembre '!K38</f>
        <v>0</v>
      </c>
      <c r="L38" s="36">
        <f>+Enero!L38+Febrero!L38+'Marzo '!L38+'Abril '!L38+'Mayo '!L38+Junio!L38+Julio!L38+Agosto!L38+Septiembre!L38+'Octubre '!L38+Noviembre!L38+'Diciembre '!L38</f>
        <v>0</v>
      </c>
      <c r="M38" s="36">
        <f>+Enero!M38+Febrero!M38+'Marzo '!M38+'Abril '!M38+'Mayo '!M38+Junio!M38+Julio!M38+Agosto!M38+Septiembre!M38+'Octubre '!M38+Noviembre!M38+'Diciembre '!M38</f>
        <v>0</v>
      </c>
      <c r="N38" s="36">
        <f>+Enero!N38+Febrero!N38+'Marzo '!N38+'Abril '!N38+'Mayo '!N38+Junio!N38+Julio!N38+Agosto!N38+Septiembre!N38+'Octubre '!N38+Noviembre!N38+'Diciembre '!N38</f>
        <v>0</v>
      </c>
      <c r="O38" s="36">
        <f>+Enero!O38+Febrero!O38+'Marzo '!O38+'Abril '!O38+'Mayo '!O38+Junio!O38+Julio!O38+Agosto!O38+Septiembre!O38+'Octubre '!O38+Noviembre!O38+'Diciembre '!O38</f>
        <v>0</v>
      </c>
      <c r="P38" s="36">
        <f>+Enero!P38+Febrero!P38+'Marzo '!P38+'Abril '!P38+'Mayo '!P38+Junio!P38+Julio!P38+Agosto!P38+Septiembre!P38+'Octubre '!P38+Noviembre!P38+'Diciembre '!P38</f>
        <v>0</v>
      </c>
      <c r="Q38" s="36">
        <f>+Enero!Q38+Febrero!Q38+'Marzo '!Q38+'Abril '!Q38+'Mayo '!Q38+Junio!Q38+Julio!Q38+Agosto!Q38+Septiembre!Q38+'Octubre '!Q38+Noviembre!Q38+'Diciembre '!Q38</f>
        <v>0</v>
      </c>
      <c r="R38" s="36">
        <f>+Enero!R38+Febrero!R38+'Marzo '!R38+'Abril '!R38+'Mayo '!R38+Junio!R38+Julio!R38+Agosto!R38+Septiembre!R38+'Octubre '!R38+Noviembre!R38+'Diciembre '!R38</f>
        <v>0</v>
      </c>
      <c r="S38" s="36">
        <f>+Enero!S38+Febrero!S38+'Marzo '!S38+'Abril '!S38+'Mayo '!S38+Junio!S38+Julio!S38+Agosto!S38+Septiembre!S38+'Octubre '!S38+Noviembre!S38+'Diciembre '!S38</f>
        <v>0</v>
      </c>
      <c r="T38" s="36">
        <f>+Enero!T38+Febrero!T38+'Marzo '!T38+'Abril '!T38+'Mayo '!T38+Junio!T38+Julio!T38+Agosto!T38+Septiembre!T38+'Octubre '!T38+Noviembre!T38+'Diciembre '!T38</f>
        <v>0</v>
      </c>
      <c r="U38" s="36">
        <f>+Enero!U38+Febrero!U38+'Marzo '!U38+'Abril '!U38+'Mayo '!U38+Junio!U38+Julio!U38+Agosto!U38+Septiembre!U38+'Octubre '!U38+Noviembre!U38+'Diciembre '!U38</f>
        <v>0</v>
      </c>
      <c r="V38" s="36">
        <f>+Enero!V38+Febrero!V38+'Marzo '!V38+'Abril '!V38+'Mayo '!V38+Junio!V38+Julio!V38+Agosto!V38+Septiembre!V38+'Octubre '!V38+Noviembre!V38+'Diciembre '!V38</f>
        <v>0</v>
      </c>
      <c r="W38" s="36">
        <f>+Enero!W38+Febrero!W38+'Marzo '!W38+'Abril '!W38+'Mayo '!W38+Junio!W38+Julio!W38+Agosto!W38+Septiembre!W38+'Octubre '!W38+Noviembre!W38+'Diciembre '!W38</f>
        <v>0</v>
      </c>
      <c r="X38" s="36">
        <f>+Enero!X38+Febrero!X38+'Marzo '!X38+'Abril '!X38+'Mayo '!X38+Junio!X38+Julio!X38+Agosto!X38+Septiembre!X38+'Octubre '!X38+Noviembre!X38+'Diciembre '!X38</f>
        <v>0</v>
      </c>
      <c r="Y38" s="4" t="str">
        <f t="shared" si="10"/>
        <v/>
      </c>
      <c r="Z38" s="28"/>
      <c r="AA38" s="28"/>
      <c r="AB38" s="28"/>
      <c r="AH38" s="14"/>
      <c r="AI38" s="14"/>
      <c r="BA38" s="14"/>
      <c r="BB38" s="29" t="str">
        <f t="shared" si="12"/>
        <v/>
      </c>
      <c r="BC38" s="30" t="str">
        <f t="shared" si="13"/>
        <v/>
      </c>
      <c r="BD38" s="30" t="str">
        <f t="shared" si="14"/>
        <v/>
      </c>
      <c r="BE38" s="30" t="str">
        <f t="shared" si="15"/>
        <v/>
      </c>
      <c r="BF38" s="31">
        <f t="shared" si="16"/>
        <v>0</v>
      </c>
      <c r="BG38" s="31">
        <f t="shared" si="17"/>
        <v>0</v>
      </c>
      <c r="BH38" s="31" t="str">
        <f t="shared" si="18"/>
        <v/>
      </c>
      <c r="BI38" s="31">
        <f t="shared" si="19"/>
        <v>0</v>
      </c>
      <c r="BJ38" s="33"/>
      <c r="BK38" s="33"/>
      <c r="BL38" s="33"/>
    </row>
    <row r="39" spans="1:64" s="13" customFormat="1" ht="30" customHeight="1" x14ac:dyDescent="0.2">
      <c r="A39" s="65" t="s">
        <v>57</v>
      </c>
      <c r="B39" s="65"/>
      <c r="C39" s="65"/>
      <c r="D39" s="65"/>
      <c r="E39" s="65"/>
      <c r="F39" s="65"/>
      <c r="G39" s="65"/>
      <c r="H39" s="65"/>
      <c r="I39" s="11"/>
      <c r="J39" s="11"/>
      <c r="K39" s="11"/>
      <c r="L39" s="11"/>
      <c r="M39" s="11"/>
      <c r="N39" s="3"/>
      <c r="O39" s="9"/>
      <c r="P39" s="9"/>
      <c r="Q39" s="9"/>
      <c r="R39" s="9"/>
      <c r="S39" s="9"/>
      <c r="T39" s="9"/>
      <c r="U39" s="9"/>
      <c r="V39" s="9"/>
      <c r="W39" s="9"/>
      <c r="X39" s="66"/>
      <c r="AV39" s="14"/>
      <c r="AW39" s="14"/>
      <c r="BA39" s="9"/>
      <c r="BB39" s="9"/>
      <c r="BC39" s="9"/>
      <c r="BD39" s="9"/>
      <c r="BG39" s="15"/>
      <c r="BH39" s="15"/>
      <c r="BI39" s="15"/>
      <c r="BJ39" s="15"/>
    </row>
    <row r="40" spans="1:64" s="13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3"/>
      <c r="L40" s="332"/>
      <c r="M40" s="332"/>
      <c r="N40" s="332"/>
      <c r="O40" s="332"/>
      <c r="P40" s="332"/>
      <c r="Q40" s="332"/>
      <c r="R40" s="332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G40" s="15"/>
      <c r="BH40" s="15"/>
      <c r="BI40" s="15"/>
      <c r="BJ40" s="15"/>
    </row>
    <row r="41" spans="1:64" s="13" customFormat="1" ht="27" customHeight="1" x14ac:dyDescent="0.15">
      <c r="A41" s="326"/>
      <c r="B41" s="328"/>
      <c r="C41" s="17" t="s">
        <v>60</v>
      </c>
      <c r="D41" s="17" t="s">
        <v>61</v>
      </c>
      <c r="E41" s="67" t="s">
        <v>62</v>
      </c>
      <c r="F41" s="67" t="s">
        <v>63</v>
      </c>
      <c r="G41" s="17" t="s">
        <v>60</v>
      </c>
      <c r="H41" s="17" t="s">
        <v>61</v>
      </c>
      <c r="I41" s="67" t="s">
        <v>62</v>
      </c>
      <c r="J41" s="67" t="s">
        <v>63</v>
      </c>
      <c r="K41" s="3"/>
      <c r="L41" s="3"/>
      <c r="M41" s="3"/>
      <c r="N41" s="68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5"/>
      <c r="BH41" s="15"/>
      <c r="BI41" s="15"/>
      <c r="BJ41" s="15"/>
    </row>
    <row r="42" spans="1:64" s="13" customFormat="1" ht="15.75" customHeight="1" x14ac:dyDescent="0.15">
      <c r="A42" s="69" t="s">
        <v>64</v>
      </c>
      <c r="B42" s="27">
        <f>SUM(C42:J42)</f>
        <v>0</v>
      </c>
      <c r="C42" s="36">
        <f>+Enero!C42+Febrero!C42+'Marzo '!C42+'Abril '!C42+'Mayo '!C42+Junio!C42+Julio!C42+Agosto!C42+Septiembre!C42+'Octubre '!C42+Noviembre!C42+'Diciembre '!C42</f>
        <v>0</v>
      </c>
      <c r="D42" s="37">
        <f>+Enero!D42+Febrero!D42+'Marzo '!D42+'Abril '!D42+'Mayo '!D42+Junio!D42+Julio!D42+Agosto!D42+Septiembre!D42+'Octubre '!D42+Noviembre!D42+'Diciembre '!D42</f>
        <v>0</v>
      </c>
      <c r="E42" s="38">
        <f>+Enero!E42+Febrero!E42+'Marzo '!E42+'Abril '!E42+'Mayo '!E42+Junio!E42+Julio!E42+Agosto!E42+Septiembre!E42+'Octubre '!E42+Noviembre!E42+'Diciembre '!E42</f>
        <v>0</v>
      </c>
      <c r="F42" s="38">
        <f>+Enero!F42+Febrero!F42+'Marzo '!F42+'Abril '!F42+'Mayo '!F42+Junio!F42+Julio!F42+Agosto!F42+Septiembre!F42+'Octubre '!F42+Noviembre!F42+'Diciembre '!F42</f>
        <v>0</v>
      </c>
      <c r="G42" s="36">
        <f>+Enero!G42+Febrero!G42+'Marzo '!G42+'Abril '!G42+'Mayo '!G42+Junio!G42+Julio!G42+Agosto!G42+Septiembre!G42+'Octubre '!G42+Noviembre!G42+'Diciembre '!G42</f>
        <v>0</v>
      </c>
      <c r="H42" s="37">
        <f>+Enero!H42+Febrero!H42+'Marzo '!H42+'Abril '!H42+'Mayo '!H42+Junio!H42+Julio!H42+Agosto!H42+Septiembre!H42+'Octubre '!H42+Noviembre!H42+'Diciembre '!H42</f>
        <v>0</v>
      </c>
      <c r="I42" s="37">
        <f>+Enero!I42+Febrero!I42+'Marzo '!I42+'Abril '!I42+'Mayo '!I42+Junio!I42+Julio!I42+Agosto!I42+Septiembre!I42+'Octubre '!I42+Noviembre!I42+'Diciembre '!I42</f>
        <v>0</v>
      </c>
      <c r="J42" s="38">
        <f>+Enero!J42+Febrero!J42+'Marzo '!J42+'Abril '!J42+'Mayo '!J42+Junio!J42+Julio!J42+Agosto!J42+Septiembre!J42+'Octubre '!J42+Noviembre!J42+'Diciembre '!J42</f>
        <v>0</v>
      </c>
      <c r="K42" s="70" t="s">
        <v>65</v>
      </c>
      <c r="L42" s="3"/>
      <c r="M42" s="3"/>
      <c r="N42" s="71"/>
      <c r="O42" s="9"/>
      <c r="P42" s="9"/>
      <c r="Q42" s="9"/>
      <c r="R42" s="9"/>
      <c r="S42" s="9"/>
      <c r="T42" s="9"/>
      <c r="U42" s="9"/>
      <c r="V42" s="9"/>
      <c r="W42" s="9"/>
      <c r="X42" s="66"/>
      <c r="AV42" s="14"/>
      <c r="AW42" s="14"/>
      <c r="BA42" s="29"/>
      <c r="BD42" s="31"/>
      <c r="BG42" s="15"/>
      <c r="BH42" s="15"/>
      <c r="BI42" s="15"/>
      <c r="BJ42" s="15"/>
    </row>
    <row r="43" spans="1:64" s="13" customFormat="1" ht="15.75" customHeight="1" x14ac:dyDescent="0.15">
      <c r="A43" s="53" t="s">
        <v>66</v>
      </c>
      <c r="B43" s="54">
        <f>SUM(C43:J43)</f>
        <v>0</v>
      </c>
      <c r="C43" s="55">
        <f>+Enero!C43+Febrero!C43+'Marzo '!C43+'Abril '!C43+'Mayo '!C43+Junio!C43+Julio!C43+Agosto!C43+Septiembre!C43+'Octubre '!C43+Noviembre!C43+'Diciembre '!C43</f>
        <v>0</v>
      </c>
      <c r="D43" s="56">
        <f>+Enero!D43+Febrero!D43+'Marzo '!D43+'Abril '!D43+'Mayo '!D43+Junio!D43+Julio!D43+Agosto!D43+Septiembre!D43+'Octubre '!D43+Noviembre!D43+'Diciembre '!D43</f>
        <v>0</v>
      </c>
      <c r="E43" s="57">
        <f>+Enero!E43+Febrero!E43+'Marzo '!E43+'Abril '!E43+'Mayo '!E43+Junio!E43+Julio!E43+Agosto!E43+Septiembre!E43+'Octubre '!E43+Noviembre!E43+'Diciembre '!E43</f>
        <v>0</v>
      </c>
      <c r="F43" s="57">
        <f>+Enero!F43+Febrero!F43+'Marzo '!F43+'Abril '!F43+'Mayo '!F43+Junio!F43+Julio!F43+Agosto!F43+Septiembre!F43+'Octubre '!F43+Noviembre!F43+'Diciembre '!F43</f>
        <v>0</v>
      </c>
      <c r="G43" s="55">
        <f>+Enero!G43+Febrero!G43+'Marzo '!G43+'Abril '!G43+'Mayo '!G43+Junio!G43+Julio!G43+Agosto!G43+Septiembre!G43+'Octubre '!G43+Noviembre!G43+'Diciembre '!G43</f>
        <v>0</v>
      </c>
      <c r="H43" s="56">
        <f>+Enero!H43+Febrero!H43+'Marzo '!H43+'Abril '!H43+'Mayo '!H43+Junio!H43+Julio!H43+Agosto!H43+Septiembre!H43+'Octubre '!H43+Noviembre!H43+'Diciembre '!H43</f>
        <v>0</v>
      </c>
      <c r="I43" s="56">
        <f>+Enero!I43+Febrero!I43+'Marzo '!I43+'Abril '!I43+'Mayo '!I43+Junio!I43+Julio!I43+Agosto!I43+Septiembre!I43+'Octubre '!I43+Noviembre!I43+'Diciembre '!I43</f>
        <v>0</v>
      </c>
      <c r="J43" s="57">
        <f>+Enero!J43+Febrero!J43+'Marzo '!J43+'Abril '!J43+'Mayo '!J43+Junio!J43+Julio!J43+Agosto!J43+Septiembre!J43+'Octubre '!J43+Noviembre!J43+'Diciembre '!J43</f>
        <v>0</v>
      </c>
      <c r="K43" s="70" t="s">
        <v>65</v>
      </c>
      <c r="L43" s="3"/>
      <c r="M43" s="3"/>
      <c r="N43" s="72"/>
      <c r="O43" s="9"/>
      <c r="P43" s="9"/>
      <c r="Q43" s="9"/>
      <c r="R43" s="9"/>
      <c r="S43" s="9"/>
      <c r="T43" s="9"/>
      <c r="U43" s="9"/>
      <c r="V43" s="9"/>
      <c r="W43" s="9"/>
      <c r="X43" s="66"/>
      <c r="AV43" s="14"/>
      <c r="AW43" s="14"/>
      <c r="BA43" s="29"/>
      <c r="BD43" s="31"/>
      <c r="BG43" s="15"/>
      <c r="BH43" s="15"/>
      <c r="BI43" s="15"/>
      <c r="BJ43" s="15"/>
    </row>
    <row r="44" spans="1:64" s="13" customFormat="1" ht="30" customHeight="1" x14ac:dyDescent="0.2">
      <c r="A44" s="73" t="s">
        <v>67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2"/>
      <c r="O44" s="9"/>
      <c r="P44" s="9"/>
      <c r="Q44" s="9"/>
      <c r="R44" s="9"/>
      <c r="S44" s="9"/>
      <c r="T44" s="9"/>
      <c r="U44" s="9"/>
      <c r="V44" s="9"/>
      <c r="W44" s="9"/>
      <c r="X44" s="66"/>
      <c r="AV44" s="14"/>
      <c r="AW44" s="14"/>
      <c r="BA44" s="9"/>
      <c r="BB44" s="9"/>
      <c r="BG44" s="15"/>
      <c r="BH44" s="15"/>
      <c r="BI44" s="15"/>
      <c r="BJ44" s="15"/>
    </row>
    <row r="45" spans="1:64" s="13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66"/>
      <c r="AT45" s="14"/>
      <c r="AU45" s="14"/>
      <c r="AZ45" s="9"/>
      <c r="BA45" s="9"/>
      <c r="BB45" s="9"/>
      <c r="BG45" s="15"/>
      <c r="BH45" s="15"/>
      <c r="BI45" s="15"/>
      <c r="BJ45" s="15"/>
    </row>
    <row r="46" spans="1:64" s="13" customFormat="1" ht="29.25" customHeight="1" x14ac:dyDescent="0.15">
      <c r="A46" s="324"/>
      <c r="B46" s="316"/>
      <c r="C46" s="16" t="s">
        <v>8</v>
      </c>
      <c r="D46" s="17" t="s">
        <v>9</v>
      </c>
      <c r="E46" s="17" t="s">
        <v>10</v>
      </c>
      <c r="F46" s="17" t="s">
        <v>11</v>
      </c>
      <c r="G46" s="17" t="s">
        <v>12</v>
      </c>
      <c r="H46" s="17" t="s">
        <v>13</v>
      </c>
      <c r="I46" s="17" t="s">
        <v>14</v>
      </c>
      <c r="J46" s="17" t="s">
        <v>15</v>
      </c>
      <c r="K46" s="17" t="s">
        <v>16</v>
      </c>
      <c r="L46" s="17" t="s">
        <v>17</v>
      </c>
      <c r="M46" s="17" t="s">
        <v>18</v>
      </c>
      <c r="N46" s="17" t="s">
        <v>19</v>
      </c>
      <c r="O46" s="17" t="s">
        <v>20</v>
      </c>
      <c r="P46" s="17" t="s">
        <v>21</v>
      </c>
      <c r="Q46" s="17" t="s">
        <v>22</v>
      </c>
      <c r="R46" s="17" t="s">
        <v>23</v>
      </c>
      <c r="S46" s="17" t="s">
        <v>24</v>
      </c>
      <c r="T46" s="18" t="s">
        <v>25</v>
      </c>
      <c r="U46" s="19" t="s">
        <v>26</v>
      </c>
      <c r="V46" s="20" t="s">
        <v>27</v>
      </c>
      <c r="W46" s="316"/>
      <c r="X46" s="66"/>
      <c r="AT46" s="14"/>
      <c r="AU46" s="14"/>
      <c r="AZ46" s="9"/>
      <c r="BA46" s="9"/>
      <c r="BB46" s="9"/>
      <c r="BG46" s="15"/>
      <c r="BH46" s="15"/>
      <c r="BI46" s="15"/>
      <c r="BJ46" s="15"/>
    </row>
    <row r="47" spans="1:64" s="13" customFormat="1" ht="20.25" customHeight="1" x14ac:dyDescent="0.15">
      <c r="A47" s="74" t="s">
        <v>69</v>
      </c>
      <c r="B47" s="75">
        <f>SUM(B48:B49)</f>
        <v>0</v>
      </c>
      <c r="C47" s="76">
        <f>SUM(C48:C49)</f>
        <v>0</v>
      </c>
      <c r="D47" s="77">
        <f t="shared" ref="D47:W47" si="20">SUM(D48:D49)</f>
        <v>0</v>
      </c>
      <c r="E47" s="77">
        <f t="shared" si="20"/>
        <v>0</v>
      </c>
      <c r="F47" s="77">
        <f t="shared" si="20"/>
        <v>0</v>
      </c>
      <c r="G47" s="77">
        <f t="shared" si="20"/>
        <v>0</v>
      </c>
      <c r="H47" s="77">
        <f t="shared" si="20"/>
        <v>0</v>
      </c>
      <c r="I47" s="77">
        <f t="shared" si="20"/>
        <v>0</v>
      </c>
      <c r="J47" s="77">
        <f t="shared" si="20"/>
        <v>0</v>
      </c>
      <c r="K47" s="77">
        <f t="shared" si="20"/>
        <v>0</v>
      </c>
      <c r="L47" s="77">
        <f t="shared" si="20"/>
        <v>0</v>
      </c>
      <c r="M47" s="77">
        <f t="shared" si="20"/>
        <v>0</v>
      </c>
      <c r="N47" s="77">
        <f t="shared" si="20"/>
        <v>0</v>
      </c>
      <c r="O47" s="77">
        <f t="shared" si="20"/>
        <v>0</v>
      </c>
      <c r="P47" s="77">
        <f t="shared" si="20"/>
        <v>0</v>
      </c>
      <c r="Q47" s="77">
        <f t="shared" si="20"/>
        <v>0</v>
      </c>
      <c r="R47" s="77">
        <f t="shared" si="20"/>
        <v>0</v>
      </c>
      <c r="S47" s="77">
        <f t="shared" si="20"/>
        <v>0</v>
      </c>
      <c r="T47" s="78">
        <f t="shared" si="20"/>
        <v>0</v>
      </c>
      <c r="U47" s="76">
        <f t="shared" si="20"/>
        <v>0</v>
      </c>
      <c r="V47" s="79">
        <f t="shared" si="20"/>
        <v>0</v>
      </c>
      <c r="W47" s="79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4"/>
      <c r="AU47" s="14"/>
      <c r="AZ47" s="29" t="s">
        <v>65</v>
      </c>
      <c r="BA47" s="29" t="str">
        <f t="shared" ref="BA47:BA52" si="22">IF($B47&lt;&gt;($U47+$V47)," El número consultas según sexo NO puede ser diferente al Total.","")</f>
        <v/>
      </c>
      <c r="BB47" s="30" t="str">
        <f t="shared" ref="BB47:BB52" si="23">IF($B47=0,"",IF($W47="",IF($B47="",""," No olvide escribir la columna Beneficiarios."),""))</f>
        <v/>
      </c>
      <c r="BC47" s="30" t="str">
        <f t="shared" ref="BC47:BC52" si="24">IF($B47&lt;$W47," El número de Beneficiarios NO puede ser mayor que el Total.","")</f>
        <v/>
      </c>
      <c r="BD47" s="31">
        <f t="shared" ref="BD47:BD52" si="25">IF($B47&lt;&gt;($U47+$V47),1,0)</f>
        <v>0</v>
      </c>
      <c r="BE47" s="31">
        <f t="shared" ref="BE47:BE52" si="26">IF($B47&lt;$W47,1,0)</f>
        <v>0</v>
      </c>
      <c r="BF47" s="31"/>
      <c r="BG47" s="15"/>
      <c r="BH47" s="15"/>
      <c r="BI47" s="15"/>
      <c r="BJ47" s="15"/>
    </row>
    <row r="48" spans="1:64" s="13" customFormat="1" ht="15.75" customHeight="1" x14ac:dyDescent="0.15">
      <c r="A48" s="80" t="s">
        <v>64</v>
      </c>
      <c r="B48" s="81">
        <f>SUM(C48:T48)</f>
        <v>0</v>
      </c>
      <c r="C48" s="40">
        <f>+Enero!C48+Febrero!C48+'Marzo '!C48+'Abril '!C48+'Mayo '!C48+Junio!C48+Julio!C48+Agosto!C48+Septiembre!C48+'Octubre '!C48+Noviembre!C48+'Diciembre '!C48</f>
        <v>0</v>
      </c>
      <c r="D48" s="41">
        <f>+Enero!D48+Febrero!D48+'Marzo '!D48+'Abril '!D48+'Mayo '!D48+Junio!D48+Julio!D48+Agosto!D48+Septiembre!D48+'Octubre '!D48+Noviembre!D48+'Diciembre '!D48</f>
        <v>0</v>
      </c>
      <c r="E48" s="41">
        <f>+Enero!E48+Febrero!E48+'Marzo '!E48+'Abril '!E48+'Mayo '!E48+Junio!E48+Julio!E48+Agosto!E48+Septiembre!E48+'Octubre '!E48+Noviembre!E48+'Diciembre '!E48</f>
        <v>0</v>
      </c>
      <c r="F48" s="41">
        <f>+Enero!F48+Febrero!F48+'Marzo '!F48+'Abril '!F48+'Mayo '!F48+Junio!F48+Julio!F48+Agosto!F48+Septiembre!F48+'Octubre '!F48+Noviembre!F48+'Diciembre '!F48</f>
        <v>0</v>
      </c>
      <c r="G48" s="41">
        <f>+Enero!G48+Febrero!G48+'Marzo '!G48+'Abril '!G48+'Mayo '!G48+Junio!G48+Julio!G48+Agosto!G48+Septiembre!G48+'Octubre '!G48+Noviembre!G48+'Diciembre '!G48</f>
        <v>0</v>
      </c>
      <c r="H48" s="41">
        <f>+Enero!H48+Febrero!H48+'Marzo '!H48+'Abril '!H48+'Mayo '!H48+Junio!H48+Julio!H48+Agosto!H48+Septiembre!H48+'Octubre '!H48+Noviembre!H48+'Diciembre '!H48</f>
        <v>0</v>
      </c>
      <c r="I48" s="41">
        <f>+Enero!I48+Febrero!I48+'Marzo '!I48+'Abril '!I48+'Mayo '!I48+Junio!I48+Julio!I48+Agosto!I48+Septiembre!I48+'Octubre '!I48+Noviembre!I48+'Diciembre '!I48</f>
        <v>0</v>
      </c>
      <c r="J48" s="41">
        <f>+Enero!J48+Febrero!J48+'Marzo '!J48+'Abril '!J48+'Mayo '!J48+Junio!J48+Julio!J48+Agosto!J48+Septiembre!J48+'Octubre '!J48+Noviembre!J48+'Diciembre '!J48</f>
        <v>0</v>
      </c>
      <c r="K48" s="41">
        <f>+Enero!K48+Febrero!K48+'Marzo '!K48+'Abril '!K48+'Mayo '!K48+Junio!K48+Julio!K48+Agosto!K48+Septiembre!K48+'Octubre '!K48+Noviembre!K48+'Diciembre '!K48</f>
        <v>0</v>
      </c>
      <c r="L48" s="41">
        <f>+Enero!L48+Febrero!L48+'Marzo '!L48+'Abril '!L48+'Mayo '!L48+Junio!L48+Julio!L48+Agosto!L48+Septiembre!L48+'Octubre '!L48+Noviembre!L48+'Diciembre '!L48</f>
        <v>0</v>
      </c>
      <c r="M48" s="41">
        <f>+Enero!M48+Febrero!M48+'Marzo '!M48+'Abril '!M48+'Mayo '!M48+Junio!M48+Julio!M48+Agosto!M48+Septiembre!M48+'Octubre '!M48+Noviembre!M48+'Diciembre '!M48</f>
        <v>0</v>
      </c>
      <c r="N48" s="41">
        <f>+Enero!N48+Febrero!N48+'Marzo '!N48+'Abril '!N48+'Mayo '!N48+Junio!N48+Julio!N48+Agosto!N48+Septiembre!N48+'Octubre '!N48+Noviembre!N48+'Diciembre '!N48</f>
        <v>0</v>
      </c>
      <c r="O48" s="41">
        <f>+Enero!O48+Febrero!O48+'Marzo '!O48+'Abril '!O48+'Mayo '!O48+Junio!O48+Julio!O48+Agosto!O48+Septiembre!O48+'Octubre '!O48+Noviembre!O48+'Diciembre '!O48</f>
        <v>0</v>
      </c>
      <c r="P48" s="41">
        <f>+Enero!P48+Febrero!P48+'Marzo '!P48+'Abril '!P48+'Mayo '!P48+Junio!P48+Julio!P48+Agosto!P48+Septiembre!P48+'Octubre '!P48+Noviembre!P48+'Diciembre '!P48</f>
        <v>0</v>
      </c>
      <c r="Q48" s="41">
        <f>+Enero!Q48+Febrero!Q48+'Marzo '!Q48+'Abril '!Q48+'Mayo '!Q48+Junio!Q48+Julio!Q48+Agosto!Q48+Septiembre!Q48+'Octubre '!Q48+Noviembre!Q48+'Diciembre '!Q48</f>
        <v>0</v>
      </c>
      <c r="R48" s="41">
        <f>+Enero!R48+Febrero!R48+'Marzo '!R48+'Abril '!R48+'Mayo '!R48+Junio!R48+Julio!R48+Agosto!R48+Septiembre!R48+'Octubre '!R48+Noviembre!R48+'Diciembre '!R48</f>
        <v>0</v>
      </c>
      <c r="S48" s="41">
        <f>+Enero!S48+Febrero!S48+'Marzo '!S48+'Abril '!S48+'Mayo '!S48+Junio!S48+Julio!S48+Agosto!S48+Septiembre!S48+'Octubre '!S48+Noviembre!S48+'Diciembre '!S48</f>
        <v>0</v>
      </c>
      <c r="T48" s="82">
        <f>+Enero!T48+Febrero!T48+'Marzo '!T48+'Abril '!T48+'Mayo '!T48+Junio!T48+Julio!T48+Agosto!T48+Septiembre!T48+'Octubre '!T48+Noviembre!T48+'Diciembre '!T48</f>
        <v>0</v>
      </c>
      <c r="U48" s="40">
        <f>+Enero!U48+Febrero!U48+'Marzo '!U48+'Abril '!U48+'Mayo '!U48+Junio!U48+Julio!U48+Agosto!U48+Septiembre!U48+'Octubre '!U48+Noviembre!U48+'Diciembre '!U48</f>
        <v>0</v>
      </c>
      <c r="V48" s="42">
        <f>+Enero!V48+Febrero!V48+'Marzo '!V48+'Abril '!V48+'Mayo '!V48+Junio!V48+Julio!V48+Agosto!V48+Septiembre!V48+'Octubre '!V48+Noviembre!V48+'Diciembre '!V48</f>
        <v>0</v>
      </c>
      <c r="W48" s="83">
        <f>+Enero!W48+Febrero!W48+'Marzo '!W48+'Abril '!W48+'Mayo '!W48+Junio!W48+Julio!W48+Agosto!W48+Septiembre!W48+'Octubre '!W48+Noviembre!W48+'Diciembre '!W48</f>
        <v>0</v>
      </c>
      <c r="X48" s="317" t="str">
        <f t="shared" si="21"/>
        <v/>
      </c>
      <c r="Y48" s="318"/>
      <c r="Z48" s="318"/>
      <c r="AA48" s="318"/>
      <c r="AB48" s="318"/>
      <c r="AC48" s="318"/>
      <c r="AG48" s="14"/>
      <c r="AH48" s="14"/>
      <c r="AZ48" s="14"/>
      <c r="BA48" s="29" t="str">
        <f t="shared" si="22"/>
        <v/>
      </c>
      <c r="BB48" s="30" t="str">
        <f t="shared" si="23"/>
        <v/>
      </c>
      <c r="BC48" s="30" t="str">
        <f t="shared" si="24"/>
        <v/>
      </c>
      <c r="BD48" s="31">
        <f t="shared" si="25"/>
        <v>0</v>
      </c>
      <c r="BE48" s="31">
        <f t="shared" si="26"/>
        <v>0</v>
      </c>
      <c r="BF48" s="31" t="str">
        <f>IF($B48=0,"",IF($W48="",IF($B48="","",1),0))</f>
        <v/>
      </c>
      <c r="BG48" s="32"/>
      <c r="BH48" s="33"/>
      <c r="BI48" s="33"/>
      <c r="BJ48" s="33"/>
    </row>
    <row r="49" spans="1:62" s="13" customFormat="1" ht="15.75" customHeight="1" x14ac:dyDescent="0.15">
      <c r="A49" s="84" t="s">
        <v>70</v>
      </c>
      <c r="B49" s="85">
        <f>SUM(C49:T49)</f>
        <v>0</v>
      </c>
      <c r="C49" s="55">
        <f>+Enero!C49+Febrero!C49+'Marzo '!C49+'Abril '!C49+'Mayo '!C49+Junio!C49+Julio!C49+Agosto!C49+Septiembre!C49+'Octubre '!C49+Noviembre!C49+'Diciembre '!C49</f>
        <v>0</v>
      </c>
      <c r="D49" s="56">
        <f>+Enero!D49+Febrero!D49+'Marzo '!D49+'Abril '!D49+'Mayo '!D49+Junio!D49+Julio!D49+Agosto!D49+Septiembre!D49+'Octubre '!D49+Noviembre!D49+'Diciembre '!D49</f>
        <v>0</v>
      </c>
      <c r="E49" s="56">
        <f>+Enero!E49+Febrero!E49+'Marzo '!E49+'Abril '!E49+'Mayo '!E49+Junio!E49+Julio!E49+Agosto!E49+Septiembre!E49+'Octubre '!E49+Noviembre!E49+'Diciembre '!E49</f>
        <v>0</v>
      </c>
      <c r="F49" s="56">
        <f>+Enero!F49+Febrero!F49+'Marzo '!F49+'Abril '!F49+'Mayo '!F49+Junio!F49+Julio!F49+Agosto!F49+Septiembre!F49+'Octubre '!F49+Noviembre!F49+'Diciembre '!F49</f>
        <v>0</v>
      </c>
      <c r="G49" s="56">
        <f>+Enero!G49+Febrero!G49+'Marzo '!G49+'Abril '!G49+'Mayo '!G49+Junio!G49+Julio!G49+Agosto!G49+Septiembre!G49+'Octubre '!G49+Noviembre!G49+'Diciembre '!G49</f>
        <v>0</v>
      </c>
      <c r="H49" s="56">
        <f>+Enero!H49+Febrero!H49+'Marzo '!H49+'Abril '!H49+'Mayo '!H49+Junio!H49+Julio!H49+Agosto!H49+Septiembre!H49+'Octubre '!H49+Noviembre!H49+'Diciembre '!H49</f>
        <v>0</v>
      </c>
      <c r="I49" s="56">
        <f>+Enero!I49+Febrero!I49+'Marzo '!I49+'Abril '!I49+'Mayo '!I49+Junio!I49+Julio!I49+Agosto!I49+Septiembre!I49+'Octubre '!I49+Noviembre!I49+'Diciembre '!I49</f>
        <v>0</v>
      </c>
      <c r="J49" s="56">
        <f>+Enero!J49+Febrero!J49+'Marzo '!J49+'Abril '!J49+'Mayo '!J49+Junio!J49+Julio!J49+Agosto!J49+Septiembre!J49+'Octubre '!J49+Noviembre!J49+'Diciembre '!J49</f>
        <v>0</v>
      </c>
      <c r="K49" s="56">
        <f>+Enero!K49+Febrero!K49+'Marzo '!K49+'Abril '!K49+'Mayo '!K49+Junio!K49+Julio!K49+Agosto!K49+Septiembre!K49+'Octubre '!K49+Noviembre!K49+'Diciembre '!K49</f>
        <v>0</v>
      </c>
      <c r="L49" s="56">
        <f>+Enero!L49+Febrero!L49+'Marzo '!L49+'Abril '!L49+'Mayo '!L49+Junio!L49+Julio!L49+Agosto!L49+Septiembre!L49+'Octubre '!L49+Noviembre!L49+'Diciembre '!L49</f>
        <v>0</v>
      </c>
      <c r="M49" s="56">
        <f>+Enero!M49+Febrero!M49+'Marzo '!M49+'Abril '!M49+'Mayo '!M49+Junio!M49+Julio!M49+Agosto!M49+Septiembre!M49+'Octubre '!M49+Noviembre!M49+'Diciembre '!M49</f>
        <v>0</v>
      </c>
      <c r="N49" s="56">
        <f>+Enero!N49+Febrero!N49+'Marzo '!N49+'Abril '!N49+'Mayo '!N49+Junio!N49+Julio!N49+Agosto!N49+Septiembre!N49+'Octubre '!N49+Noviembre!N49+'Diciembre '!N49</f>
        <v>0</v>
      </c>
      <c r="O49" s="56">
        <f>+Enero!O49+Febrero!O49+'Marzo '!O49+'Abril '!O49+'Mayo '!O49+Junio!O49+Julio!O49+Agosto!O49+Septiembre!O49+'Octubre '!O49+Noviembre!O49+'Diciembre '!O49</f>
        <v>0</v>
      </c>
      <c r="P49" s="56">
        <f>+Enero!P49+Febrero!P49+'Marzo '!P49+'Abril '!P49+'Mayo '!P49+Junio!P49+Julio!P49+Agosto!P49+Septiembre!P49+'Octubre '!P49+Noviembre!P49+'Diciembre '!P49</f>
        <v>0</v>
      </c>
      <c r="Q49" s="56">
        <f>+Enero!Q49+Febrero!Q49+'Marzo '!Q49+'Abril '!Q49+'Mayo '!Q49+Junio!Q49+Julio!Q49+Agosto!Q49+Septiembre!Q49+'Octubre '!Q49+Noviembre!Q49+'Diciembre '!Q49</f>
        <v>0</v>
      </c>
      <c r="R49" s="56">
        <f>+Enero!R49+Febrero!R49+'Marzo '!R49+'Abril '!R49+'Mayo '!R49+Junio!R49+Julio!R49+Agosto!R49+Septiembre!R49+'Octubre '!R49+Noviembre!R49+'Diciembre '!R49</f>
        <v>0</v>
      </c>
      <c r="S49" s="56">
        <f>+Enero!S49+Febrero!S49+'Marzo '!S49+'Abril '!S49+'Mayo '!S49+Junio!S49+Julio!S49+Agosto!S49+Septiembre!S49+'Octubre '!S49+Noviembre!S49+'Diciembre '!S49</f>
        <v>0</v>
      </c>
      <c r="T49" s="86">
        <f>+Enero!T49+Febrero!T49+'Marzo '!T49+'Abril '!T49+'Mayo '!T49+Junio!T49+Julio!T49+Agosto!T49+Septiembre!T49+'Octubre '!T49+Noviembre!T49+'Diciembre '!T49</f>
        <v>0</v>
      </c>
      <c r="U49" s="55">
        <f>+Enero!U49+Febrero!U49+'Marzo '!U49+'Abril '!U49+'Mayo '!U49+Junio!U49+Julio!U49+Agosto!U49+Septiembre!U49+'Octubre '!U49+Noviembre!U49+'Diciembre '!U49</f>
        <v>0</v>
      </c>
      <c r="V49" s="57">
        <f>+Enero!V49+Febrero!V49+'Marzo '!V49+'Abril '!V49+'Mayo '!V49+Junio!V49+Julio!V49+Agosto!V49+Septiembre!V49+'Octubre '!V49+Noviembre!V49+'Diciembre '!V49</f>
        <v>0</v>
      </c>
      <c r="W49" s="87">
        <f>+Enero!W49+Febrero!W49+'Marzo '!W49+'Abril '!W49+'Mayo '!W49+Junio!W49+Julio!W49+Agosto!W49+Septiembre!W49+'Octubre '!W49+Noviembre!W49+'Diciembre '!W49</f>
        <v>0</v>
      </c>
      <c r="X49" s="317" t="str">
        <f t="shared" si="21"/>
        <v/>
      </c>
      <c r="Y49" s="318"/>
      <c r="Z49" s="318"/>
      <c r="AA49" s="318"/>
      <c r="AB49" s="318"/>
      <c r="AC49" s="318"/>
      <c r="AG49" s="14"/>
      <c r="AH49" s="14"/>
      <c r="AZ49" s="14"/>
      <c r="BA49" s="29" t="str">
        <f t="shared" si="22"/>
        <v/>
      </c>
      <c r="BB49" s="30" t="str">
        <f t="shared" si="23"/>
        <v/>
      </c>
      <c r="BC49" s="30" t="str">
        <f t="shared" si="24"/>
        <v/>
      </c>
      <c r="BD49" s="31">
        <f t="shared" si="25"/>
        <v>0</v>
      </c>
      <c r="BE49" s="31">
        <f t="shared" si="26"/>
        <v>0</v>
      </c>
      <c r="BF49" s="31" t="str">
        <f>IF($B49=0,"",IF($W49="",IF($B49="","",1),0))</f>
        <v/>
      </c>
      <c r="BG49" s="32"/>
      <c r="BH49" s="33"/>
      <c r="BI49" s="33"/>
      <c r="BJ49" s="33"/>
    </row>
    <row r="50" spans="1:62" s="13" customFormat="1" ht="15.75" customHeight="1" x14ac:dyDescent="0.15">
      <c r="A50" s="88" t="s">
        <v>71</v>
      </c>
      <c r="B50" s="89">
        <f t="shared" ref="B50:W50" si="27">SUM(B51:B52)</f>
        <v>0</v>
      </c>
      <c r="C50" s="90">
        <f t="shared" si="27"/>
        <v>0</v>
      </c>
      <c r="D50" s="91">
        <f t="shared" si="27"/>
        <v>0</v>
      </c>
      <c r="E50" s="91">
        <f t="shared" si="27"/>
        <v>0</v>
      </c>
      <c r="F50" s="91">
        <f t="shared" si="27"/>
        <v>0</v>
      </c>
      <c r="G50" s="91">
        <f t="shared" si="27"/>
        <v>0</v>
      </c>
      <c r="H50" s="91">
        <f t="shared" si="27"/>
        <v>0</v>
      </c>
      <c r="I50" s="91">
        <f t="shared" si="27"/>
        <v>0</v>
      </c>
      <c r="J50" s="91">
        <f t="shared" si="27"/>
        <v>0</v>
      </c>
      <c r="K50" s="91">
        <f t="shared" si="27"/>
        <v>0</v>
      </c>
      <c r="L50" s="91">
        <f t="shared" si="27"/>
        <v>0</v>
      </c>
      <c r="M50" s="91">
        <f t="shared" si="27"/>
        <v>0</v>
      </c>
      <c r="N50" s="91">
        <f t="shared" si="27"/>
        <v>0</v>
      </c>
      <c r="O50" s="91">
        <f t="shared" si="27"/>
        <v>0</v>
      </c>
      <c r="P50" s="91">
        <f t="shared" si="27"/>
        <v>0</v>
      </c>
      <c r="Q50" s="91">
        <f t="shared" si="27"/>
        <v>0</v>
      </c>
      <c r="R50" s="91">
        <f t="shared" si="27"/>
        <v>0</v>
      </c>
      <c r="S50" s="91">
        <f t="shared" si="27"/>
        <v>0</v>
      </c>
      <c r="T50" s="92">
        <f t="shared" si="27"/>
        <v>0</v>
      </c>
      <c r="U50" s="90">
        <f t="shared" si="27"/>
        <v>0</v>
      </c>
      <c r="V50" s="93">
        <f t="shared" si="27"/>
        <v>0</v>
      </c>
      <c r="W50" s="79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4"/>
      <c r="AH50" s="14"/>
      <c r="AZ50" s="14"/>
      <c r="BA50" s="29" t="str">
        <f t="shared" si="22"/>
        <v/>
      </c>
      <c r="BB50" s="30" t="str">
        <f t="shared" si="23"/>
        <v/>
      </c>
      <c r="BC50" s="30" t="str">
        <f t="shared" si="24"/>
        <v/>
      </c>
      <c r="BD50" s="31">
        <f t="shared" si="25"/>
        <v>0</v>
      </c>
      <c r="BE50" s="31">
        <f t="shared" si="26"/>
        <v>0</v>
      </c>
      <c r="BF50" s="31" t="str">
        <f>IF($B50=0,"",IF($W50="",IF($B50="","",1),0))</f>
        <v/>
      </c>
      <c r="BG50" s="32"/>
      <c r="BH50" s="33"/>
      <c r="BI50" s="33"/>
      <c r="BJ50" s="33"/>
    </row>
    <row r="51" spans="1:62" s="13" customFormat="1" ht="15.75" customHeight="1" x14ac:dyDescent="0.15">
      <c r="A51" s="80" t="s">
        <v>64</v>
      </c>
      <c r="B51" s="81">
        <f>SUM(C51:T51)</f>
        <v>0</v>
      </c>
      <c r="C51" s="40">
        <f>+Enero!C51+Febrero!C51+'Marzo '!C51+'Abril '!C51+'Mayo '!C51+Junio!C51+Julio!C51+Agosto!C51+Septiembre!C51+'Octubre '!C51+Noviembre!C51+'Diciembre '!C51</f>
        <v>0</v>
      </c>
      <c r="D51" s="41">
        <f>+Enero!D51+Febrero!D51+'Marzo '!D51+'Abril '!D51+'Mayo '!D51+Junio!D51+Julio!D51+Agosto!D51+Septiembre!D51+'Octubre '!D51+Noviembre!D51+'Diciembre '!D51</f>
        <v>0</v>
      </c>
      <c r="E51" s="41">
        <f>+Enero!E51+Febrero!E51+'Marzo '!E51+'Abril '!E51+'Mayo '!E51+Junio!E51+Julio!E51+Agosto!E51+Septiembre!E51+'Octubre '!E51+Noviembre!E51+'Diciembre '!E51</f>
        <v>0</v>
      </c>
      <c r="F51" s="41">
        <f>+Enero!F51+Febrero!F51+'Marzo '!F51+'Abril '!F51+'Mayo '!F51+Junio!F51+Julio!F51+Agosto!F51+Septiembre!F51+'Octubre '!F51+Noviembre!F51+'Diciembre '!F51</f>
        <v>0</v>
      </c>
      <c r="G51" s="41">
        <f>+Enero!G51+Febrero!G51+'Marzo '!G51+'Abril '!G51+'Mayo '!G51+Junio!G51+Julio!G51+Agosto!G51+Septiembre!G51+'Octubre '!G51+Noviembre!G51+'Diciembre '!G51</f>
        <v>0</v>
      </c>
      <c r="H51" s="41">
        <f>+Enero!H51+Febrero!H51+'Marzo '!H51+'Abril '!H51+'Mayo '!H51+Junio!H51+Julio!H51+Agosto!H51+Septiembre!H51+'Octubre '!H51+Noviembre!H51+'Diciembre '!H51</f>
        <v>0</v>
      </c>
      <c r="I51" s="41">
        <f>+Enero!I51+Febrero!I51+'Marzo '!I51+'Abril '!I51+'Mayo '!I51+Junio!I51+Julio!I51+Agosto!I51+Septiembre!I51+'Octubre '!I51+Noviembre!I51+'Diciembre '!I51</f>
        <v>0</v>
      </c>
      <c r="J51" s="41">
        <f>+Enero!J51+Febrero!J51+'Marzo '!J51+'Abril '!J51+'Mayo '!J51+Junio!J51+Julio!J51+Agosto!J51+Septiembre!J51+'Octubre '!J51+Noviembre!J51+'Diciembre '!J51</f>
        <v>0</v>
      </c>
      <c r="K51" s="41">
        <f>+Enero!K51+Febrero!K51+'Marzo '!K51+'Abril '!K51+'Mayo '!K51+Junio!K51+Julio!K51+Agosto!K51+Septiembre!K51+'Octubre '!K51+Noviembre!K51+'Diciembre '!K51</f>
        <v>0</v>
      </c>
      <c r="L51" s="41">
        <f>+Enero!L51+Febrero!L51+'Marzo '!L51+'Abril '!L51+'Mayo '!L51+Junio!L51+Julio!L51+Agosto!L51+Septiembre!L51+'Octubre '!L51+Noviembre!L51+'Diciembre '!L51</f>
        <v>0</v>
      </c>
      <c r="M51" s="41">
        <f>+Enero!M51+Febrero!M51+'Marzo '!M51+'Abril '!M51+'Mayo '!M51+Junio!M51+Julio!M51+Agosto!M51+Septiembre!M51+'Octubre '!M51+Noviembre!M51+'Diciembre '!M51</f>
        <v>0</v>
      </c>
      <c r="N51" s="41">
        <f>+Enero!N51+Febrero!N51+'Marzo '!N51+'Abril '!N51+'Mayo '!N51+Junio!N51+Julio!N51+Agosto!N51+Septiembre!N51+'Octubre '!N51+Noviembre!N51+'Diciembre '!N51</f>
        <v>0</v>
      </c>
      <c r="O51" s="41">
        <f>+Enero!O51+Febrero!O51+'Marzo '!O51+'Abril '!O51+'Mayo '!O51+Junio!O51+Julio!O51+Agosto!O51+Septiembre!O51+'Octubre '!O51+Noviembre!O51+'Diciembre '!O51</f>
        <v>0</v>
      </c>
      <c r="P51" s="41">
        <f>+Enero!P51+Febrero!P51+'Marzo '!P51+'Abril '!P51+'Mayo '!P51+Junio!P51+Julio!P51+Agosto!P51+Septiembre!P51+'Octubre '!P51+Noviembre!P51+'Diciembre '!P51</f>
        <v>0</v>
      </c>
      <c r="Q51" s="41">
        <f>+Enero!Q51+Febrero!Q51+'Marzo '!Q51+'Abril '!Q51+'Mayo '!Q51+Junio!Q51+Julio!Q51+Agosto!Q51+Septiembre!Q51+'Octubre '!Q51+Noviembre!Q51+'Diciembre '!Q51</f>
        <v>0</v>
      </c>
      <c r="R51" s="41">
        <f>+Enero!R51+Febrero!R51+'Marzo '!R51+'Abril '!R51+'Mayo '!R51+Junio!R51+Julio!R51+Agosto!R51+Septiembre!R51+'Octubre '!R51+Noviembre!R51+'Diciembre '!R51</f>
        <v>0</v>
      </c>
      <c r="S51" s="41">
        <f>+Enero!S51+Febrero!S51+'Marzo '!S51+'Abril '!S51+'Mayo '!S51+Junio!S51+Julio!S51+Agosto!S51+Septiembre!S51+'Octubre '!S51+Noviembre!S51+'Diciembre '!S51</f>
        <v>0</v>
      </c>
      <c r="T51" s="82">
        <f>+Enero!T51+Febrero!T51+'Marzo '!T51+'Abril '!T51+'Mayo '!T51+Junio!T51+Julio!T51+Agosto!T51+Septiembre!T51+'Octubre '!T51+Noviembre!T51+'Diciembre '!T51</f>
        <v>0</v>
      </c>
      <c r="U51" s="40">
        <f>+Enero!U51+Febrero!U51+'Marzo '!U51+'Abril '!U51+'Mayo '!U51+Junio!U51+Julio!U51+Agosto!U51+Septiembre!U51+'Octubre '!U51+Noviembre!U51+'Diciembre '!U51</f>
        <v>0</v>
      </c>
      <c r="V51" s="42">
        <f>+Enero!V51+Febrero!V51+'Marzo '!V51+'Abril '!V51+'Mayo '!V51+Junio!V51+Julio!V51+Agosto!V51+Septiembre!V51+'Octubre '!V51+Noviembre!V51+'Diciembre '!V51</f>
        <v>0</v>
      </c>
      <c r="W51" s="83">
        <f>+Enero!W51+Febrero!W51+'Marzo '!W51+'Abril '!W51+'Mayo '!W51+Junio!W51+Julio!W51+Agosto!W51+Septiembre!W51+'Octubre '!W51+Noviembre!W51+'Diciembre '!W51</f>
        <v>0</v>
      </c>
      <c r="X51" s="317" t="str">
        <f t="shared" si="21"/>
        <v/>
      </c>
      <c r="Y51" s="318"/>
      <c r="Z51" s="318"/>
      <c r="AA51" s="318"/>
      <c r="AB51" s="318"/>
      <c r="AC51" s="318"/>
      <c r="AG51" s="14"/>
      <c r="AH51" s="14"/>
      <c r="AZ51" s="14"/>
      <c r="BA51" s="29" t="str">
        <f t="shared" si="22"/>
        <v/>
      </c>
      <c r="BB51" s="30" t="str">
        <f t="shared" si="23"/>
        <v/>
      </c>
      <c r="BC51" s="30" t="str">
        <f t="shared" si="24"/>
        <v/>
      </c>
      <c r="BD51" s="31">
        <f t="shared" si="25"/>
        <v>0</v>
      </c>
      <c r="BE51" s="31">
        <f t="shared" si="26"/>
        <v>0</v>
      </c>
      <c r="BF51" s="31" t="str">
        <f>IF($B51=0,"",IF($W51="",IF($B51="","",1),0))</f>
        <v/>
      </c>
      <c r="BG51" s="32"/>
      <c r="BH51" s="33"/>
      <c r="BI51" s="33"/>
      <c r="BJ51" s="33"/>
    </row>
    <row r="52" spans="1:62" s="13" customFormat="1" ht="15.75" customHeight="1" x14ac:dyDescent="0.15">
      <c r="A52" s="84" t="s">
        <v>70</v>
      </c>
      <c r="B52" s="85">
        <f>SUM(C52:T52)</f>
        <v>0</v>
      </c>
      <c r="C52" s="55">
        <f>+Enero!C52+Febrero!C52+'Marzo '!C52+'Abril '!C52+'Mayo '!C52+Junio!C52+Julio!C52+Agosto!C52+Septiembre!C52+'Octubre '!C52+Noviembre!C52+'Diciembre '!C52</f>
        <v>0</v>
      </c>
      <c r="D52" s="56">
        <f>+Enero!D52+Febrero!D52+'Marzo '!D52+'Abril '!D52+'Mayo '!D52+Junio!D52+Julio!D52+Agosto!D52+Septiembre!D52+'Octubre '!D52+Noviembre!D52+'Diciembre '!D52</f>
        <v>0</v>
      </c>
      <c r="E52" s="56">
        <f>+Enero!E52+Febrero!E52+'Marzo '!E52+'Abril '!E52+'Mayo '!E52+Junio!E52+Julio!E52+Agosto!E52+Septiembre!E52+'Octubre '!E52+Noviembre!E52+'Diciembre '!E52</f>
        <v>0</v>
      </c>
      <c r="F52" s="56">
        <f>+Enero!F52+Febrero!F52+'Marzo '!F52+'Abril '!F52+'Mayo '!F52+Junio!F52+Julio!F52+Agosto!F52+Septiembre!F52+'Octubre '!F52+Noviembre!F52+'Diciembre '!F52</f>
        <v>0</v>
      </c>
      <c r="G52" s="56">
        <f>+Enero!G52+Febrero!G52+'Marzo '!G52+'Abril '!G52+'Mayo '!G52+Junio!G52+Julio!G52+Agosto!G52+Septiembre!G52+'Octubre '!G52+Noviembre!G52+'Diciembre '!G52</f>
        <v>0</v>
      </c>
      <c r="H52" s="56">
        <f>+Enero!H52+Febrero!H52+'Marzo '!H52+'Abril '!H52+'Mayo '!H52+Junio!H52+Julio!H52+Agosto!H52+Septiembre!H52+'Octubre '!H52+Noviembre!H52+'Diciembre '!H52</f>
        <v>0</v>
      </c>
      <c r="I52" s="56">
        <f>+Enero!I52+Febrero!I52+'Marzo '!I52+'Abril '!I52+'Mayo '!I52+Junio!I52+Julio!I52+Agosto!I52+Septiembre!I52+'Octubre '!I52+Noviembre!I52+'Diciembre '!I52</f>
        <v>0</v>
      </c>
      <c r="J52" s="56">
        <f>+Enero!J52+Febrero!J52+'Marzo '!J52+'Abril '!J52+'Mayo '!J52+Junio!J52+Julio!J52+Agosto!J52+Septiembre!J52+'Octubre '!J52+Noviembre!J52+'Diciembre '!J52</f>
        <v>0</v>
      </c>
      <c r="K52" s="56">
        <f>+Enero!K52+Febrero!K52+'Marzo '!K52+'Abril '!K52+'Mayo '!K52+Junio!K52+Julio!K52+Agosto!K52+Septiembre!K52+'Octubre '!K52+Noviembre!K52+'Diciembre '!K52</f>
        <v>0</v>
      </c>
      <c r="L52" s="56">
        <f>+Enero!L52+Febrero!L52+'Marzo '!L52+'Abril '!L52+'Mayo '!L52+Junio!L52+Julio!L52+Agosto!L52+Septiembre!L52+'Octubre '!L52+Noviembre!L52+'Diciembre '!L52</f>
        <v>0</v>
      </c>
      <c r="M52" s="56">
        <f>+Enero!M52+Febrero!M52+'Marzo '!M52+'Abril '!M52+'Mayo '!M52+Junio!M52+Julio!M52+Agosto!M52+Septiembre!M52+'Octubre '!M52+Noviembre!M52+'Diciembre '!M52</f>
        <v>0</v>
      </c>
      <c r="N52" s="56">
        <f>+Enero!N52+Febrero!N52+'Marzo '!N52+'Abril '!N52+'Mayo '!N52+Junio!N52+Julio!N52+Agosto!N52+Septiembre!N52+'Octubre '!N52+Noviembre!N52+'Diciembre '!N52</f>
        <v>0</v>
      </c>
      <c r="O52" s="56">
        <f>+Enero!O52+Febrero!O52+'Marzo '!O52+'Abril '!O52+'Mayo '!O52+Junio!O52+Julio!O52+Agosto!O52+Septiembre!O52+'Octubre '!O52+Noviembre!O52+'Diciembre '!O52</f>
        <v>0</v>
      </c>
      <c r="P52" s="56">
        <f>+Enero!P52+Febrero!P52+'Marzo '!P52+'Abril '!P52+'Mayo '!P52+Junio!P52+Julio!P52+Agosto!P52+Septiembre!P52+'Octubre '!P52+Noviembre!P52+'Diciembre '!P52</f>
        <v>0</v>
      </c>
      <c r="Q52" s="56">
        <f>+Enero!Q52+Febrero!Q52+'Marzo '!Q52+'Abril '!Q52+'Mayo '!Q52+Junio!Q52+Julio!Q52+Agosto!Q52+Septiembre!Q52+'Octubre '!Q52+Noviembre!Q52+'Diciembre '!Q52</f>
        <v>0</v>
      </c>
      <c r="R52" s="56">
        <f>+Enero!R52+Febrero!R52+'Marzo '!R52+'Abril '!R52+'Mayo '!R52+Junio!R52+Julio!R52+Agosto!R52+Septiembre!R52+'Octubre '!R52+Noviembre!R52+'Diciembre '!R52</f>
        <v>0</v>
      </c>
      <c r="S52" s="56">
        <f>+Enero!S52+Febrero!S52+'Marzo '!S52+'Abril '!S52+'Mayo '!S52+Junio!S52+Julio!S52+Agosto!S52+Septiembre!S52+'Octubre '!S52+Noviembre!S52+'Diciembre '!S52</f>
        <v>0</v>
      </c>
      <c r="T52" s="86">
        <f>+Enero!T52+Febrero!T52+'Marzo '!T52+'Abril '!T52+'Mayo '!T52+Junio!T52+Julio!T52+Agosto!T52+Septiembre!T52+'Octubre '!T52+Noviembre!T52+'Diciembre '!T52</f>
        <v>0</v>
      </c>
      <c r="U52" s="55">
        <f>+Enero!U52+Febrero!U52+'Marzo '!U52+'Abril '!U52+'Mayo '!U52+Junio!U52+Julio!U52+Agosto!U52+Septiembre!U52+'Octubre '!U52+Noviembre!U52+'Diciembre '!U52</f>
        <v>0</v>
      </c>
      <c r="V52" s="57">
        <f>+Enero!V52+Febrero!V52+'Marzo '!V52+'Abril '!V52+'Mayo '!V52+Junio!V52+Julio!V52+Agosto!V52+Septiembre!V52+'Octubre '!V52+Noviembre!V52+'Diciembre '!V52</f>
        <v>0</v>
      </c>
      <c r="W52" s="87">
        <f>+Enero!W52+Febrero!W52+'Marzo '!W52+'Abril '!W52+'Mayo '!W52+Junio!W52+Julio!W52+Agosto!W52+Septiembre!W52+'Octubre '!W52+Noviembre!W52+'Diciembre '!W52</f>
        <v>0</v>
      </c>
      <c r="X52" s="317" t="str">
        <f t="shared" si="21"/>
        <v/>
      </c>
      <c r="Y52" s="318"/>
      <c r="Z52" s="318"/>
      <c r="AA52" s="318"/>
      <c r="AB52" s="318"/>
      <c r="AC52" s="318"/>
      <c r="AG52" s="14"/>
      <c r="AH52" s="14"/>
      <c r="AZ52" s="14"/>
      <c r="BA52" s="29" t="str">
        <f t="shared" si="22"/>
        <v/>
      </c>
      <c r="BB52" s="30" t="str">
        <f t="shared" si="23"/>
        <v/>
      </c>
      <c r="BC52" s="30" t="str">
        <f t="shared" si="24"/>
        <v/>
      </c>
      <c r="BD52" s="31">
        <f t="shared" si="25"/>
        <v>0</v>
      </c>
      <c r="BE52" s="31">
        <f t="shared" si="26"/>
        <v>0</v>
      </c>
      <c r="BF52" s="31" t="str">
        <f>IF($B52=0,"",IF($W52="",IF($B52="","",1),0))</f>
        <v/>
      </c>
      <c r="BG52" s="32"/>
      <c r="BH52" s="33"/>
      <c r="BI52" s="33"/>
      <c r="BJ52" s="33"/>
    </row>
    <row r="53" spans="1:62" s="13" customFormat="1" ht="30" customHeight="1" x14ac:dyDescent="0.2">
      <c r="A53" s="94" t="s">
        <v>72</v>
      </c>
      <c r="B53" s="94"/>
      <c r="C53" s="94"/>
      <c r="D53" s="94"/>
      <c r="E53" s="94"/>
      <c r="F53" s="94"/>
      <c r="G53" s="94"/>
      <c r="H53" s="94"/>
      <c r="I53" s="94"/>
      <c r="J53" s="94"/>
      <c r="K53" s="95"/>
      <c r="L53" s="95"/>
      <c r="M53" s="95"/>
      <c r="N53" s="3"/>
      <c r="O53" s="9"/>
      <c r="P53" s="9"/>
      <c r="Q53" s="9"/>
      <c r="R53" s="9"/>
      <c r="S53" s="9"/>
      <c r="T53" s="9"/>
      <c r="U53" s="9"/>
      <c r="V53" s="9"/>
      <c r="W53" s="9"/>
      <c r="X53" s="66"/>
      <c r="AV53" s="14"/>
      <c r="AW53" s="14"/>
      <c r="BA53" s="9"/>
      <c r="BB53" s="9"/>
      <c r="BG53" s="15"/>
      <c r="BH53" s="15"/>
      <c r="BI53" s="15"/>
      <c r="BJ53" s="15"/>
    </row>
    <row r="54" spans="1:62" s="13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X54" s="66"/>
      <c r="AU54" s="14"/>
      <c r="AV54" s="14"/>
      <c r="AX54" s="9"/>
      <c r="AY54" s="9"/>
      <c r="BA54" s="9"/>
      <c r="BB54" s="9"/>
      <c r="BG54" s="15"/>
      <c r="BH54" s="15"/>
      <c r="BI54" s="15"/>
      <c r="BJ54" s="15"/>
    </row>
    <row r="55" spans="1:62" s="13" customFormat="1" ht="31.5" x14ac:dyDescent="0.15">
      <c r="A55" s="316"/>
      <c r="B55" s="96" t="s">
        <v>76</v>
      </c>
      <c r="C55" s="67" t="s">
        <v>77</v>
      </c>
      <c r="D55" s="96" t="s">
        <v>76</v>
      </c>
      <c r="E55" s="67" t="s">
        <v>77</v>
      </c>
      <c r="F55" s="96" t="s">
        <v>76</v>
      </c>
      <c r="G55" s="67" t="s">
        <v>77</v>
      </c>
      <c r="H55" s="9"/>
      <c r="I55" s="9"/>
      <c r="J55" s="9"/>
      <c r="K55" s="9"/>
      <c r="L55" s="9"/>
      <c r="M55" s="9"/>
      <c r="N55" s="9"/>
      <c r="O55" s="9"/>
      <c r="P55" s="9"/>
      <c r="X55" s="66"/>
      <c r="AQ55" s="14"/>
      <c r="AR55" s="14"/>
      <c r="AT55" s="9"/>
      <c r="AU55" s="9"/>
      <c r="BA55" s="9"/>
      <c r="BB55" s="9"/>
      <c r="BG55" s="15"/>
      <c r="BH55" s="15"/>
      <c r="BI55" s="15"/>
      <c r="BJ55" s="15"/>
    </row>
    <row r="56" spans="1:62" s="13" customFormat="1" ht="21" customHeight="1" x14ac:dyDescent="0.15">
      <c r="A56" s="97" t="s">
        <v>78</v>
      </c>
      <c r="B56" s="36">
        <f>+Enero!B56+Febrero!B56+'Marzo '!B56+'Abril '!B56+'Mayo '!B56+Junio!B56+Julio!B56+Agosto!B56+Septiembre!B56+'Octubre '!B56+Noviembre!B56+'Diciembre '!B56</f>
        <v>0</v>
      </c>
      <c r="C56" s="38">
        <f>+Enero!C56+Febrero!C56+'Marzo '!C56+'Abril '!C56+'Mayo '!C56+Junio!C56+Julio!C56+Agosto!C56+Septiembre!C56+'Octubre '!C56+Noviembre!C56+'Diciembre '!C56</f>
        <v>0</v>
      </c>
      <c r="D56" s="36">
        <f>+Enero!D56+Febrero!D56+'Marzo '!D56+'Abril '!D56+'Mayo '!D56+Junio!D56+Julio!D56+Agosto!D56+Septiembre!D56+'Octubre '!D56+Noviembre!D56+'Diciembre '!D56</f>
        <v>0</v>
      </c>
      <c r="E56" s="38">
        <f>+Enero!E56+Febrero!E56+'Marzo '!E56+'Abril '!E56+'Mayo '!E56+Junio!E56+Julio!E56+Agosto!E56+Septiembre!E56+'Octubre '!E56+Noviembre!E56+'Diciembre '!E56</f>
        <v>0</v>
      </c>
      <c r="F56" s="36">
        <f>+Enero!F56+Febrero!F56+'Marzo '!F56+'Abril '!F56+'Mayo '!F56+Junio!F56+Julio!F56+Agosto!F56+Septiembre!F56+'Octubre '!F56+Noviembre!F56+'Diciembre '!F56</f>
        <v>0</v>
      </c>
      <c r="G56" s="98">
        <f>+Enero!G56+Febrero!G56+'Marzo '!G56+'Abril '!G56+'Mayo '!G56+Junio!G56+Julio!G56+Agosto!G56+Septiembre!G56+'Octubre '!G56+Noviembre!G56+'Diciembre '!G56</f>
        <v>0</v>
      </c>
      <c r="H56" s="99" t="str">
        <f>+BA56&amp;""&amp;BB56&amp;""&amp;BC56</f>
        <v/>
      </c>
      <c r="I56" s="28"/>
      <c r="J56" s="9"/>
      <c r="K56" s="9"/>
      <c r="L56" s="9"/>
      <c r="M56" s="9"/>
      <c r="N56" s="9"/>
      <c r="O56" s="9"/>
      <c r="P56" s="9"/>
      <c r="X56" s="66"/>
      <c r="AQ56" s="14"/>
      <c r="AR56" s="14"/>
      <c r="AT56" s="9"/>
      <c r="AU56" s="9"/>
      <c r="AW56" s="14">
        <v>0</v>
      </c>
      <c r="AX56" s="14">
        <v>0</v>
      </c>
      <c r="BA56" s="100" t="str">
        <f>IF($B56&lt;$C56,"El nº de rechazos menores 5 años NO puede ser mayor que el Total de atención solicitada.","")</f>
        <v/>
      </c>
      <c r="BB56" s="100" t="str">
        <f>IF($D56&lt;$E56,"El nº de rechazos 65 y más años NO puede ser mayor que el Total de atención solicitada.","")</f>
        <v/>
      </c>
      <c r="BC56" s="100" t="str">
        <f>IF($F56&lt;$G56,"El nº de rechazos EMBARAZADAS y más años NO puede ser mayor que el Total de atención solicitada.","")</f>
        <v/>
      </c>
      <c r="BD56" s="31">
        <f>IF($B56&lt;$C56,1,0)</f>
        <v>0</v>
      </c>
      <c r="BE56" s="31">
        <f>IF($D56&lt;$E56,1,0)</f>
        <v>0</v>
      </c>
      <c r="BF56" s="31">
        <f>IF($F56&lt;$G56,1,0)</f>
        <v>0</v>
      </c>
      <c r="BG56" s="15"/>
      <c r="BH56" s="15"/>
      <c r="BI56" s="15"/>
      <c r="BJ56" s="15"/>
    </row>
    <row r="57" spans="1:62" s="13" customFormat="1" ht="26.25" customHeight="1" x14ac:dyDescent="0.15">
      <c r="A57" s="101" t="s">
        <v>79</v>
      </c>
      <c r="B57" s="102">
        <f>+Enero!B57+Febrero!B57+'Marzo '!B57+'Abril '!B57+'Mayo '!B57+Junio!B57+Julio!B57+Agosto!B57+Septiembre!B57+'Octubre '!B57+Noviembre!B57+'Diciembre '!B57</f>
        <v>0</v>
      </c>
      <c r="C57" s="103">
        <f>+Enero!C57+Febrero!C57+'Marzo '!C57+'Abril '!C57+'Mayo '!C57+Junio!C57+Julio!C57+Agosto!C57+Septiembre!C57+'Octubre '!C57+Noviembre!C57+'Diciembre '!C57</f>
        <v>0</v>
      </c>
      <c r="D57" s="102">
        <f>+Enero!D57+Febrero!D57+'Marzo '!D57+'Abril '!D57+'Mayo '!D57+Junio!D57+Julio!D57+Agosto!D57+Septiembre!D57+'Octubre '!D57+Noviembre!D57+'Diciembre '!D57</f>
        <v>0</v>
      </c>
      <c r="E57" s="103">
        <f>+Enero!E57+Febrero!E57+'Marzo '!E57+'Abril '!E57+'Mayo '!E57+Junio!E57+Julio!E57+Agosto!E57+Septiembre!E57+'Octubre '!E57+Noviembre!E57+'Diciembre '!E57</f>
        <v>0</v>
      </c>
      <c r="F57" s="102">
        <f>+Enero!F57+Febrero!F57+'Marzo '!F57+'Abril '!F57+'Mayo '!F57+Junio!F57+Julio!F57+Agosto!F57+Septiembre!F57+'Octubre '!F57+Noviembre!F57+'Diciembre '!F57</f>
        <v>0</v>
      </c>
      <c r="G57" s="104">
        <f>+Enero!G57+Febrero!G57+'Marzo '!G57+'Abril '!G57+'Mayo '!G57+Junio!G57+Julio!G57+Agosto!G57+Septiembre!G57+'Octubre '!G57+Noviembre!G57+'Diciembre '!G57</f>
        <v>0</v>
      </c>
      <c r="H57" s="99" t="str">
        <f>+BA57&amp;""&amp;BB57&amp;""&amp;BC57</f>
        <v/>
      </c>
      <c r="I57" s="9"/>
      <c r="J57" s="9"/>
      <c r="K57" s="9"/>
      <c r="L57" s="9"/>
      <c r="M57" s="9"/>
      <c r="N57" s="9"/>
      <c r="O57" s="9"/>
      <c r="P57" s="9"/>
      <c r="X57" s="66"/>
      <c r="AQ57" s="14"/>
      <c r="AR57" s="14"/>
      <c r="AT57" s="9"/>
      <c r="AU57" s="9"/>
      <c r="AW57" s="14"/>
      <c r="AX57" s="14"/>
      <c r="BA57" s="100" t="str">
        <f>IF($B57&lt;$C57,"El nº de rechazos menores 5 años NO puede ser mayor que el Total de atención solicitada.","")</f>
        <v/>
      </c>
      <c r="BB57" s="100" t="str">
        <f>IF($D57&lt;$E57,"El nº de rechazos 65 y más años NO puede ser mayor que el Total de atención solicitada.","")</f>
        <v/>
      </c>
      <c r="BC57" s="100" t="str">
        <f>IF($F57&lt;$G57,"El nº de rechazos EMBARAZADAS y más años NO puede ser mayor que el Total de atención solicitada.","")</f>
        <v/>
      </c>
      <c r="BD57" s="31">
        <f>IF($B57&lt;$C57,1,0)</f>
        <v>0</v>
      </c>
      <c r="BE57" s="31">
        <f>IF($D57&lt;$E57,1,0)</f>
        <v>0</v>
      </c>
      <c r="BF57" s="31">
        <f>IF($F57&lt;$G57,1,0)</f>
        <v>0</v>
      </c>
      <c r="BG57" s="15"/>
      <c r="BH57" s="15"/>
      <c r="BI57" s="15"/>
      <c r="BJ57" s="15"/>
    </row>
    <row r="58" spans="1:62" s="13" customFormat="1" ht="30" customHeight="1" x14ac:dyDescent="0.2">
      <c r="A58" s="73" t="s">
        <v>80</v>
      </c>
      <c r="B58" s="105"/>
      <c r="C58" s="105"/>
      <c r="D58" s="105"/>
      <c r="E58" s="106"/>
      <c r="F58" s="106"/>
      <c r="G58" s="10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66"/>
      <c r="AV58" s="14"/>
      <c r="AW58" s="14"/>
      <c r="BA58" s="9"/>
      <c r="BB58" s="9"/>
      <c r="BG58" s="15"/>
      <c r="BH58" s="15"/>
      <c r="BI58" s="15"/>
      <c r="BJ58" s="15"/>
    </row>
    <row r="59" spans="1:62" s="13" customFormat="1" ht="21" customHeight="1" x14ac:dyDescent="0.15">
      <c r="A59" s="107" t="s">
        <v>43</v>
      </c>
      <c r="B59" s="107" t="s">
        <v>28</v>
      </c>
      <c r="C59" s="108"/>
      <c r="D59" s="109"/>
      <c r="E59" s="109"/>
      <c r="F59" s="109"/>
      <c r="G59" s="109"/>
      <c r="H59" s="9"/>
      <c r="I59" s="9"/>
      <c r="J59" s="9"/>
      <c r="K59" s="9"/>
      <c r="L59" s="110"/>
      <c r="M59" s="110"/>
      <c r="N59" s="9"/>
      <c r="O59" s="9"/>
      <c r="P59" s="9"/>
      <c r="Q59" s="9"/>
      <c r="R59" s="9"/>
      <c r="S59" s="9"/>
      <c r="T59" s="9"/>
      <c r="U59" s="9"/>
      <c r="V59" s="9"/>
      <c r="W59" s="9"/>
      <c r="X59" s="66"/>
      <c r="AV59" s="14"/>
      <c r="AW59" s="14"/>
      <c r="BA59" s="9"/>
      <c r="BB59" s="9"/>
      <c r="BG59" s="15"/>
      <c r="BH59" s="15"/>
      <c r="BI59" s="15"/>
      <c r="BJ59" s="15"/>
    </row>
    <row r="60" spans="1:62" s="13" customFormat="1" ht="21.95" customHeight="1" x14ac:dyDescent="0.15">
      <c r="A60" s="111" t="s">
        <v>64</v>
      </c>
      <c r="B60" s="60">
        <f>+Enero!B60+Febrero!B60+'Marzo '!B60+'Abril '!B60+'Mayo '!B60+Junio!B60+Julio!B60+Agosto!B60+Septiembre!B60+'Octubre '!B60+Noviembre!B60+'Diciembre '!B60</f>
        <v>716</v>
      </c>
      <c r="C60" s="108"/>
      <c r="D60" s="109"/>
      <c r="E60" s="109"/>
      <c r="F60" s="109"/>
      <c r="G60" s="109"/>
      <c r="H60" s="9"/>
      <c r="J60" s="9"/>
      <c r="K60" s="9"/>
      <c r="L60" s="112"/>
      <c r="M60" s="112"/>
      <c r="N60" s="9"/>
      <c r="O60" s="9"/>
      <c r="P60" s="9"/>
      <c r="Q60" s="9"/>
      <c r="R60" s="9"/>
      <c r="S60" s="9"/>
      <c r="T60" s="9"/>
      <c r="U60" s="9"/>
      <c r="V60" s="9"/>
      <c r="W60" s="9"/>
      <c r="X60" s="66"/>
      <c r="BA60" s="9"/>
      <c r="BB60" s="9"/>
      <c r="BG60" s="15"/>
      <c r="BH60" s="15"/>
      <c r="BI60" s="15"/>
      <c r="BJ60" s="15"/>
    </row>
    <row r="61" spans="1:62" s="13" customFormat="1" ht="17.25" customHeight="1" x14ac:dyDescent="0.2">
      <c r="A61" s="53" t="s">
        <v>81</v>
      </c>
      <c r="B61" s="64">
        <f>+Enero!B61+Febrero!B61+'Marzo '!B61+'Abril '!B61+'Mayo '!B61+Junio!B61+Julio!B61+Agosto!B61+Septiembre!B61+'Octubre '!B61+Noviembre!B61+'Diciembre '!B61</f>
        <v>0</v>
      </c>
      <c r="C61" s="113"/>
      <c r="D61" s="113"/>
      <c r="E61" s="113"/>
      <c r="F61" s="113"/>
      <c r="G61" s="113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66"/>
      <c r="BA61" s="9"/>
      <c r="BB61" s="9"/>
      <c r="BG61" s="15"/>
      <c r="BH61" s="15"/>
      <c r="BI61" s="15"/>
      <c r="BJ61" s="15"/>
    </row>
    <row r="62" spans="1:62" s="13" customFormat="1" ht="21" customHeight="1" x14ac:dyDescent="0.2">
      <c r="A62" s="113" t="s">
        <v>82</v>
      </c>
      <c r="B62" s="113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66"/>
      <c r="BA62" s="9"/>
      <c r="BB62" s="9"/>
      <c r="BC62" s="9"/>
      <c r="BD62" s="9"/>
      <c r="BE62" s="9"/>
      <c r="BF62" s="9"/>
      <c r="BG62" s="15"/>
      <c r="BH62" s="15"/>
      <c r="BI62" s="15"/>
      <c r="BJ62" s="15"/>
    </row>
    <row r="63" spans="1:62" s="13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66"/>
      <c r="BA63" s="9"/>
      <c r="BB63" s="9"/>
      <c r="BC63" s="9"/>
      <c r="BD63" s="9"/>
      <c r="BE63" s="9"/>
      <c r="BF63" s="9"/>
      <c r="BG63" s="15"/>
      <c r="BH63" s="15"/>
      <c r="BI63" s="15"/>
      <c r="BJ63" s="15"/>
    </row>
    <row r="64" spans="1:62" s="13" customFormat="1" ht="15.75" customHeight="1" x14ac:dyDescent="0.15">
      <c r="A64" s="305"/>
      <c r="B64" s="316"/>
      <c r="C64" s="335"/>
      <c r="D64" s="337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66"/>
      <c r="BA64" s="114"/>
      <c r="BB64" s="114"/>
      <c r="BC64" s="114"/>
      <c r="BD64" s="114"/>
      <c r="BE64" s="114"/>
      <c r="BF64" s="114"/>
      <c r="BG64" s="15"/>
      <c r="BH64" s="15"/>
      <c r="BI64" s="15"/>
      <c r="BJ64" s="15"/>
    </row>
    <row r="65" spans="1:62" s="9" customFormat="1" ht="21" customHeight="1" x14ac:dyDescent="0.15">
      <c r="A65" s="115" t="s">
        <v>86</v>
      </c>
      <c r="B65" s="85">
        <f>SUM(C65:D65)</f>
        <v>0</v>
      </c>
      <c r="C65" s="116">
        <f>+Enero!C65+Febrero!C65+'Marzo '!C65+'Abril '!C65+'Mayo '!C65+Junio!C65+Julio!C65+Agosto!C65+Septiembre!C65+'Octubre '!C65+Noviembre!C65+'Diciembre '!C65</f>
        <v>0</v>
      </c>
      <c r="D65" s="117">
        <f>+Enero!D65+Febrero!D65+'Marzo '!D65+'Abril '!D65+'Mayo '!D65+Junio!D65+Julio!D65+Agosto!D65+Septiembre!D65+'Octubre '!D65+Noviembre!D65+'Diciembre '!D65</f>
        <v>0</v>
      </c>
      <c r="X65" s="8"/>
      <c r="BA65" s="114"/>
      <c r="BB65" s="114"/>
      <c r="BC65" s="114"/>
      <c r="BD65" s="114"/>
      <c r="BE65" s="114"/>
      <c r="BF65" s="114"/>
      <c r="BG65" s="10"/>
      <c r="BH65" s="10"/>
      <c r="BI65" s="10"/>
      <c r="BJ65" s="10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1"/>
      <c r="I66" s="11"/>
      <c r="J66" s="11"/>
      <c r="K66" s="11"/>
      <c r="L66" s="11"/>
      <c r="M66" s="11"/>
      <c r="N66" s="3"/>
      <c r="W66" s="9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14"/>
      <c r="V67" s="114"/>
      <c r="W67" s="9"/>
      <c r="X67" s="114"/>
      <c r="Y67" s="114"/>
      <c r="BC67" s="120"/>
      <c r="BD67" s="120"/>
      <c r="BE67" s="120"/>
      <c r="BG67" s="114"/>
      <c r="BH67" s="114"/>
      <c r="BI67" s="114"/>
      <c r="BJ67" s="114"/>
    </row>
    <row r="68" spans="1:62" x14ac:dyDescent="0.15">
      <c r="A68" s="308"/>
      <c r="B68" s="310"/>
      <c r="C68" s="311"/>
      <c r="D68" s="17" t="s">
        <v>89</v>
      </c>
      <c r="E68" s="17" t="s">
        <v>10</v>
      </c>
      <c r="F68" s="17" t="s">
        <v>11</v>
      </c>
      <c r="G68" s="17" t="s">
        <v>90</v>
      </c>
      <c r="H68" s="17">
        <v>19</v>
      </c>
      <c r="I68" s="17" t="s">
        <v>13</v>
      </c>
      <c r="J68" s="17" t="s">
        <v>14</v>
      </c>
      <c r="K68" s="17" t="s">
        <v>15</v>
      </c>
      <c r="L68" s="17" t="s">
        <v>16</v>
      </c>
      <c r="M68" s="17" t="s">
        <v>17</v>
      </c>
      <c r="N68" s="17" t="s">
        <v>18</v>
      </c>
      <c r="O68" s="17" t="s">
        <v>19</v>
      </c>
      <c r="P68" s="17" t="s">
        <v>20</v>
      </c>
      <c r="Q68" s="17" t="s">
        <v>21</v>
      </c>
      <c r="R68" s="19" t="s">
        <v>26</v>
      </c>
      <c r="S68" s="20" t="s">
        <v>27</v>
      </c>
      <c r="T68" s="119"/>
      <c r="V68" s="114"/>
      <c r="W68" s="9"/>
      <c r="X68" s="114"/>
      <c r="Y68" s="114"/>
      <c r="BC68" s="120"/>
      <c r="BD68" s="120"/>
      <c r="BE68" s="120"/>
      <c r="BF68" s="120"/>
      <c r="BG68" s="114"/>
      <c r="BH68" s="114"/>
      <c r="BI68" s="114"/>
      <c r="BJ68" s="114"/>
    </row>
    <row r="69" spans="1:62" ht="22.5" customHeight="1" x14ac:dyDescent="0.15">
      <c r="A69" s="121" t="s">
        <v>64</v>
      </c>
      <c r="B69" s="122" t="s">
        <v>91</v>
      </c>
      <c r="C69" s="123">
        <f t="shared" ref="C69:C76" si="28">SUM(D69:Q69)</f>
        <v>0</v>
      </c>
      <c r="D69" s="124">
        <f>+Enero!D69+Febrero!D69+'Marzo '!D69+'Abril '!D69+'Mayo '!D69+Junio!D69+Julio!D69+Agosto!D69+Septiembre!D69+'Octubre '!D69+Noviembre!D69+'Diciembre '!D69</f>
        <v>0</v>
      </c>
      <c r="E69" s="125">
        <f>+Enero!E69+Febrero!E69+'Marzo '!E69+'Abril '!E69+'Mayo '!E69+Junio!E69+Julio!E69+Agosto!E69+Septiembre!E69+'Octubre '!E69+Noviembre!E69+'Diciembre '!E69</f>
        <v>0</v>
      </c>
      <c r="F69" s="125">
        <f>+Enero!F69+Febrero!F69+'Marzo '!F69+'Abril '!F69+'Mayo '!F69+Junio!F69+Julio!F69+Agosto!F69+Septiembre!F69+'Octubre '!F69+Noviembre!F69+'Diciembre '!F69</f>
        <v>0</v>
      </c>
      <c r="G69" s="125">
        <f>+Enero!G69+Febrero!G69+'Marzo '!G69+'Abril '!G69+'Mayo '!G69+Junio!G69+Julio!G69+Agosto!G69+Septiembre!G69+'Octubre '!G69+Noviembre!G69+'Diciembre '!G69</f>
        <v>0</v>
      </c>
      <c r="H69" s="125">
        <f>+Enero!H69+Febrero!H69+'Marzo '!H69+'Abril '!H69+'Mayo '!H69+Junio!H69+Julio!H69+Agosto!H69+Septiembre!H69+'Octubre '!H69+Noviembre!H69+'Diciembre '!H69</f>
        <v>0</v>
      </c>
      <c r="I69" s="125">
        <f>+Enero!I69+Febrero!I69+'Marzo '!I69+'Abril '!I69+'Mayo '!I69+Junio!I69+Julio!I69+Agosto!I69+Septiembre!I69+'Octubre '!I69+Noviembre!I69+'Diciembre '!I69</f>
        <v>0</v>
      </c>
      <c r="J69" s="125">
        <f>+Enero!J69+Febrero!J69+'Marzo '!J69+'Abril '!J69+'Mayo '!J69+Junio!J69+Julio!J69+Agosto!J69+Septiembre!J69+'Octubre '!J69+Noviembre!J69+'Diciembre '!J69</f>
        <v>0</v>
      </c>
      <c r="K69" s="125">
        <f>+Enero!K69+Febrero!K69+'Marzo '!K69+'Abril '!K69+'Mayo '!K69+Junio!K69+Julio!K69+Agosto!K69+Septiembre!K69+'Octubre '!K69+Noviembre!K69+'Diciembre '!K69</f>
        <v>0</v>
      </c>
      <c r="L69" s="125">
        <f>+Enero!L69+Febrero!L69+'Marzo '!L69+'Abril '!L69+'Mayo '!L69+Junio!L69+Julio!L69+Agosto!L69+Septiembre!L69+'Octubre '!L69+Noviembre!L69+'Diciembre '!L69</f>
        <v>0</v>
      </c>
      <c r="M69" s="125">
        <f>+Enero!M69+Febrero!M69+'Marzo '!M69+'Abril '!M69+'Mayo '!M69+Junio!M69+Julio!M69+Agosto!M69+Septiembre!M69+'Octubre '!M69+Noviembre!M69+'Diciembre '!M69</f>
        <v>0</v>
      </c>
      <c r="N69" s="125">
        <f>+Enero!N69+Febrero!N69+'Marzo '!N69+'Abril '!N69+'Mayo '!N69+Junio!N69+Julio!N69+Agosto!N69+Septiembre!N69+'Octubre '!N69+Noviembre!N69+'Diciembre '!N69</f>
        <v>0</v>
      </c>
      <c r="O69" s="125">
        <f>+Enero!O69+Febrero!O69+'Marzo '!O69+'Abril '!O69+'Mayo '!O69+Junio!O69+Julio!O69+Agosto!O69+Septiembre!O69+'Octubre '!O69+Noviembre!O69+'Diciembre '!O69</f>
        <v>0</v>
      </c>
      <c r="P69" s="125">
        <f>+Enero!P69+Febrero!P69+'Marzo '!P69+'Abril '!P69+'Mayo '!P69+Junio!P69+Julio!P69+Agosto!P69+Septiembre!P69+'Octubre '!P69+Noviembre!P69+'Diciembre '!P69</f>
        <v>0</v>
      </c>
      <c r="Q69" s="125">
        <f>+Enero!Q69+Febrero!Q69+'Marzo '!Q69+'Abril '!Q69+'Mayo '!Q69+Junio!Q69+Julio!Q69+Agosto!Q69+Septiembre!Q69+'Octubre '!Q69+Noviembre!Q69+'Diciembre '!Q69</f>
        <v>0</v>
      </c>
      <c r="R69" s="102">
        <f>+Enero!R69+Febrero!R69+'Marzo '!R69+'Abril '!R69+'Mayo '!R69+Junio!R69+Julio!R69+Agosto!R69+Septiembre!R69+'Octubre '!R69+Noviembre!R69+'Diciembre '!R69</f>
        <v>0</v>
      </c>
      <c r="S69" s="103">
        <f>+Enero!S69+Febrero!S69+'Marzo '!S69+'Abril '!S69+'Mayo '!S69+Junio!S69+Julio!S69+Agosto!S69+Septiembre!S69+'Octubre '!S69+Noviembre!S69+'Diciembre '!S69</f>
        <v>0</v>
      </c>
      <c r="T69" s="119" t="s">
        <v>65</v>
      </c>
      <c r="V69" s="114"/>
      <c r="W69" s="9"/>
      <c r="X69" s="114"/>
      <c r="Y69" s="114"/>
      <c r="BA69" s="29" t="str">
        <f t="shared" ref="BA69:BA76" si="29">IF($C69&lt;&gt;($R69+$S69)," El número intervenciones según sexo NO puede ser diferente al Total.","")</f>
        <v/>
      </c>
      <c r="BB69" s="31">
        <f t="shared" ref="BB69:BB76" si="30">IF($C69&lt;&gt;($S69+$R69),1,0)</f>
        <v>0</v>
      </c>
      <c r="BC69" s="120"/>
      <c r="BD69" s="120"/>
      <c r="BG69" s="114"/>
      <c r="BH69" s="114"/>
      <c r="BI69" s="114"/>
      <c r="BJ69" s="114"/>
    </row>
    <row r="70" spans="1:62" ht="22.5" customHeight="1" x14ac:dyDescent="0.15">
      <c r="A70" s="303" t="s">
        <v>49</v>
      </c>
      <c r="B70" s="126" t="s">
        <v>91</v>
      </c>
      <c r="C70" s="89">
        <f t="shared" si="28"/>
        <v>0</v>
      </c>
      <c r="D70" s="127">
        <f>+Enero!D70+Febrero!D70+'Marzo '!D70+'Abril '!D70+'Mayo '!D70+Junio!D70+Julio!D70+Agosto!D70+Septiembre!D70+'Octubre '!D70+Noviembre!D70+'Diciembre '!D70</f>
        <v>0</v>
      </c>
      <c r="E70" s="46">
        <f>+Enero!E70+Febrero!E70+'Marzo '!E70+'Abril '!E70+'Mayo '!E70+Junio!E70+Julio!E70+Agosto!E70+Septiembre!E70+'Octubre '!E70+Noviembre!E70+'Diciembre '!E70</f>
        <v>0</v>
      </c>
      <c r="F70" s="46">
        <f>+Enero!F70+Febrero!F70+'Marzo '!F70+'Abril '!F70+'Mayo '!F70+Junio!F70+Julio!F70+Agosto!F70+Septiembre!F70+'Octubre '!F70+Noviembre!F70+'Diciembre '!F70</f>
        <v>0</v>
      </c>
      <c r="G70" s="46">
        <f>+Enero!G70+Febrero!G70+'Marzo '!G70+'Abril '!G70+'Mayo '!G70+Junio!G70+Julio!G70+Agosto!G70+Septiembre!G70+'Octubre '!G70+Noviembre!G70+'Diciembre '!G70</f>
        <v>0</v>
      </c>
      <c r="H70" s="46">
        <f>+Enero!H70+Febrero!H70+'Marzo '!H70+'Abril '!H70+'Mayo '!H70+Junio!H70+Julio!H70+Agosto!H70+Septiembre!H70+'Octubre '!H70+Noviembre!H70+'Diciembre '!H70</f>
        <v>0</v>
      </c>
      <c r="I70" s="46">
        <f>+Enero!I70+Febrero!I70+'Marzo '!I70+'Abril '!I70+'Mayo '!I70+Junio!I70+Julio!I70+Agosto!I70+Septiembre!I70+'Octubre '!I70+Noviembre!I70+'Diciembre '!I70</f>
        <v>0</v>
      </c>
      <c r="J70" s="46">
        <f>+Enero!J70+Febrero!J70+'Marzo '!J70+'Abril '!J70+'Mayo '!J70+Junio!J70+Julio!J70+Agosto!J70+Septiembre!J70+'Octubre '!J70+Noviembre!J70+'Diciembre '!J70</f>
        <v>0</v>
      </c>
      <c r="K70" s="46">
        <f>+Enero!K70+Febrero!K70+'Marzo '!K70+'Abril '!K70+'Mayo '!K70+Junio!K70+Julio!K70+Agosto!K70+Septiembre!K70+'Octubre '!K70+Noviembre!K70+'Diciembre '!K70</f>
        <v>0</v>
      </c>
      <c r="L70" s="46">
        <f>+Enero!L70+Febrero!L70+'Marzo '!L70+'Abril '!L70+'Mayo '!L70+Junio!L70+Julio!L70+Agosto!L70+Septiembre!L70+'Octubre '!L70+Noviembre!L70+'Diciembre '!L70</f>
        <v>0</v>
      </c>
      <c r="M70" s="46">
        <f>+Enero!M70+Febrero!M70+'Marzo '!M70+'Abril '!M70+'Mayo '!M70+Junio!M70+Julio!M70+Agosto!M70+Septiembre!M70+'Octubre '!M70+Noviembre!M70+'Diciembre '!M70</f>
        <v>0</v>
      </c>
      <c r="N70" s="46">
        <f>+Enero!N70+Febrero!N70+'Marzo '!N70+'Abril '!N70+'Mayo '!N70+Junio!N70+Julio!N70+Agosto!N70+Septiembre!N70+'Octubre '!N70+Noviembre!N70+'Diciembre '!N70</f>
        <v>0</v>
      </c>
      <c r="O70" s="46">
        <f>+Enero!O70+Febrero!O70+'Marzo '!O70+'Abril '!O70+'Mayo '!O70+Junio!O70+Julio!O70+Agosto!O70+Septiembre!O70+'Octubre '!O70+Noviembre!O70+'Diciembre '!O70</f>
        <v>0</v>
      </c>
      <c r="P70" s="46">
        <f>+Enero!P70+Febrero!P70+'Marzo '!P70+'Abril '!P70+'Mayo '!P70+Junio!P70+Julio!P70+Agosto!P70+Septiembre!P70+'Octubre '!P70+Noviembre!P70+'Diciembre '!P70</f>
        <v>0</v>
      </c>
      <c r="Q70" s="46">
        <f>+Enero!Q70+Febrero!Q70+'Marzo '!Q70+'Abril '!Q70+'Mayo '!Q70+Junio!Q70+Julio!Q70+Agosto!Q70+Septiembre!Q70+'Octubre '!Q70+Noviembre!Q70+'Diciembre '!Q70</f>
        <v>0</v>
      </c>
      <c r="R70" s="48">
        <f>+Enero!R70+Febrero!R70+'Marzo '!R70+'Abril '!R70+'Mayo '!R70+Junio!R70+Julio!R70+Agosto!R70+Septiembre!R70+'Octubre '!R70+Noviembre!R70+'Diciembre '!R70</f>
        <v>0</v>
      </c>
      <c r="S70" s="47">
        <f>+Enero!S70+Febrero!S70+'Marzo '!S70+'Abril '!S70+'Mayo '!S70+Junio!S70+Julio!S70+Agosto!S70+Septiembre!S70+'Octubre '!S70+Noviembre!S70+'Diciembre '!S70</f>
        <v>0</v>
      </c>
      <c r="T70" s="119" t="s">
        <v>65</v>
      </c>
      <c r="V70" s="114"/>
      <c r="W70" s="9"/>
      <c r="X70" s="114"/>
      <c r="Y70" s="114"/>
      <c r="BA70" s="29" t="str">
        <f t="shared" si="29"/>
        <v/>
      </c>
      <c r="BB70" s="31">
        <f t="shared" si="30"/>
        <v>0</v>
      </c>
      <c r="BC70" s="120"/>
      <c r="BD70" s="120"/>
      <c r="BG70" s="114"/>
      <c r="BH70" s="114"/>
      <c r="BI70" s="114"/>
      <c r="BJ70" s="114"/>
    </row>
    <row r="71" spans="1:62" ht="22.5" customHeight="1" x14ac:dyDescent="0.15">
      <c r="A71" s="303"/>
      <c r="B71" s="128" t="s">
        <v>92</v>
      </c>
      <c r="C71" s="81">
        <f t="shared" si="28"/>
        <v>0</v>
      </c>
      <c r="D71" s="129">
        <f>+Enero!D71+Febrero!D71+'Marzo '!D71+'Abril '!D71+'Mayo '!D71+Junio!D71+Julio!D71+Agosto!D71+Septiembre!D71+'Octubre '!D71+Noviembre!D71+'Diciembre '!D71</f>
        <v>0</v>
      </c>
      <c r="E71" s="41">
        <f>+Enero!E71+Febrero!E71+'Marzo '!E71+'Abril '!E71+'Mayo '!E71+Junio!E71+Julio!E71+Agosto!E71+Septiembre!E71+'Octubre '!E71+Noviembre!E71+'Diciembre '!E71</f>
        <v>0</v>
      </c>
      <c r="F71" s="41">
        <f>+Enero!F71+Febrero!F71+'Marzo '!F71+'Abril '!F71+'Mayo '!F71+Junio!F71+Julio!F71+Agosto!F71+Septiembre!F71+'Octubre '!F71+Noviembre!F71+'Diciembre '!F71</f>
        <v>0</v>
      </c>
      <c r="G71" s="41">
        <f>+Enero!G71+Febrero!G71+'Marzo '!G71+'Abril '!G71+'Mayo '!G71+Junio!G71+Julio!G71+Agosto!G71+Septiembre!G71+'Octubre '!G71+Noviembre!G71+'Diciembre '!G71</f>
        <v>0</v>
      </c>
      <c r="H71" s="41">
        <f>+Enero!H71+Febrero!H71+'Marzo '!H71+'Abril '!H71+'Mayo '!H71+Junio!H71+Julio!H71+Agosto!H71+Septiembre!H71+'Octubre '!H71+Noviembre!H71+'Diciembre '!H71</f>
        <v>0</v>
      </c>
      <c r="I71" s="41">
        <f>+Enero!I71+Febrero!I71+'Marzo '!I71+'Abril '!I71+'Mayo '!I71+Junio!I71+Julio!I71+Agosto!I71+Septiembre!I71+'Octubre '!I71+Noviembre!I71+'Diciembre '!I71</f>
        <v>0</v>
      </c>
      <c r="J71" s="41">
        <f>+Enero!J71+Febrero!J71+'Marzo '!J71+'Abril '!J71+'Mayo '!J71+Junio!J71+Julio!J71+Agosto!J71+Septiembre!J71+'Octubre '!J71+Noviembre!J71+'Diciembre '!J71</f>
        <v>0</v>
      </c>
      <c r="K71" s="41">
        <f>+Enero!K71+Febrero!K71+'Marzo '!K71+'Abril '!K71+'Mayo '!K71+Junio!K71+Julio!K71+Agosto!K71+Septiembre!K71+'Octubre '!K71+Noviembre!K71+'Diciembre '!K71</f>
        <v>0</v>
      </c>
      <c r="L71" s="41">
        <f>+Enero!L71+Febrero!L71+'Marzo '!L71+'Abril '!L71+'Mayo '!L71+Junio!L71+Julio!L71+Agosto!L71+Septiembre!L71+'Octubre '!L71+Noviembre!L71+'Diciembre '!L71</f>
        <v>0</v>
      </c>
      <c r="M71" s="41">
        <f>+Enero!M71+Febrero!M71+'Marzo '!M71+'Abril '!M71+'Mayo '!M71+Junio!M71+Julio!M71+Agosto!M71+Septiembre!M71+'Octubre '!M71+Noviembre!M71+'Diciembre '!M71</f>
        <v>0</v>
      </c>
      <c r="N71" s="41">
        <f>+Enero!N71+Febrero!N71+'Marzo '!N71+'Abril '!N71+'Mayo '!N71+Junio!N71+Julio!N71+Agosto!N71+Septiembre!N71+'Octubre '!N71+Noviembre!N71+'Diciembre '!N71</f>
        <v>0</v>
      </c>
      <c r="O71" s="41">
        <f>+Enero!O71+Febrero!O71+'Marzo '!O71+'Abril '!O71+'Mayo '!O71+Junio!O71+Julio!O71+Agosto!O71+Septiembre!O71+'Octubre '!O71+Noviembre!O71+'Diciembre '!O71</f>
        <v>0</v>
      </c>
      <c r="P71" s="41">
        <f>+Enero!P71+Febrero!P71+'Marzo '!P71+'Abril '!P71+'Mayo '!P71+Junio!P71+Julio!P71+Agosto!P71+Septiembre!P71+'Octubre '!P71+Noviembre!P71+'Diciembre '!P71</f>
        <v>0</v>
      </c>
      <c r="Q71" s="41">
        <f>+Enero!Q71+Febrero!Q71+'Marzo '!Q71+'Abril '!Q71+'Mayo '!Q71+Junio!Q71+Julio!Q71+Agosto!Q71+Septiembre!Q71+'Octubre '!Q71+Noviembre!Q71+'Diciembre '!Q71</f>
        <v>0</v>
      </c>
      <c r="R71" s="40">
        <f>+Enero!R71+Febrero!R71+'Marzo '!R71+'Abril '!R71+'Mayo '!R71+Junio!R71+Julio!R71+Agosto!R71+Septiembre!R71+'Octubre '!R71+Noviembre!R71+'Diciembre '!R71</f>
        <v>0</v>
      </c>
      <c r="S71" s="42">
        <f>+Enero!S71+Febrero!S71+'Marzo '!S71+'Abril '!S71+'Mayo '!S71+Junio!S71+Julio!S71+Agosto!S71+Septiembre!S71+'Octubre '!S71+Noviembre!S71+'Diciembre '!S71</f>
        <v>0</v>
      </c>
      <c r="T71" s="119" t="s">
        <v>65</v>
      </c>
      <c r="V71" s="114"/>
      <c r="W71" s="9"/>
      <c r="X71" s="114"/>
      <c r="Y71" s="114"/>
      <c r="BA71" s="29" t="str">
        <f t="shared" si="29"/>
        <v/>
      </c>
      <c r="BB71" s="31">
        <f t="shared" si="30"/>
        <v>0</v>
      </c>
      <c r="BC71" s="120"/>
      <c r="BD71" s="120"/>
      <c r="BG71" s="114"/>
      <c r="BH71" s="114"/>
      <c r="BI71" s="114"/>
      <c r="BJ71" s="114"/>
    </row>
    <row r="72" spans="1:62" ht="22.5" customHeight="1" x14ac:dyDescent="0.15">
      <c r="A72" s="303"/>
      <c r="B72" s="128" t="s">
        <v>93</v>
      </c>
      <c r="C72" s="81">
        <f t="shared" si="28"/>
        <v>0</v>
      </c>
      <c r="D72" s="129">
        <f>+Enero!D72+Febrero!D72+'Marzo '!D72+'Abril '!D72+'Mayo '!D72+Junio!D72+Julio!D72+Agosto!D72+Septiembre!D72+'Octubre '!D72+Noviembre!D72+'Diciembre '!D72</f>
        <v>0</v>
      </c>
      <c r="E72" s="41">
        <f>+Enero!E72+Febrero!E72+'Marzo '!E72+'Abril '!E72+'Mayo '!E72+Junio!E72+Julio!E72+Agosto!E72+Septiembre!E72+'Octubre '!E72+Noviembre!E72+'Diciembre '!E72</f>
        <v>0</v>
      </c>
      <c r="F72" s="41">
        <f>+Enero!F72+Febrero!F72+'Marzo '!F72+'Abril '!F72+'Mayo '!F72+Junio!F72+Julio!F72+Agosto!F72+Septiembre!F72+'Octubre '!F72+Noviembre!F72+'Diciembre '!F72</f>
        <v>0</v>
      </c>
      <c r="G72" s="41">
        <f>+Enero!G72+Febrero!G72+'Marzo '!G72+'Abril '!G72+'Mayo '!G72+Junio!G72+Julio!G72+Agosto!G72+Septiembre!G72+'Octubre '!G72+Noviembre!G72+'Diciembre '!G72</f>
        <v>0</v>
      </c>
      <c r="H72" s="41">
        <f>+Enero!H72+Febrero!H72+'Marzo '!H72+'Abril '!H72+'Mayo '!H72+Junio!H72+Julio!H72+Agosto!H72+Septiembre!H72+'Octubre '!H72+Noviembre!H72+'Diciembre '!H72</f>
        <v>0</v>
      </c>
      <c r="I72" s="41">
        <f>+Enero!I72+Febrero!I72+'Marzo '!I72+'Abril '!I72+'Mayo '!I72+Junio!I72+Julio!I72+Agosto!I72+Septiembre!I72+'Octubre '!I72+Noviembre!I72+'Diciembre '!I72</f>
        <v>0</v>
      </c>
      <c r="J72" s="41">
        <f>+Enero!J72+Febrero!J72+'Marzo '!J72+'Abril '!J72+'Mayo '!J72+Junio!J72+Julio!J72+Agosto!J72+Septiembre!J72+'Octubre '!J72+Noviembre!J72+'Diciembre '!J72</f>
        <v>0</v>
      </c>
      <c r="K72" s="41">
        <f>+Enero!K72+Febrero!K72+'Marzo '!K72+'Abril '!K72+'Mayo '!K72+Junio!K72+Julio!K72+Agosto!K72+Septiembre!K72+'Octubre '!K72+Noviembre!K72+'Diciembre '!K72</f>
        <v>0</v>
      </c>
      <c r="L72" s="41">
        <f>+Enero!L72+Febrero!L72+'Marzo '!L72+'Abril '!L72+'Mayo '!L72+Junio!L72+Julio!L72+Agosto!L72+Septiembre!L72+'Octubre '!L72+Noviembre!L72+'Diciembre '!L72</f>
        <v>0</v>
      </c>
      <c r="M72" s="41">
        <f>+Enero!M72+Febrero!M72+'Marzo '!M72+'Abril '!M72+'Mayo '!M72+Junio!M72+Julio!M72+Agosto!M72+Septiembre!M72+'Octubre '!M72+Noviembre!M72+'Diciembre '!M72</f>
        <v>0</v>
      </c>
      <c r="N72" s="41">
        <f>+Enero!N72+Febrero!N72+'Marzo '!N72+'Abril '!N72+'Mayo '!N72+Junio!N72+Julio!N72+Agosto!N72+Septiembre!N72+'Octubre '!N72+Noviembre!N72+'Diciembre '!N72</f>
        <v>0</v>
      </c>
      <c r="O72" s="41">
        <f>+Enero!O72+Febrero!O72+'Marzo '!O72+'Abril '!O72+'Mayo '!O72+Junio!O72+Julio!O72+Agosto!O72+Septiembre!O72+'Octubre '!O72+Noviembre!O72+'Diciembre '!O72</f>
        <v>0</v>
      </c>
      <c r="P72" s="41">
        <f>+Enero!P72+Febrero!P72+'Marzo '!P72+'Abril '!P72+'Mayo '!P72+Junio!P72+Julio!P72+Agosto!P72+Septiembre!P72+'Octubre '!P72+Noviembre!P72+'Diciembre '!P72</f>
        <v>0</v>
      </c>
      <c r="Q72" s="41">
        <f>+Enero!Q72+Febrero!Q72+'Marzo '!Q72+'Abril '!Q72+'Mayo '!Q72+Junio!Q72+Julio!Q72+Agosto!Q72+Septiembre!Q72+'Octubre '!Q72+Noviembre!Q72+'Diciembre '!Q72</f>
        <v>0</v>
      </c>
      <c r="R72" s="40">
        <f>+Enero!R72+Febrero!R72+'Marzo '!R72+'Abril '!R72+'Mayo '!R72+Junio!R72+Julio!R72+Agosto!R72+Septiembre!R72+'Octubre '!R72+Noviembre!R72+'Diciembre '!R72</f>
        <v>0</v>
      </c>
      <c r="S72" s="42">
        <f>+Enero!S72+Febrero!S72+'Marzo '!S72+'Abril '!S72+'Mayo '!S72+Junio!S72+Julio!S72+Agosto!S72+Septiembre!S72+'Octubre '!S72+Noviembre!S72+'Diciembre '!S72</f>
        <v>0</v>
      </c>
      <c r="T72" s="119" t="s">
        <v>65</v>
      </c>
      <c r="V72" s="114"/>
      <c r="W72" s="9"/>
      <c r="X72" s="114"/>
      <c r="Y72" s="114"/>
      <c r="BA72" s="29" t="str">
        <f t="shared" si="29"/>
        <v/>
      </c>
      <c r="BB72" s="31">
        <f t="shared" si="30"/>
        <v>0</v>
      </c>
      <c r="BC72" s="120"/>
      <c r="BD72" s="120"/>
      <c r="BG72" s="114"/>
      <c r="BH72" s="114"/>
      <c r="BI72" s="114"/>
      <c r="BJ72" s="114"/>
    </row>
    <row r="73" spans="1:62" ht="22.5" customHeight="1" x14ac:dyDescent="0.15">
      <c r="A73" s="303"/>
      <c r="B73" s="128" t="s">
        <v>94</v>
      </c>
      <c r="C73" s="81">
        <f t="shared" si="28"/>
        <v>0</v>
      </c>
      <c r="D73" s="129">
        <f>+Enero!D73+Febrero!D73+'Marzo '!D73+'Abril '!D73+'Mayo '!D73+Junio!D73+Julio!D73+Agosto!D73+Septiembre!D73+'Octubre '!D73+Noviembre!D73+'Diciembre '!D73</f>
        <v>0</v>
      </c>
      <c r="E73" s="41">
        <f>+Enero!E73+Febrero!E73+'Marzo '!E73+'Abril '!E73+'Mayo '!E73+Junio!E73+Julio!E73+Agosto!E73+Septiembre!E73+'Octubre '!E73+Noviembre!E73+'Diciembre '!E73</f>
        <v>0</v>
      </c>
      <c r="F73" s="41">
        <f>+Enero!F73+Febrero!F73+'Marzo '!F73+'Abril '!F73+'Mayo '!F73+Junio!F73+Julio!F73+Agosto!F73+Septiembre!F73+'Octubre '!F73+Noviembre!F73+'Diciembre '!F73</f>
        <v>0</v>
      </c>
      <c r="G73" s="41">
        <f>+Enero!G73+Febrero!G73+'Marzo '!G73+'Abril '!G73+'Mayo '!G73+Junio!G73+Julio!G73+Agosto!G73+Septiembre!G73+'Octubre '!G73+Noviembre!G73+'Diciembre '!G73</f>
        <v>0</v>
      </c>
      <c r="H73" s="41">
        <f>+Enero!H73+Febrero!H73+'Marzo '!H73+'Abril '!H73+'Mayo '!H73+Junio!H73+Julio!H73+Agosto!H73+Septiembre!H73+'Octubre '!H73+Noviembre!H73+'Diciembre '!H73</f>
        <v>0</v>
      </c>
      <c r="I73" s="41">
        <f>+Enero!I73+Febrero!I73+'Marzo '!I73+'Abril '!I73+'Mayo '!I73+Junio!I73+Julio!I73+Agosto!I73+Septiembre!I73+'Octubre '!I73+Noviembre!I73+'Diciembre '!I73</f>
        <v>0</v>
      </c>
      <c r="J73" s="41">
        <f>+Enero!J73+Febrero!J73+'Marzo '!J73+'Abril '!J73+'Mayo '!J73+Junio!J73+Julio!J73+Agosto!J73+Septiembre!J73+'Octubre '!J73+Noviembre!J73+'Diciembre '!J73</f>
        <v>0</v>
      </c>
      <c r="K73" s="41">
        <f>+Enero!K73+Febrero!K73+'Marzo '!K73+'Abril '!K73+'Mayo '!K73+Junio!K73+Julio!K73+Agosto!K73+Septiembre!K73+'Octubre '!K73+Noviembre!K73+'Diciembre '!K73</f>
        <v>0</v>
      </c>
      <c r="L73" s="41">
        <f>+Enero!L73+Febrero!L73+'Marzo '!L73+'Abril '!L73+'Mayo '!L73+Junio!L73+Julio!L73+Agosto!L73+Septiembre!L73+'Octubre '!L73+Noviembre!L73+'Diciembre '!L73</f>
        <v>0</v>
      </c>
      <c r="M73" s="41">
        <f>+Enero!M73+Febrero!M73+'Marzo '!M73+'Abril '!M73+'Mayo '!M73+Junio!M73+Julio!M73+Agosto!M73+Septiembre!M73+'Octubre '!M73+Noviembre!M73+'Diciembre '!M73</f>
        <v>0</v>
      </c>
      <c r="N73" s="41">
        <f>+Enero!N73+Febrero!N73+'Marzo '!N73+'Abril '!N73+'Mayo '!N73+Junio!N73+Julio!N73+Agosto!N73+Septiembre!N73+'Octubre '!N73+Noviembre!N73+'Diciembre '!N73</f>
        <v>0</v>
      </c>
      <c r="O73" s="41">
        <f>+Enero!O73+Febrero!O73+'Marzo '!O73+'Abril '!O73+'Mayo '!O73+Junio!O73+Julio!O73+Agosto!O73+Septiembre!O73+'Octubre '!O73+Noviembre!O73+'Diciembre '!O73</f>
        <v>0</v>
      </c>
      <c r="P73" s="41">
        <f>+Enero!P73+Febrero!P73+'Marzo '!P73+'Abril '!P73+'Mayo '!P73+Junio!P73+Julio!P73+Agosto!P73+Septiembre!P73+'Octubre '!P73+Noviembre!P73+'Diciembre '!P73</f>
        <v>0</v>
      </c>
      <c r="Q73" s="41">
        <f>+Enero!Q73+Febrero!Q73+'Marzo '!Q73+'Abril '!Q73+'Mayo '!Q73+Junio!Q73+Julio!Q73+Agosto!Q73+Septiembre!Q73+'Octubre '!Q73+Noviembre!Q73+'Diciembre '!Q73</f>
        <v>0</v>
      </c>
      <c r="R73" s="40">
        <f>+Enero!R73+Febrero!R73+'Marzo '!R73+'Abril '!R73+'Mayo '!R73+Junio!R73+Julio!R73+Agosto!R73+Septiembre!R73+'Octubre '!R73+Noviembre!R73+'Diciembre '!R73</f>
        <v>0</v>
      </c>
      <c r="S73" s="42">
        <f>+Enero!S73+Febrero!S73+'Marzo '!S73+'Abril '!S73+'Mayo '!S73+Junio!S73+Julio!S73+Agosto!S73+Septiembre!S73+'Octubre '!S73+Noviembre!S73+'Diciembre '!S73</f>
        <v>0</v>
      </c>
      <c r="T73" s="119" t="s">
        <v>65</v>
      </c>
      <c r="V73" s="114"/>
      <c r="W73" s="9"/>
      <c r="X73" s="114"/>
      <c r="Y73" s="114"/>
      <c r="BA73" s="29" t="str">
        <f t="shared" si="29"/>
        <v/>
      </c>
      <c r="BB73" s="31">
        <f t="shared" si="30"/>
        <v>0</v>
      </c>
      <c r="BC73" s="120"/>
      <c r="BD73" s="120"/>
      <c r="BG73" s="114"/>
      <c r="BH73" s="114"/>
      <c r="BI73" s="114"/>
      <c r="BJ73" s="114"/>
    </row>
    <row r="74" spans="1:62" ht="22.5" customHeight="1" x14ac:dyDescent="0.15">
      <c r="A74" s="303"/>
      <c r="B74" s="130" t="s">
        <v>95</v>
      </c>
      <c r="C74" s="85">
        <f t="shared" si="28"/>
        <v>0</v>
      </c>
      <c r="D74" s="131">
        <f>+Enero!D74+Febrero!D74+'Marzo '!D74+'Abril '!D74+'Mayo '!D74+Junio!D74+Julio!D74+Agosto!D74+Septiembre!D74+'Octubre '!D74+Noviembre!D74+'Diciembre '!D74</f>
        <v>0</v>
      </c>
      <c r="E74" s="56">
        <f>+Enero!E74+Febrero!E74+'Marzo '!E74+'Abril '!E74+'Mayo '!E74+Junio!E74+Julio!E74+Agosto!E74+Septiembre!E74+'Octubre '!E74+Noviembre!E74+'Diciembre '!E74</f>
        <v>0</v>
      </c>
      <c r="F74" s="56">
        <f>+Enero!F74+Febrero!F74+'Marzo '!F74+'Abril '!F74+'Mayo '!F74+Junio!F74+Julio!F74+Agosto!F74+Septiembre!F74+'Octubre '!F74+Noviembre!F74+'Diciembre '!F74</f>
        <v>0</v>
      </c>
      <c r="G74" s="56">
        <f>+Enero!G74+Febrero!G74+'Marzo '!G74+'Abril '!G74+'Mayo '!G74+Junio!G74+Julio!G74+Agosto!G74+Septiembre!G74+'Octubre '!G74+Noviembre!G74+'Diciembre '!G74</f>
        <v>0</v>
      </c>
      <c r="H74" s="56">
        <f>+Enero!H74+Febrero!H74+'Marzo '!H74+'Abril '!H74+'Mayo '!H74+Junio!H74+Julio!H74+Agosto!H74+Septiembre!H74+'Octubre '!H74+Noviembre!H74+'Diciembre '!H74</f>
        <v>0</v>
      </c>
      <c r="I74" s="56">
        <f>+Enero!I74+Febrero!I74+'Marzo '!I74+'Abril '!I74+'Mayo '!I74+Junio!I74+Julio!I74+Agosto!I74+Septiembre!I74+'Octubre '!I74+Noviembre!I74+'Diciembre '!I74</f>
        <v>0</v>
      </c>
      <c r="J74" s="56">
        <f>+Enero!J74+Febrero!J74+'Marzo '!J74+'Abril '!J74+'Mayo '!J74+Junio!J74+Julio!J74+Agosto!J74+Septiembre!J74+'Octubre '!J74+Noviembre!J74+'Diciembre '!J74</f>
        <v>0</v>
      </c>
      <c r="K74" s="56">
        <f>+Enero!K74+Febrero!K74+'Marzo '!K74+'Abril '!K74+'Mayo '!K74+Junio!K74+Julio!K74+Agosto!K74+Septiembre!K74+'Octubre '!K74+Noviembre!K74+'Diciembre '!K74</f>
        <v>0</v>
      </c>
      <c r="L74" s="56">
        <f>+Enero!L74+Febrero!L74+'Marzo '!L74+'Abril '!L74+'Mayo '!L74+Junio!L74+Julio!L74+Agosto!L74+Septiembre!L74+'Octubre '!L74+Noviembre!L74+'Diciembre '!L74</f>
        <v>0</v>
      </c>
      <c r="M74" s="56">
        <f>+Enero!M74+Febrero!M74+'Marzo '!M74+'Abril '!M74+'Mayo '!M74+Junio!M74+Julio!M74+Agosto!M74+Septiembre!M74+'Octubre '!M74+Noviembre!M74+'Diciembre '!M74</f>
        <v>0</v>
      </c>
      <c r="N74" s="56">
        <f>+Enero!N74+Febrero!N74+'Marzo '!N74+'Abril '!N74+'Mayo '!N74+Junio!N74+Julio!N74+Agosto!N74+Septiembre!N74+'Octubre '!N74+Noviembre!N74+'Diciembre '!N74</f>
        <v>0</v>
      </c>
      <c r="O74" s="56">
        <f>+Enero!O74+Febrero!O74+'Marzo '!O74+'Abril '!O74+'Mayo '!O74+Junio!O74+Julio!O74+Agosto!O74+Septiembre!O74+'Octubre '!O74+Noviembre!O74+'Diciembre '!O74</f>
        <v>0</v>
      </c>
      <c r="P74" s="56">
        <f>+Enero!P74+Febrero!P74+'Marzo '!P74+'Abril '!P74+'Mayo '!P74+Junio!P74+Julio!P74+Agosto!P74+Septiembre!P74+'Octubre '!P74+Noviembre!P74+'Diciembre '!P74</f>
        <v>0</v>
      </c>
      <c r="Q74" s="56">
        <f>+Enero!Q74+Febrero!Q74+'Marzo '!Q74+'Abril '!Q74+'Mayo '!Q74+Junio!Q74+Julio!Q74+Agosto!Q74+Septiembre!Q74+'Octubre '!Q74+Noviembre!Q74+'Diciembre '!Q74</f>
        <v>0</v>
      </c>
      <c r="R74" s="55">
        <f>+Enero!R74+Febrero!R74+'Marzo '!R74+'Abril '!R74+'Mayo '!R74+Junio!R74+Julio!R74+Agosto!R74+Septiembre!R74+'Octubre '!R74+Noviembre!R74+'Diciembre '!R74</f>
        <v>0</v>
      </c>
      <c r="S74" s="57">
        <f>+Enero!S74+Febrero!S74+'Marzo '!S74+'Abril '!S74+'Mayo '!S74+Junio!S74+Julio!S74+Agosto!S74+Septiembre!S74+'Octubre '!S74+Noviembre!S74+'Diciembre '!S74</f>
        <v>0</v>
      </c>
      <c r="T74" s="119" t="s">
        <v>65</v>
      </c>
      <c r="V74" s="114"/>
      <c r="W74" s="9"/>
      <c r="X74" s="114"/>
      <c r="Y74" s="114"/>
      <c r="BA74" s="29" t="str">
        <f t="shared" si="29"/>
        <v/>
      </c>
      <c r="BB74" s="31">
        <f t="shared" si="30"/>
        <v>0</v>
      </c>
      <c r="BC74" s="120"/>
      <c r="BD74" s="120"/>
      <c r="BG74" s="114"/>
      <c r="BH74" s="114"/>
      <c r="BI74" s="114"/>
      <c r="BJ74" s="114"/>
    </row>
    <row r="75" spans="1:62" ht="22.5" customHeight="1" x14ac:dyDescent="0.15">
      <c r="A75" s="304" t="s">
        <v>50</v>
      </c>
      <c r="B75" s="132" t="s">
        <v>91</v>
      </c>
      <c r="C75" s="89">
        <f t="shared" si="28"/>
        <v>0</v>
      </c>
      <c r="D75" s="127">
        <f>+Enero!D75+Febrero!D75+'Marzo '!D75+'Abril '!D75+'Mayo '!D75+Junio!D75+Julio!D75+Agosto!D75+Septiembre!D75+'Octubre '!D75+Noviembre!D75+'Diciembre '!D75</f>
        <v>0</v>
      </c>
      <c r="E75" s="46">
        <f>+Enero!E75+Febrero!E75+'Marzo '!E75+'Abril '!E75+'Mayo '!E75+Junio!E75+Julio!E75+Agosto!E75+Septiembre!E75+'Octubre '!E75+Noviembre!E75+'Diciembre '!E75</f>
        <v>0</v>
      </c>
      <c r="F75" s="46">
        <f>+Enero!F75+Febrero!F75+'Marzo '!F75+'Abril '!F75+'Mayo '!F75+Junio!F75+Julio!F75+Agosto!F75+Septiembre!F75+'Octubre '!F75+Noviembre!F75+'Diciembre '!F75</f>
        <v>0</v>
      </c>
      <c r="G75" s="46">
        <f>+Enero!G75+Febrero!G75+'Marzo '!G75+'Abril '!G75+'Mayo '!G75+Junio!G75+Julio!G75+Agosto!G75+Septiembre!G75+'Octubre '!G75+Noviembre!G75+'Diciembre '!G75</f>
        <v>0</v>
      </c>
      <c r="H75" s="46">
        <f>+Enero!H75+Febrero!H75+'Marzo '!H75+'Abril '!H75+'Mayo '!H75+Junio!H75+Julio!H75+Agosto!H75+Septiembre!H75+'Octubre '!H75+Noviembre!H75+'Diciembre '!H75</f>
        <v>0</v>
      </c>
      <c r="I75" s="46">
        <f>+Enero!I75+Febrero!I75+'Marzo '!I75+'Abril '!I75+'Mayo '!I75+Junio!I75+Julio!I75+Agosto!I75+Septiembre!I75+'Octubre '!I75+Noviembre!I75+'Diciembre '!I75</f>
        <v>0</v>
      </c>
      <c r="J75" s="46">
        <f>+Enero!J75+Febrero!J75+'Marzo '!J75+'Abril '!J75+'Mayo '!J75+Junio!J75+Julio!J75+Agosto!J75+Septiembre!J75+'Octubre '!J75+Noviembre!J75+'Diciembre '!J75</f>
        <v>0</v>
      </c>
      <c r="K75" s="46">
        <f>+Enero!K75+Febrero!K75+'Marzo '!K75+'Abril '!K75+'Mayo '!K75+Junio!K75+Julio!K75+Agosto!K75+Septiembre!K75+'Octubre '!K75+Noviembre!K75+'Diciembre '!K75</f>
        <v>0</v>
      </c>
      <c r="L75" s="46">
        <f>+Enero!L75+Febrero!L75+'Marzo '!L75+'Abril '!L75+'Mayo '!L75+Junio!L75+Julio!L75+Agosto!L75+Septiembre!L75+'Octubre '!L75+Noviembre!L75+'Diciembre '!L75</f>
        <v>0</v>
      </c>
      <c r="M75" s="46">
        <f>+Enero!M75+Febrero!M75+'Marzo '!M75+'Abril '!M75+'Mayo '!M75+Junio!M75+Julio!M75+Agosto!M75+Septiembre!M75+'Octubre '!M75+Noviembre!M75+'Diciembre '!M75</f>
        <v>0</v>
      </c>
      <c r="N75" s="46">
        <f>+Enero!N75+Febrero!N75+'Marzo '!N75+'Abril '!N75+'Mayo '!N75+Junio!N75+Julio!N75+Agosto!N75+Septiembre!N75+'Octubre '!N75+Noviembre!N75+'Diciembre '!N75</f>
        <v>0</v>
      </c>
      <c r="O75" s="46">
        <f>+Enero!O75+Febrero!O75+'Marzo '!O75+'Abril '!O75+'Mayo '!O75+Junio!O75+Julio!O75+Agosto!O75+Septiembre!O75+'Octubre '!O75+Noviembre!O75+'Diciembre '!O75</f>
        <v>0</v>
      </c>
      <c r="P75" s="46">
        <f>+Enero!P75+Febrero!P75+'Marzo '!P75+'Abril '!P75+'Mayo '!P75+Junio!P75+Julio!P75+Agosto!P75+Septiembre!P75+'Octubre '!P75+Noviembre!P75+'Diciembre '!P75</f>
        <v>0</v>
      </c>
      <c r="Q75" s="46">
        <f>+Enero!Q75+Febrero!Q75+'Marzo '!Q75+'Abril '!Q75+'Mayo '!Q75+Junio!Q75+Julio!Q75+Agosto!Q75+Septiembre!Q75+'Octubre '!Q75+Noviembre!Q75+'Diciembre '!Q75</f>
        <v>0</v>
      </c>
      <c r="R75" s="48">
        <f>+Enero!R75+Febrero!R75+'Marzo '!R75+'Abril '!R75+'Mayo '!R75+Junio!R75+Julio!R75+Agosto!R75+Septiembre!R75+'Octubre '!R75+Noviembre!R75+'Diciembre '!R75</f>
        <v>0</v>
      </c>
      <c r="S75" s="47">
        <f>+Enero!S75+Febrero!S75+'Marzo '!S75+'Abril '!S75+'Mayo '!S75+Junio!S75+Julio!S75+Agosto!S75+Septiembre!S75+'Octubre '!S75+Noviembre!S75+'Diciembre '!S75</f>
        <v>0</v>
      </c>
      <c r="T75" s="119" t="s">
        <v>65</v>
      </c>
      <c r="V75" s="114"/>
      <c r="W75" s="9"/>
      <c r="X75" s="114"/>
      <c r="Y75" s="114"/>
      <c r="BA75" s="29" t="str">
        <f t="shared" si="29"/>
        <v/>
      </c>
      <c r="BB75" s="31">
        <f t="shared" si="30"/>
        <v>0</v>
      </c>
      <c r="BC75" s="120"/>
      <c r="BD75" s="120"/>
      <c r="BG75" s="114"/>
      <c r="BH75" s="114"/>
      <c r="BI75" s="114"/>
      <c r="BJ75" s="114"/>
    </row>
    <row r="76" spans="1:62" ht="22.5" customHeight="1" x14ac:dyDescent="0.15">
      <c r="A76" s="305"/>
      <c r="B76" s="133" t="s">
        <v>93</v>
      </c>
      <c r="C76" s="85">
        <f t="shared" si="28"/>
        <v>0</v>
      </c>
      <c r="D76" s="131">
        <f>+Enero!D76+Febrero!D76+'Marzo '!D76+'Abril '!D76+'Mayo '!D76+Junio!D76+Julio!D76+Agosto!D76+Septiembre!D76+'Octubre '!D76+Noviembre!D76+'Diciembre '!D76</f>
        <v>0</v>
      </c>
      <c r="E76" s="56">
        <f>+Enero!E76+Febrero!E76+'Marzo '!E76+'Abril '!E76+'Mayo '!E76+Junio!E76+Julio!E76+Agosto!E76+Septiembre!E76+'Octubre '!E76+Noviembre!E76+'Diciembre '!E76</f>
        <v>0</v>
      </c>
      <c r="F76" s="56">
        <f>+Enero!F76+Febrero!F76+'Marzo '!F76+'Abril '!F76+'Mayo '!F76+Junio!F76+Julio!F76+Agosto!F76+Septiembre!F76+'Octubre '!F76+Noviembre!F76+'Diciembre '!F76</f>
        <v>0</v>
      </c>
      <c r="G76" s="56">
        <f>+Enero!G76+Febrero!G76+'Marzo '!G76+'Abril '!G76+'Mayo '!G76+Junio!G76+Julio!G76+Agosto!G76+Septiembre!G76+'Octubre '!G76+Noviembre!G76+'Diciembre '!G76</f>
        <v>0</v>
      </c>
      <c r="H76" s="56">
        <f>+Enero!H76+Febrero!H76+'Marzo '!H76+'Abril '!H76+'Mayo '!H76+Junio!H76+Julio!H76+Agosto!H76+Septiembre!H76+'Octubre '!H76+Noviembre!H76+'Diciembre '!H76</f>
        <v>0</v>
      </c>
      <c r="I76" s="56">
        <f>+Enero!I76+Febrero!I76+'Marzo '!I76+'Abril '!I76+'Mayo '!I76+Junio!I76+Julio!I76+Agosto!I76+Septiembre!I76+'Octubre '!I76+Noviembre!I76+'Diciembre '!I76</f>
        <v>0</v>
      </c>
      <c r="J76" s="56">
        <f>+Enero!J76+Febrero!J76+'Marzo '!J76+'Abril '!J76+'Mayo '!J76+Junio!J76+Julio!J76+Agosto!J76+Septiembre!J76+'Octubre '!J76+Noviembre!J76+'Diciembre '!J76</f>
        <v>0</v>
      </c>
      <c r="K76" s="56">
        <f>+Enero!K76+Febrero!K76+'Marzo '!K76+'Abril '!K76+'Mayo '!K76+Junio!K76+Julio!K76+Agosto!K76+Septiembre!K76+'Octubre '!K76+Noviembre!K76+'Diciembre '!K76</f>
        <v>0</v>
      </c>
      <c r="L76" s="56">
        <f>+Enero!L76+Febrero!L76+'Marzo '!L76+'Abril '!L76+'Mayo '!L76+Junio!L76+Julio!L76+Agosto!L76+Septiembre!L76+'Octubre '!L76+Noviembre!L76+'Diciembre '!L76</f>
        <v>0</v>
      </c>
      <c r="M76" s="56">
        <f>+Enero!M76+Febrero!M76+'Marzo '!M76+'Abril '!M76+'Mayo '!M76+Junio!M76+Julio!M76+Agosto!M76+Septiembre!M76+'Octubre '!M76+Noviembre!M76+'Diciembre '!M76</f>
        <v>0</v>
      </c>
      <c r="N76" s="56">
        <f>+Enero!N76+Febrero!N76+'Marzo '!N76+'Abril '!N76+'Mayo '!N76+Junio!N76+Julio!N76+Agosto!N76+Septiembre!N76+'Octubre '!N76+Noviembre!N76+'Diciembre '!N76</f>
        <v>0</v>
      </c>
      <c r="O76" s="56">
        <f>+Enero!O76+Febrero!O76+'Marzo '!O76+'Abril '!O76+'Mayo '!O76+Junio!O76+Julio!O76+Agosto!O76+Septiembre!O76+'Octubre '!O76+Noviembre!O76+'Diciembre '!O76</f>
        <v>0</v>
      </c>
      <c r="P76" s="56">
        <f>+Enero!P76+Febrero!P76+'Marzo '!P76+'Abril '!P76+'Mayo '!P76+Junio!P76+Julio!P76+Agosto!P76+Septiembre!P76+'Octubre '!P76+Noviembre!P76+'Diciembre '!P76</f>
        <v>0</v>
      </c>
      <c r="Q76" s="56">
        <f>+Enero!Q76+Febrero!Q76+'Marzo '!Q76+'Abril '!Q76+'Mayo '!Q76+Junio!Q76+Julio!Q76+Agosto!Q76+Septiembre!Q76+'Octubre '!Q76+Noviembre!Q76+'Diciembre '!Q76</f>
        <v>0</v>
      </c>
      <c r="R76" s="55">
        <f>+Enero!R76+Febrero!R76+'Marzo '!R76+'Abril '!R76+'Mayo '!R76+Junio!R76+Julio!R76+Agosto!R76+Septiembre!R76+'Octubre '!R76+Noviembre!R76+'Diciembre '!R76</f>
        <v>0</v>
      </c>
      <c r="S76" s="57">
        <f>+Enero!S76+Febrero!S76+'Marzo '!S76+'Abril '!S76+'Mayo '!S76+Junio!S76+Julio!S76+Agosto!S76+Septiembre!S76+'Octubre '!S76+Noviembre!S76+'Diciembre '!S76</f>
        <v>0</v>
      </c>
      <c r="T76" s="119" t="s">
        <v>65</v>
      </c>
      <c r="V76" s="114"/>
      <c r="W76" s="9"/>
      <c r="X76" s="114"/>
      <c r="Y76" s="114"/>
      <c r="BA76" s="29" t="str">
        <f t="shared" si="29"/>
        <v/>
      </c>
      <c r="BB76" s="31">
        <f t="shared" si="30"/>
        <v>0</v>
      </c>
      <c r="BC76" s="120"/>
      <c r="BD76" s="120"/>
      <c r="BG76" s="114"/>
      <c r="BH76" s="114"/>
      <c r="BI76" s="114"/>
      <c r="BJ76" s="114"/>
    </row>
    <row r="77" spans="1:62" ht="14.25" x14ac:dyDescent="0.2">
      <c r="A77" s="113" t="s">
        <v>96</v>
      </c>
      <c r="B77" s="113"/>
      <c r="D77" s="9"/>
      <c r="E77" s="9"/>
      <c r="F77" s="9"/>
      <c r="G77" s="9"/>
      <c r="H77" s="9"/>
      <c r="I77" s="9"/>
      <c r="J77" s="9"/>
      <c r="K77" s="9"/>
      <c r="L77" s="9"/>
      <c r="M77" s="9"/>
      <c r="W77" s="9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9"/>
      <c r="F78" s="9"/>
      <c r="G78" s="9"/>
      <c r="H78" s="9"/>
      <c r="I78" s="9"/>
      <c r="J78" s="9"/>
      <c r="K78" s="9"/>
      <c r="L78" s="9"/>
      <c r="M78" s="9"/>
      <c r="P78" s="118"/>
      <c r="W78" s="9"/>
      <c r="X78" s="118"/>
      <c r="Y78" s="114"/>
      <c r="BF78" s="120"/>
      <c r="BJ78" s="114"/>
    </row>
    <row r="79" spans="1:62" x14ac:dyDescent="0.15">
      <c r="A79" s="303"/>
      <c r="B79" s="306"/>
      <c r="C79" s="306"/>
      <c r="D79" s="306"/>
      <c r="E79" s="9"/>
      <c r="F79" s="9"/>
      <c r="G79" s="9"/>
      <c r="H79" s="9"/>
      <c r="I79" s="9"/>
      <c r="J79" s="9"/>
      <c r="K79" s="9"/>
      <c r="L79" s="9"/>
      <c r="M79" s="9"/>
      <c r="P79" s="118"/>
      <c r="W79" s="9"/>
      <c r="X79" s="118"/>
      <c r="Y79" s="114"/>
      <c r="BF79" s="120"/>
      <c r="BJ79" s="114"/>
    </row>
    <row r="80" spans="1:62" ht="18.75" customHeight="1" x14ac:dyDescent="0.15">
      <c r="A80" s="115" t="s">
        <v>99</v>
      </c>
      <c r="B80" s="123">
        <f>SUM(C80:D80)</f>
        <v>186</v>
      </c>
      <c r="C80" s="134">
        <f>+Enero!C80+Febrero!C80+'Marzo '!C80+'Abril '!C80+'Mayo '!C80+Junio!C80+Julio!C80+Agosto!C80+Septiembre!C80+'Octubre '!C80+Noviembre!C80+'Diciembre '!C80</f>
        <v>172</v>
      </c>
      <c r="D80" s="134">
        <f>+Enero!D80+Febrero!D80+'Marzo '!D80+'Abril '!D80+'Mayo '!D80+Junio!D80+Julio!D80+Agosto!D80+Septiembre!D80+'Octubre '!D80+Noviembre!D80+'Diciembre '!D80</f>
        <v>14</v>
      </c>
      <c r="E80" s="9"/>
      <c r="F80" s="9"/>
      <c r="G80" s="9"/>
      <c r="H80" s="9"/>
      <c r="I80" s="9"/>
      <c r="J80" s="9"/>
      <c r="K80" s="9"/>
      <c r="L80" s="9"/>
      <c r="M80" s="9"/>
      <c r="P80" s="118"/>
      <c r="W80" s="9"/>
      <c r="X80" s="118"/>
      <c r="Y80" s="114"/>
      <c r="BF80" s="120"/>
      <c r="BJ80" s="114"/>
    </row>
    <row r="81" spans="1:62" ht="18.75" customHeight="1" x14ac:dyDescent="0.15">
      <c r="A81" s="115" t="s">
        <v>100</v>
      </c>
      <c r="B81" s="123">
        <f>SUM(C81:D81)</f>
        <v>1661</v>
      </c>
      <c r="C81" s="134">
        <f>+Enero!C81+Febrero!C81+'Marzo '!C81+'Abril '!C81+'Mayo '!C81+Junio!C81+Julio!C81+Agosto!C81+Septiembre!C81+'Octubre '!C81+Noviembre!C81+'Diciembre '!C81</f>
        <v>1127</v>
      </c>
      <c r="D81" s="134">
        <f>+Enero!D81+Febrero!D81+'Marzo '!D81+'Abril '!D81+'Mayo '!D81+Junio!D81+Julio!D81+Agosto!D81+Septiembre!D81+'Octubre '!D81+Noviembre!D81+'Diciembre '!D81</f>
        <v>534</v>
      </c>
      <c r="E81" s="9"/>
      <c r="F81" s="9"/>
      <c r="G81" s="9"/>
      <c r="H81" s="9"/>
      <c r="I81" s="9"/>
      <c r="J81" s="9"/>
      <c r="K81" s="9"/>
      <c r="L81" s="9"/>
      <c r="M81" s="9"/>
      <c r="P81" s="118"/>
      <c r="W81" s="9"/>
      <c r="X81" s="118"/>
      <c r="Y81" s="114"/>
      <c r="BF81" s="120"/>
      <c r="BJ81" s="114"/>
    </row>
    <row r="82" spans="1:62" x14ac:dyDescent="0.15">
      <c r="A82" s="135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W82" s="9"/>
    </row>
    <row r="83" spans="1:62" x14ac:dyDescent="0.15">
      <c r="A83" s="135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W83" s="9"/>
    </row>
    <row r="84" spans="1:62" x14ac:dyDescent="0.15">
      <c r="A84" s="135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W84" s="9"/>
    </row>
    <row r="85" spans="1:62" x14ac:dyDescent="0.15">
      <c r="A85" s="135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W85" s="9"/>
    </row>
    <row r="86" spans="1:62" x14ac:dyDescent="0.15">
      <c r="A86" s="135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W86" s="9"/>
    </row>
    <row r="87" spans="1:62" x14ac:dyDescent="0.15">
      <c r="A87" s="135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W87" s="9"/>
    </row>
    <row r="88" spans="1:62" x14ac:dyDescent="0.15">
      <c r="A88" s="13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W88" s="9"/>
    </row>
    <row r="89" spans="1:62" x14ac:dyDescent="0.15">
      <c r="A89" s="135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W89" s="9"/>
    </row>
    <row r="90" spans="1:62" x14ac:dyDescent="0.15">
      <c r="A90" s="135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62" x14ac:dyDescent="0.15">
      <c r="A91" s="135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62" x14ac:dyDescent="0.15">
      <c r="A92" s="135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62" ht="15" x14ac:dyDescent="0.25">
      <c r="A93" s="135"/>
      <c r="B93" s="9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</row>
    <row r="195" spans="1:62" x14ac:dyDescent="0.15">
      <c r="BA195" s="13"/>
      <c r="BB195" s="13"/>
      <c r="BC195" s="13"/>
      <c r="BD195" s="13"/>
      <c r="BE195" s="13"/>
      <c r="BF195" s="13"/>
    </row>
    <row r="196" spans="1:62" x14ac:dyDescent="0.15">
      <c r="BA196" s="13"/>
      <c r="BB196" s="13"/>
      <c r="BC196" s="13"/>
      <c r="BD196" s="13"/>
      <c r="BE196" s="13"/>
      <c r="BF196" s="13"/>
    </row>
    <row r="197" spans="1:62" ht="15.75" hidden="1" customHeight="1" x14ac:dyDescent="0.15">
      <c r="Q197" s="9"/>
      <c r="R197" s="9"/>
      <c r="S197" s="9"/>
      <c r="T197" s="9"/>
    </row>
    <row r="198" spans="1:62" s="13" customFormat="1" ht="15.75" hidden="1" customHeight="1" x14ac:dyDescent="0.15">
      <c r="A198" s="138">
        <f>SUM(A7:W65)</f>
        <v>5172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8"/>
      <c r="Y198" s="9"/>
      <c r="BD198" s="139">
        <f>SUM(BD10:BJ195)</f>
        <v>0</v>
      </c>
      <c r="BG198" s="15"/>
      <c r="BH198" s="15"/>
      <c r="BI198" s="15"/>
      <c r="BJ198" s="15"/>
    </row>
    <row r="199" spans="1:62" s="13" customFormat="1" ht="15.75" hidden="1" customHeight="1" x14ac:dyDescent="0.15">
      <c r="A199" s="137"/>
      <c r="N199" s="9"/>
      <c r="O199" s="9"/>
      <c r="P199" s="9"/>
      <c r="Q199" s="118"/>
      <c r="R199" s="118"/>
      <c r="S199" s="118"/>
      <c r="T199" s="118"/>
      <c r="U199" s="9"/>
      <c r="V199" s="9"/>
      <c r="W199" s="9"/>
      <c r="X199" s="8"/>
      <c r="Y199" s="9"/>
      <c r="BG199" s="15"/>
      <c r="BH199" s="15"/>
      <c r="BI199" s="15"/>
      <c r="BJ199" s="15"/>
    </row>
    <row r="200" spans="1:62" ht="14.25" customHeight="1" x14ac:dyDescent="0.15">
      <c r="Q200" s="9"/>
      <c r="R200" s="9"/>
      <c r="S200" s="9"/>
      <c r="T200" s="9"/>
      <c r="BA200" s="13"/>
      <c r="BB200" s="13"/>
      <c r="BC200" s="13"/>
      <c r="BD200" s="13"/>
      <c r="BE200" s="13"/>
      <c r="BF200" s="13"/>
    </row>
    <row r="201" spans="1:62" s="13" customFormat="1" ht="14.25" customHeight="1" x14ac:dyDescent="0.15">
      <c r="A201" s="137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8"/>
      <c r="Y201" s="9"/>
      <c r="BG201" s="15"/>
      <c r="BH201" s="15"/>
      <c r="BI201" s="15"/>
      <c r="BJ201" s="15"/>
    </row>
    <row r="202" spans="1:62" s="13" customFormat="1" ht="14.25" customHeight="1" x14ac:dyDescent="0.15">
      <c r="A202" s="137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8"/>
      <c r="Y202" s="9"/>
      <c r="BG202" s="15"/>
      <c r="BH202" s="15"/>
      <c r="BI202" s="15"/>
      <c r="BJ202" s="15"/>
    </row>
    <row r="203" spans="1:62" s="13" customFormat="1" x14ac:dyDescent="0.15">
      <c r="A203" s="137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8"/>
      <c r="Y203" s="9"/>
      <c r="BG203" s="15"/>
      <c r="BH203" s="15"/>
      <c r="BI203" s="15"/>
      <c r="BJ203" s="15"/>
    </row>
    <row r="204" spans="1:62" s="13" customFormat="1" x14ac:dyDescent="0.15">
      <c r="A204" s="137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8"/>
      <c r="Y204" s="9"/>
      <c r="BG204" s="15"/>
      <c r="BH204" s="15"/>
      <c r="BI204" s="15"/>
      <c r="BJ204" s="15"/>
    </row>
    <row r="205" spans="1:62" s="13" customFormat="1" x14ac:dyDescent="0.15">
      <c r="A205" s="137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8"/>
      <c r="Y205" s="9"/>
      <c r="BG205" s="15"/>
      <c r="BH205" s="15"/>
      <c r="BI205" s="15"/>
      <c r="BJ205" s="15"/>
    </row>
    <row r="206" spans="1:62" s="13" customFormat="1" x14ac:dyDescent="0.15">
      <c r="A206" s="137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8"/>
      <c r="Y206" s="9"/>
      <c r="BG206" s="15"/>
      <c r="BH206" s="15"/>
      <c r="BI206" s="15"/>
      <c r="BJ206" s="15"/>
    </row>
    <row r="207" spans="1:62" s="13" customFormat="1" x14ac:dyDescent="0.15">
      <c r="A207" s="137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8"/>
      <c r="Y207" s="9"/>
      <c r="BG207" s="15"/>
      <c r="BH207" s="15"/>
      <c r="BI207" s="15"/>
      <c r="BJ207" s="15"/>
    </row>
    <row r="208" spans="1:62" s="13" customFormat="1" x14ac:dyDescent="0.15">
      <c r="A208" s="137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8"/>
      <c r="Y208" s="9"/>
      <c r="BG208" s="15"/>
      <c r="BH208" s="15"/>
      <c r="BI208" s="15"/>
      <c r="BJ208" s="15"/>
    </row>
    <row r="209" spans="1:62" s="13" customFormat="1" x14ac:dyDescent="0.15">
      <c r="A209" s="137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8"/>
      <c r="Y209" s="9"/>
      <c r="AA209" s="31"/>
      <c r="BG209" s="15"/>
      <c r="BH209" s="15"/>
      <c r="BI209" s="15"/>
      <c r="BJ209" s="15"/>
    </row>
    <row r="210" spans="1:62" s="13" customFormat="1" x14ac:dyDescent="0.15">
      <c r="A210" s="137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8"/>
      <c r="Y210" s="9"/>
      <c r="BA210" s="114"/>
      <c r="BB210" s="114"/>
      <c r="BC210" s="114"/>
      <c r="BD210" s="114"/>
      <c r="BE210" s="114"/>
      <c r="BF210" s="114"/>
      <c r="BG210" s="15"/>
      <c r="BH210" s="15"/>
      <c r="BI210" s="15"/>
      <c r="BJ210" s="15"/>
    </row>
    <row r="211" spans="1:62" s="13" customFormat="1" x14ac:dyDescent="0.15">
      <c r="A211" s="137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8"/>
      <c r="Y211" s="9"/>
      <c r="BA211" s="114"/>
      <c r="BB211" s="114"/>
      <c r="BC211" s="114"/>
      <c r="BD211" s="114"/>
      <c r="BE211" s="114"/>
      <c r="BF211" s="114"/>
      <c r="BG211" s="15"/>
      <c r="BH211" s="15"/>
      <c r="BI211" s="15"/>
      <c r="BJ211" s="15"/>
    </row>
    <row r="212" spans="1:62" s="13" customFormat="1" ht="15" x14ac:dyDescent="0.25">
      <c r="A212" s="137"/>
      <c r="N212" s="9"/>
      <c r="O212" s="9"/>
      <c r="P212" s="118"/>
      <c r="Q212" s="136"/>
      <c r="R212" s="136"/>
      <c r="S212" s="136"/>
      <c r="T212" s="136"/>
      <c r="U212" s="9"/>
      <c r="V212" s="9"/>
      <c r="W212" s="9"/>
      <c r="X212" s="8"/>
      <c r="Y212" s="9"/>
      <c r="BA212" s="114"/>
      <c r="BB212" s="114"/>
      <c r="BC212" s="114"/>
      <c r="BD212" s="114"/>
      <c r="BE212" s="114"/>
      <c r="BF212" s="114"/>
      <c r="BG212" s="15"/>
      <c r="BH212" s="15"/>
      <c r="BI212" s="15"/>
      <c r="BJ212" s="15"/>
    </row>
    <row r="213" spans="1:62" ht="15" x14ac:dyDescent="0.25">
      <c r="A213" s="136"/>
      <c r="B213" s="136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8"/>
      <c r="O213" s="118"/>
      <c r="P213" s="136"/>
      <c r="Q213" s="136"/>
      <c r="R213" s="136"/>
      <c r="S213" s="136"/>
      <c r="T213" s="136"/>
      <c r="U213" s="136"/>
      <c r="V213" s="136"/>
      <c r="W213" s="136"/>
      <c r="X213" s="140"/>
      <c r="Y213" s="136"/>
      <c r="Z213" s="136"/>
      <c r="AA213" s="136"/>
    </row>
    <row r="214" spans="1:62" ht="15" x14ac:dyDescent="0.25">
      <c r="A214" s="141"/>
      <c r="B214" s="114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U214" s="136"/>
      <c r="V214" s="136"/>
      <c r="W214" s="136"/>
      <c r="X214" s="140"/>
      <c r="Y214" s="136"/>
      <c r="Z214" s="136"/>
      <c r="AA214" s="136"/>
    </row>
  </sheetData>
  <mergeCells count="49">
    <mergeCell ref="A63:A64"/>
    <mergeCell ref="B63:B64"/>
    <mergeCell ref="C63:C64"/>
    <mergeCell ref="D63:D64"/>
    <mergeCell ref="A66:G66"/>
    <mergeCell ref="A6:W6"/>
    <mergeCell ref="A8:A9"/>
    <mergeCell ref="B8:B9"/>
    <mergeCell ref="C8:T8"/>
    <mergeCell ref="U8:V8"/>
    <mergeCell ref="W8:W9"/>
    <mergeCell ref="X8:X9"/>
    <mergeCell ref="X24:X25"/>
    <mergeCell ref="A40:A41"/>
    <mergeCell ref="B40:B41"/>
    <mergeCell ref="C40:F40"/>
    <mergeCell ref="G40:J40"/>
    <mergeCell ref="L40:R40"/>
    <mergeCell ref="A24:A25"/>
    <mergeCell ref="B24:B25"/>
    <mergeCell ref="C24:T24"/>
    <mergeCell ref="U24:V24"/>
    <mergeCell ref="W24:W25"/>
    <mergeCell ref="U45:V45"/>
    <mergeCell ref="W45:W46"/>
    <mergeCell ref="X47:AF47"/>
    <mergeCell ref="X48:AC48"/>
    <mergeCell ref="A54:A55"/>
    <mergeCell ref="B54:C54"/>
    <mergeCell ref="D54:E54"/>
    <mergeCell ref="F54:G54"/>
    <mergeCell ref="A45:A46"/>
    <mergeCell ref="B45:B46"/>
    <mergeCell ref="C45:T45"/>
    <mergeCell ref="X49:AC49"/>
    <mergeCell ref="X50:AC50"/>
    <mergeCell ref="X51:AC51"/>
    <mergeCell ref="X52:AC52"/>
    <mergeCell ref="R67:S67"/>
    <mergeCell ref="A70:A74"/>
    <mergeCell ref="A75:A76"/>
    <mergeCell ref="A78:A79"/>
    <mergeCell ref="B78:B79"/>
    <mergeCell ref="C78:C79"/>
    <mergeCell ref="D78:D79"/>
    <mergeCell ref="A67:A68"/>
    <mergeCell ref="B67:B68"/>
    <mergeCell ref="C67:C68"/>
    <mergeCell ref="D67:Q67"/>
  </mergeCells>
  <dataValidations count="3">
    <dataValidation type="whole" allowBlank="1" showInputMessage="1" showErrorMessage="1" errorTitle="Error" error="Por favor ingrese números enteros_x000a_" sqref="WWF983050:WWF98307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X10 X23:X25">
      <formula1>0</formula1>
      <formula2>1000000000</formula2>
    </dataValidation>
    <dataValidation type="whole" allowBlank="1" showInputMessage="1" showErrorMessage="1" errorTitle="Error" error="Por favor ingrese números enteros_x000a_" sqref="WVK983050:WWE98309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D10:W10 D11:X22 C10:C52 D23:W25 D39:W52 D26:X38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B7" sqref="B7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",[2]NOMBRE!B2," - ","( ",[2]NOMBRE!C2,[2]NOMBRE!D2,[2]NOMBRE!E2,[2]NOMBRE!F2,[2]NOMBRE!G2,"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",[2]NOMBRE!B6," - ","( ",[2]NOMBRE!C6,[2]NOMBRE!D6," )")</f>
        <v>MES: ENERO - ( 01 )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",[2]NOMBRE!B7)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250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3</v>
      </c>
      <c r="H10" s="270">
        <f>SUM(H11,H13:H14,H16:H22)</f>
        <v>16</v>
      </c>
      <c r="I10" s="270">
        <f>SUM(I11,I13:I14,I16:I22)</f>
        <v>31</v>
      </c>
      <c r="J10" s="270">
        <f>SUM(J11,J13:J14,J16:J22)</f>
        <v>21</v>
      </c>
      <c r="K10" s="270">
        <f>SUM(K11,K13:K22)</f>
        <v>17</v>
      </c>
      <c r="L10" s="270">
        <f>SUM(L11,L13:L22)</f>
        <v>16</v>
      </c>
      <c r="M10" s="270">
        <f>SUM(M11,M13:M22)</f>
        <v>21</v>
      </c>
      <c r="N10" s="270">
        <f>SUM(N11,N13:N22)</f>
        <v>14</v>
      </c>
      <c r="O10" s="270">
        <f>SUM(O11,O13:O18,O20:O22)</f>
        <v>10</v>
      </c>
      <c r="P10" s="270">
        <f>SUM(P11,P13:P18,P20:P22)</f>
        <v>23</v>
      </c>
      <c r="Q10" s="270">
        <f>SUM(Q11,Q13:Q16,Q18,Q20:Q22)</f>
        <v>18</v>
      </c>
      <c r="R10" s="270">
        <f>SUM(R11,R13:R16,R18,R20:R22)</f>
        <v>20</v>
      </c>
      <c r="S10" s="270">
        <f>SUM(S11,S13:S16,S18,S20:S22)</f>
        <v>18</v>
      </c>
      <c r="T10" s="271">
        <f>SUM(T11,T13:T16,T18,T20:T22)</f>
        <v>22</v>
      </c>
      <c r="U10" s="269">
        <f>SUM(U11:U16,U19:U22)</f>
        <v>106</v>
      </c>
      <c r="V10" s="272">
        <f>SUM(V11:V22)</f>
        <v>144</v>
      </c>
      <c r="W10" s="272">
        <f>SUM(W11:W22)</f>
        <v>250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>
        <f>IF($B10=0,"",IF($W10="",IF($B10="","",1),0))</f>
        <v>0</v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0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82"/>
      <c r="U20" s="184"/>
      <c r="V20" s="182"/>
      <c r="W20" s="205"/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 t="str">
        <f t="shared" si="6"/>
        <v/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9</v>
      </c>
      <c r="C21" s="203"/>
      <c r="D21" s="204"/>
      <c r="E21" s="204"/>
      <c r="F21" s="204"/>
      <c r="G21" s="204">
        <v>1</v>
      </c>
      <c r="H21" s="204">
        <v>1</v>
      </c>
      <c r="I21" s="204"/>
      <c r="J21" s="204">
        <v>2</v>
      </c>
      <c r="K21" s="204">
        <v>2</v>
      </c>
      <c r="L21" s="204">
        <v>1</v>
      </c>
      <c r="M21" s="204">
        <v>1</v>
      </c>
      <c r="N21" s="204">
        <v>1</v>
      </c>
      <c r="O21" s="204"/>
      <c r="P21" s="204"/>
      <c r="Q21" s="204"/>
      <c r="R21" s="204"/>
      <c r="S21" s="204"/>
      <c r="T21" s="182"/>
      <c r="U21" s="184">
        <v>7</v>
      </c>
      <c r="V21" s="182">
        <v>2</v>
      </c>
      <c r="W21" s="205">
        <v>9</v>
      </c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>
        <f t="shared" si="6"/>
        <v>0</v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241</v>
      </c>
      <c r="C22" s="188"/>
      <c r="D22" s="189"/>
      <c r="E22" s="189"/>
      <c r="F22" s="189"/>
      <c r="G22" s="189">
        <v>2</v>
      </c>
      <c r="H22" s="189">
        <v>15</v>
      </c>
      <c r="I22" s="189">
        <v>31</v>
      </c>
      <c r="J22" s="189">
        <v>19</v>
      </c>
      <c r="K22" s="189">
        <v>15</v>
      </c>
      <c r="L22" s="189">
        <v>15</v>
      </c>
      <c r="M22" s="189">
        <v>20</v>
      </c>
      <c r="N22" s="189">
        <v>13</v>
      </c>
      <c r="O22" s="189">
        <v>10</v>
      </c>
      <c r="P22" s="189">
        <v>23</v>
      </c>
      <c r="Q22" s="189">
        <v>18</v>
      </c>
      <c r="R22" s="189">
        <v>20</v>
      </c>
      <c r="S22" s="189">
        <v>18</v>
      </c>
      <c r="T22" s="191">
        <v>22</v>
      </c>
      <c r="U22" s="188">
        <v>99</v>
      </c>
      <c r="V22" s="191">
        <v>142</v>
      </c>
      <c r="W22" s="212">
        <v>241</v>
      </c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>
        <f t="shared" si="6"/>
        <v>0</v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>
        <v>292</v>
      </c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0</v>
      </c>
      <c r="C80" s="228"/>
      <c r="D80" s="228"/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153</v>
      </c>
      <c r="C81" s="228">
        <v>58</v>
      </c>
      <c r="D81" s="228">
        <v>95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2292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A63:A64"/>
    <mergeCell ref="B63:B64"/>
    <mergeCell ref="C63:C64"/>
    <mergeCell ref="D63:D64"/>
    <mergeCell ref="A66:G66"/>
    <mergeCell ref="A6:W6"/>
    <mergeCell ref="A8:A9"/>
    <mergeCell ref="B8:B9"/>
    <mergeCell ref="C8:T8"/>
    <mergeCell ref="U8:V8"/>
    <mergeCell ref="W8:W9"/>
    <mergeCell ref="X8:X9"/>
    <mergeCell ref="X24:X25"/>
    <mergeCell ref="A40:A41"/>
    <mergeCell ref="B40:B41"/>
    <mergeCell ref="C40:F40"/>
    <mergeCell ref="G40:J40"/>
    <mergeCell ref="L40:R40"/>
    <mergeCell ref="A24:A25"/>
    <mergeCell ref="B24:B25"/>
    <mergeCell ref="C24:T24"/>
    <mergeCell ref="U24:V24"/>
    <mergeCell ref="W24:W25"/>
    <mergeCell ref="U45:V45"/>
    <mergeCell ref="W45:W46"/>
    <mergeCell ref="X47:AF47"/>
    <mergeCell ref="X48:AC48"/>
    <mergeCell ref="A54:A55"/>
    <mergeCell ref="B54:C54"/>
    <mergeCell ref="D54:E54"/>
    <mergeCell ref="F54:G54"/>
    <mergeCell ref="A45:A46"/>
    <mergeCell ref="B45:B46"/>
    <mergeCell ref="C45:T45"/>
    <mergeCell ref="X49:AC49"/>
    <mergeCell ref="X50:AC50"/>
    <mergeCell ref="X51:AC51"/>
    <mergeCell ref="X52:AC52"/>
    <mergeCell ref="R67:S67"/>
    <mergeCell ref="A70:A74"/>
    <mergeCell ref="A75:A76"/>
    <mergeCell ref="A78:A79"/>
    <mergeCell ref="B78:B79"/>
    <mergeCell ref="C78:C79"/>
    <mergeCell ref="D78:D79"/>
    <mergeCell ref="A67:A68"/>
    <mergeCell ref="B67:B68"/>
    <mergeCell ref="C67:C68"/>
    <mergeCell ref="D67:Q67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A6" sqref="A6:W6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",[3]NOMBRE!B2," - ","( ",[3]NOMBRE!C2,[3]NOMBRE!D2,[3]NOMBRE!E2,[3]NOMBRE!F2,[3]NOMBRE!G2,"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",[3]NOMBRE!B6," - ","( ",[3]NOMBRE!C6,[3]NOMBRE!D6," )")</f>
        <v>MES: FEBRERO - ( 02 )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",[3]NOMBRE!B7)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228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4</v>
      </c>
      <c r="H10" s="270">
        <f>SUM(H11,H13:H14,H16:H22)</f>
        <v>22</v>
      </c>
      <c r="I10" s="270">
        <f>SUM(I11,I13:I14,I16:I22)</f>
        <v>28</v>
      </c>
      <c r="J10" s="270">
        <f>SUM(J11,J13:J14,J16:J22)</f>
        <v>29</v>
      </c>
      <c r="K10" s="270">
        <f>SUM(K11,K13:K22)</f>
        <v>13</v>
      </c>
      <c r="L10" s="270">
        <f>SUM(L11,L13:L22)</f>
        <v>19</v>
      </c>
      <c r="M10" s="270">
        <f>SUM(M11,M13:M22)</f>
        <v>21</v>
      </c>
      <c r="N10" s="270">
        <f>SUM(N11,N13:N22)</f>
        <v>6</v>
      </c>
      <c r="O10" s="270">
        <f>SUM(O11,O13:O18,O20:O22)</f>
        <v>11</v>
      </c>
      <c r="P10" s="270">
        <f>SUM(P11,P13:P18,P20:P22)</f>
        <v>12</v>
      </c>
      <c r="Q10" s="270">
        <f>SUM(Q11,Q13:Q16,Q18,Q20:Q22)</f>
        <v>9</v>
      </c>
      <c r="R10" s="270">
        <f>SUM(R11,R13:R16,R18,R20:R22)</f>
        <v>16</v>
      </c>
      <c r="S10" s="270">
        <f>SUM(S11,S13:S16,S18,S20:S22)</f>
        <v>13</v>
      </c>
      <c r="T10" s="271">
        <f>SUM(T11,T13:T16,T18,T20:T22)</f>
        <v>25</v>
      </c>
      <c r="U10" s="269">
        <f>SUM(U11:U16,U19:U22)</f>
        <v>85</v>
      </c>
      <c r="V10" s="272">
        <f>SUM(V11:V22)</f>
        <v>143</v>
      </c>
      <c r="W10" s="272">
        <f>SUM(W11:W22)</f>
        <v>228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>
        <f>IF($B10=0,"",IF($W10="",IF($B10="","",1),0))</f>
        <v>0</v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9</v>
      </c>
      <c r="C20" s="203"/>
      <c r="D20" s="204"/>
      <c r="E20" s="204"/>
      <c r="F20" s="204"/>
      <c r="G20" s="204">
        <v>2</v>
      </c>
      <c r="H20" s="204"/>
      <c r="I20" s="204"/>
      <c r="J20" s="204">
        <v>6</v>
      </c>
      <c r="K20" s="204">
        <v>1</v>
      </c>
      <c r="L20" s="204"/>
      <c r="M20" s="204"/>
      <c r="N20" s="204"/>
      <c r="O20" s="204"/>
      <c r="P20" s="204"/>
      <c r="Q20" s="204"/>
      <c r="R20" s="204"/>
      <c r="S20" s="204"/>
      <c r="T20" s="182"/>
      <c r="U20" s="184">
        <v>9</v>
      </c>
      <c r="V20" s="182"/>
      <c r="W20" s="205">
        <v>9</v>
      </c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>
        <f t="shared" si="6"/>
        <v>0</v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18</v>
      </c>
      <c r="C21" s="203"/>
      <c r="D21" s="204"/>
      <c r="E21" s="204"/>
      <c r="F21" s="204"/>
      <c r="G21" s="204"/>
      <c r="H21" s="204">
        <v>2</v>
      </c>
      <c r="I21" s="204">
        <v>1</v>
      </c>
      <c r="J21" s="204">
        <v>5</v>
      </c>
      <c r="K21" s="204">
        <v>1</v>
      </c>
      <c r="L21" s="204">
        <v>3</v>
      </c>
      <c r="M21" s="204">
        <v>4</v>
      </c>
      <c r="N21" s="204"/>
      <c r="O21" s="204"/>
      <c r="P21" s="204">
        <v>1</v>
      </c>
      <c r="Q21" s="204"/>
      <c r="R21" s="204">
        <v>1</v>
      </c>
      <c r="S21" s="204"/>
      <c r="T21" s="182"/>
      <c r="U21" s="184">
        <v>10</v>
      </c>
      <c r="V21" s="182">
        <v>8</v>
      </c>
      <c r="W21" s="205">
        <v>18</v>
      </c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>
        <f t="shared" si="6"/>
        <v>0</v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201</v>
      </c>
      <c r="C22" s="188"/>
      <c r="D22" s="189"/>
      <c r="E22" s="189"/>
      <c r="F22" s="189"/>
      <c r="G22" s="189">
        <v>2</v>
      </c>
      <c r="H22" s="189">
        <v>20</v>
      </c>
      <c r="I22" s="189">
        <v>27</v>
      </c>
      <c r="J22" s="189">
        <v>18</v>
      </c>
      <c r="K22" s="189">
        <v>11</v>
      </c>
      <c r="L22" s="189">
        <v>16</v>
      </c>
      <c r="M22" s="189">
        <v>17</v>
      </c>
      <c r="N22" s="189">
        <v>6</v>
      </c>
      <c r="O22" s="189">
        <v>11</v>
      </c>
      <c r="P22" s="189">
        <v>11</v>
      </c>
      <c r="Q22" s="189">
        <v>9</v>
      </c>
      <c r="R22" s="189">
        <v>15</v>
      </c>
      <c r="S22" s="189">
        <v>13</v>
      </c>
      <c r="T22" s="191">
        <v>25</v>
      </c>
      <c r="U22" s="188">
        <v>66</v>
      </c>
      <c r="V22" s="191">
        <v>135</v>
      </c>
      <c r="W22" s="212">
        <v>201</v>
      </c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>
        <f t="shared" si="6"/>
        <v>0</v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>
        <v>324</v>
      </c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176</v>
      </c>
      <c r="C80" s="228">
        <v>167</v>
      </c>
      <c r="D80" s="228">
        <v>9</v>
      </c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0</v>
      </c>
      <c r="C81" s="228"/>
      <c r="D81" s="228"/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2148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D78:D79"/>
    <mergeCell ref="A70:A74"/>
    <mergeCell ref="A75:A76"/>
    <mergeCell ref="A78:A79"/>
    <mergeCell ref="B78:B79"/>
    <mergeCell ref="C78:C79"/>
    <mergeCell ref="X48:AC48"/>
    <mergeCell ref="A54:A55"/>
    <mergeCell ref="B54:C54"/>
    <mergeCell ref="D54:E54"/>
    <mergeCell ref="F54:G54"/>
    <mergeCell ref="X49:AC49"/>
    <mergeCell ref="X50:AC50"/>
    <mergeCell ref="X51:AC51"/>
    <mergeCell ref="X52:AC52"/>
    <mergeCell ref="X24:X25"/>
    <mergeCell ref="A40:A41"/>
    <mergeCell ref="B40:B41"/>
    <mergeCell ref="C40:F40"/>
    <mergeCell ref="G40:J40"/>
    <mergeCell ref="L40:R40"/>
    <mergeCell ref="U24:V24"/>
    <mergeCell ref="W24:W25"/>
    <mergeCell ref="A67:A68"/>
    <mergeCell ref="B67:B68"/>
    <mergeCell ref="C67:C68"/>
    <mergeCell ref="D67:Q67"/>
    <mergeCell ref="R67:S67"/>
    <mergeCell ref="A63:A64"/>
    <mergeCell ref="B63:B64"/>
    <mergeCell ref="C63:C64"/>
    <mergeCell ref="D63:D64"/>
    <mergeCell ref="A66:G66"/>
    <mergeCell ref="U45:V45"/>
    <mergeCell ref="W45:W46"/>
    <mergeCell ref="X47:AF47"/>
    <mergeCell ref="A6:W6"/>
    <mergeCell ref="A8:A9"/>
    <mergeCell ref="B8:B9"/>
    <mergeCell ref="C8:T8"/>
    <mergeCell ref="U8:V8"/>
    <mergeCell ref="W8:W9"/>
    <mergeCell ref="A45:A46"/>
    <mergeCell ref="B45:B46"/>
    <mergeCell ref="C45:T45"/>
    <mergeCell ref="A24:A25"/>
    <mergeCell ref="B24:B25"/>
    <mergeCell ref="C24:T24"/>
    <mergeCell ref="X8:X9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F4" sqref="F4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",[4]NOMBRE!B2," - ","( ",[4]NOMBRE!C2,[4]NOMBRE!D2,[4]NOMBRE!E2,[4]NOMBRE!F2,[4]NOMBRE!G2,"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",[4]NOMBRE!B6," - ","( ",[4]NOMBRE!C6,[4]NOMBRE!D6," )")</f>
        <v>MES: MARZO - ( 03 )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",[4]NOMBRE!B7)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57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3</v>
      </c>
      <c r="H10" s="270">
        <f>SUM(H11,H13:H14,H16:H22)</f>
        <v>5</v>
      </c>
      <c r="I10" s="270">
        <f>SUM(I11,I13:I14,I16:I22)</f>
        <v>3</v>
      </c>
      <c r="J10" s="270">
        <f>SUM(J11,J13:J14,J16:J22)</f>
        <v>8</v>
      </c>
      <c r="K10" s="270">
        <f>SUM(K11,K13:K22)</f>
        <v>5</v>
      </c>
      <c r="L10" s="270">
        <f>SUM(L11,L13:L22)</f>
        <v>3</v>
      </c>
      <c r="M10" s="270">
        <f>SUM(M11,M13:M22)</f>
        <v>5</v>
      </c>
      <c r="N10" s="270">
        <f>SUM(N11,N13:N22)</f>
        <v>3</v>
      </c>
      <c r="O10" s="270">
        <f>SUM(O11,O13:O18,O20:O22)</f>
        <v>3</v>
      </c>
      <c r="P10" s="270">
        <f>SUM(P11,P13:P18,P20:P22)</f>
        <v>5</v>
      </c>
      <c r="Q10" s="270">
        <f>SUM(Q11,Q13:Q16,Q18,Q20:Q22)</f>
        <v>5</v>
      </c>
      <c r="R10" s="270">
        <f>SUM(R11,R13:R16,R18,R20:R22)</f>
        <v>3</v>
      </c>
      <c r="S10" s="270">
        <f>SUM(S11,S13:S16,S18,S20:S22)</f>
        <v>1</v>
      </c>
      <c r="T10" s="271">
        <f>SUM(T11,T13:T16,T18,T20:T22)</f>
        <v>5</v>
      </c>
      <c r="U10" s="269">
        <f>SUM(U11:U16,U19:U22)</f>
        <v>36</v>
      </c>
      <c r="V10" s="272">
        <f>SUM(V11:V22)</f>
        <v>21</v>
      </c>
      <c r="W10" s="272">
        <f>SUM(W11:W22)</f>
        <v>57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>
        <f>IF($B10=0,"",IF($W10="",IF($B10="","",1),0))</f>
        <v>0</v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10</v>
      </c>
      <c r="C20" s="203"/>
      <c r="D20" s="204"/>
      <c r="E20" s="204"/>
      <c r="F20" s="204"/>
      <c r="G20" s="204">
        <v>3</v>
      </c>
      <c r="H20" s="204">
        <v>1</v>
      </c>
      <c r="I20" s="204">
        <v>1</v>
      </c>
      <c r="J20" s="204">
        <v>3</v>
      </c>
      <c r="K20" s="204">
        <v>1</v>
      </c>
      <c r="L20" s="204"/>
      <c r="M20" s="204"/>
      <c r="N20" s="204"/>
      <c r="O20" s="204"/>
      <c r="P20" s="204">
        <v>1</v>
      </c>
      <c r="Q20" s="204"/>
      <c r="R20" s="204"/>
      <c r="S20" s="204"/>
      <c r="T20" s="182"/>
      <c r="U20" s="184">
        <v>10</v>
      </c>
      <c r="V20" s="182"/>
      <c r="W20" s="205">
        <v>10</v>
      </c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>
        <f t="shared" si="6"/>
        <v>0</v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20</v>
      </c>
      <c r="C21" s="203"/>
      <c r="D21" s="204"/>
      <c r="E21" s="204"/>
      <c r="F21" s="204"/>
      <c r="G21" s="204"/>
      <c r="H21" s="204">
        <v>4</v>
      </c>
      <c r="I21" s="204">
        <v>1</v>
      </c>
      <c r="J21" s="204">
        <v>5</v>
      </c>
      <c r="K21" s="204">
        <v>2</v>
      </c>
      <c r="L21" s="204">
        <v>2</v>
      </c>
      <c r="M21" s="204">
        <v>5</v>
      </c>
      <c r="N21" s="204"/>
      <c r="O21" s="204"/>
      <c r="P21" s="204">
        <v>1</v>
      </c>
      <c r="Q21" s="204"/>
      <c r="R21" s="204"/>
      <c r="S21" s="204"/>
      <c r="T21" s="182"/>
      <c r="U21" s="184">
        <v>17</v>
      </c>
      <c r="V21" s="182">
        <v>3</v>
      </c>
      <c r="W21" s="205">
        <v>20</v>
      </c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>
        <f t="shared" si="6"/>
        <v>0</v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27</v>
      </c>
      <c r="C22" s="188"/>
      <c r="D22" s="189"/>
      <c r="E22" s="189"/>
      <c r="F22" s="189"/>
      <c r="G22" s="189"/>
      <c r="H22" s="189"/>
      <c r="I22" s="189">
        <v>1</v>
      </c>
      <c r="J22" s="189"/>
      <c r="K22" s="189">
        <v>2</v>
      </c>
      <c r="L22" s="189">
        <v>1</v>
      </c>
      <c r="M22" s="189"/>
      <c r="N22" s="189">
        <v>3</v>
      </c>
      <c r="O22" s="189">
        <v>3</v>
      </c>
      <c r="P22" s="189">
        <v>3</v>
      </c>
      <c r="Q22" s="189">
        <v>5</v>
      </c>
      <c r="R22" s="189">
        <v>3</v>
      </c>
      <c r="S22" s="189">
        <v>1</v>
      </c>
      <c r="T22" s="191">
        <v>5</v>
      </c>
      <c r="U22" s="188">
        <v>9</v>
      </c>
      <c r="V22" s="191">
        <v>18</v>
      </c>
      <c r="W22" s="212">
        <v>27</v>
      </c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>
        <f t="shared" si="6"/>
        <v>0</v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>
        <v>100</v>
      </c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0</v>
      </c>
      <c r="C80" s="228"/>
      <c r="D80" s="228"/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164</v>
      </c>
      <c r="C81" s="228">
        <v>67</v>
      </c>
      <c r="D81" s="228">
        <v>97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556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R67:S67"/>
    <mergeCell ref="A70:A74"/>
    <mergeCell ref="A75:A76"/>
    <mergeCell ref="A78:A79"/>
    <mergeCell ref="B78:B79"/>
    <mergeCell ref="C78:C79"/>
    <mergeCell ref="D78:D79"/>
    <mergeCell ref="A67:A68"/>
    <mergeCell ref="B67:B68"/>
    <mergeCell ref="C67:C68"/>
    <mergeCell ref="D67:Q67"/>
    <mergeCell ref="U45:V45"/>
    <mergeCell ref="W45:W46"/>
    <mergeCell ref="X47:AF47"/>
    <mergeCell ref="X48:AC48"/>
    <mergeCell ref="A54:A55"/>
    <mergeCell ref="B54:C54"/>
    <mergeCell ref="D54:E54"/>
    <mergeCell ref="F54:G54"/>
    <mergeCell ref="A45:A46"/>
    <mergeCell ref="B45:B46"/>
    <mergeCell ref="C45:T45"/>
    <mergeCell ref="X49:AC49"/>
    <mergeCell ref="X50:AC50"/>
    <mergeCell ref="X51:AC51"/>
    <mergeCell ref="X52:AC52"/>
    <mergeCell ref="X8:X9"/>
    <mergeCell ref="X24:X25"/>
    <mergeCell ref="A40:A41"/>
    <mergeCell ref="B40:B41"/>
    <mergeCell ref="C40:F40"/>
    <mergeCell ref="G40:J40"/>
    <mergeCell ref="L40:R40"/>
    <mergeCell ref="A24:A25"/>
    <mergeCell ref="B24:B25"/>
    <mergeCell ref="C24:T24"/>
    <mergeCell ref="U24:V24"/>
    <mergeCell ref="W24:W25"/>
    <mergeCell ref="A6:W6"/>
    <mergeCell ref="A8:A9"/>
    <mergeCell ref="B8:B9"/>
    <mergeCell ref="C8:T8"/>
    <mergeCell ref="U8:V8"/>
    <mergeCell ref="W8:W9"/>
    <mergeCell ref="A63:A64"/>
    <mergeCell ref="B63:B64"/>
    <mergeCell ref="C63:C64"/>
    <mergeCell ref="D63:D64"/>
    <mergeCell ref="A66:G66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A3" sqref="A3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",[5]NOMBRE!B2," - ","( ",[5]NOMBRE!C2,[5]NOMBRE!D2,[5]NOMBRE!E2,[5]NOMBRE!F2,[5]NOMBRE!G2,"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",[5]NOMBRE!B6," - ","( ",[5]NOMBRE!C6,[5]NOMBRE!D6," )")</f>
        <v>MES: ABRIL - ( 04 )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",[5]NOMBRE!B7)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22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3</v>
      </c>
      <c r="H10" s="270">
        <f>SUM(H11,H13:H14,H16:H22)</f>
        <v>2</v>
      </c>
      <c r="I10" s="270">
        <f>SUM(I11,I13:I14,I16:I22)</f>
        <v>3</v>
      </c>
      <c r="J10" s="270">
        <f>SUM(J11,J13:J14,J16:J22)</f>
        <v>6</v>
      </c>
      <c r="K10" s="270">
        <f>SUM(K11,K13:K22)</f>
        <v>1</v>
      </c>
      <c r="L10" s="270">
        <f>SUM(L11,L13:L22)</f>
        <v>0</v>
      </c>
      <c r="M10" s="270">
        <f>SUM(M11,M13:M22)</f>
        <v>2</v>
      </c>
      <c r="N10" s="270">
        <f>SUM(N11,N13:N22)</f>
        <v>1</v>
      </c>
      <c r="O10" s="270">
        <f>SUM(O11,O13:O18,O20:O22)</f>
        <v>0</v>
      </c>
      <c r="P10" s="270">
        <f>SUM(P11,P13:P18,P20:P22)</f>
        <v>3</v>
      </c>
      <c r="Q10" s="270">
        <f>SUM(Q11,Q13:Q16,Q18,Q20:Q22)</f>
        <v>1</v>
      </c>
      <c r="R10" s="270">
        <f>SUM(R11,R13:R16,R18,R20:R22)</f>
        <v>0</v>
      </c>
      <c r="S10" s="270">
        <f>SUM(S11,S13:S16,S18,S20:S22)</f>
        <v>0</v>
      </c>
      <c r="T10" s="271">
        <f>SUM(T11,T13:T16,T18,T20:T22)</f>
        <v>0</v>
      </c>
      <c r="U10" s="269">
        <f>SUM(U11:U16,U19:U22)</f>
        <v>16</v>
      </c>
      <c r="V10" s="272">
        <f>SUM(V11:V22)</f>
        <v>6</v>
      </c>
      <c r="W10" s="272">
        <f>SUM(W11:W22)</f>
        <v>22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>
        <f>IF($B10=0,"",IF($W10="",IF($B10="","",1),0))</f>
        <v>0</v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13</v>
      </c>
      <c r="C20" s="203"/>
      <c r="D20" s="204"/>
      <c r="E20" s="204"/>
      <c r="F20" s="204"/>
      <c r="G20" s="204">
        <v>3</v>
      </c>
      <c r="H20" s="204">
        <v>1</v>
      </c>
      <c r="I20" s="204">
        <v>2</v>
      </c>
      <c r="J20" s="204">
        <v>3</v>
      </c>
      <c r="K20" s="204"/>
      <c r="L20" s="204"/>
      <c r="M20" s="204"/>
      <c r="N20" s="204">
        <v>1</v>
      </c>
      <c r="O20" s="204"/>
      <c r="P20" s="204">
        <v>2</v>
      </c>
      <c r="Q20" s="204">
        <v>1</v>
      </c>
      <c r="R20" s="204"/>
      <c r="S20" s="204"/>
      <c r="T20" s="182"/>
      <c r="U20" s="184">
        <v>13</v>
      </c>
      <c r="V20" s="182"/>
      <c r="W20" s="205">
        <v>13</v>
      </c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>
        <f t="shared" si="6"/>
        <v>0</v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9</v>
      </c>
      <c r="C21" s="203"/>
      <c r="D21" s="204"/>
      <c r="E21" s="204"/>
      <c r="F21" s="204"/>
      <c r="G21" s="204"/>
      <c r="H21" s="204">
        <v>1</v>
      </c>
      <c r="I21" s="204">
        <v>1</v>
      </c>
      <c r="J21" s="204">
        <v>3</v>
      </c>
      <c r="K21" s="204">
        <v>1</v>
      </c>
      <c r="L21" s="204"/>
      <c r="M21" s="204">
        <v>2</v>
      </c>
      <c r="N21" s="204"/>
      <c r="O21" s="204"/>
      <c r="P21" s="204">
        <v>1</v>
      </c>
      <c r="Q21" s="204"/>
      <c r="R21" s="204"/>
      <c r="S21" s="204"/>
      <c r="T21" s="182"/>
      <c r="U21" s="184">
        <v>3</v>
      </c>
      <c r="V21" s="182">
        <v>6</v>
      </c>
      <c r="W21" s="205">
        <v>9</v>
      </c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>
        <f t="shared" si="6"/>
        <v>0</v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0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1"/>
      <c r="U22" s="188"/>
      <c r="V22" s="191"/>
      <c r="W22" s="212"/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 t="str">
        <f t="shared" si="6"/>
        <v/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/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0</v>
      </c>
      <c r="C80" s="228"/>
      <c r="D80" s="228"/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154</v>
      </c>
      <c r="C81" s="228">
        <v>63</v>
      </c>
      <c r="D81" s="228">
        <v>91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176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U45:V45"/>
    <mergeCell ref="W45:W46"/>
    <mergeCell ref="X47:AF47"/>
    <mergeCell ref="A6:W6"/>
    <mergeCell ref="A8:A9"/>
    <mergeCell ref="B8:B9"/>
    <mergeCell ref="C8:T8"/>
    <mergeCell ref="U8:V8"/>
    <mergeCell ref="W8:W9"/>
    <mergeCell ref="A45:A46"/>
    <mergeCell ref="B45:B46"/>
    <mergeCell ref="C45:T45"/>
    <mergeCell ref="A24:A25"/>
    <mergeCell ref="B24:B25"/>
    <mergeCell ref="C24:T24"/>
    <mergeCell ref="X8:X9"/>
    <mergeCell ref="A63:A64"/>
    <mergeCell ref="B63:B64"/>
    <mergeCell ref="C63:C64"/>
    <mergeCell ref="D63:D64"/>
    <mergeCell ref="A66:G66"/>
    <mergeCell ref="A67:A68"/>
    <mergeCell ref="B67:B68"/>
    <mergeCell ref="C67:C68"/>
    <mergeCell ref="D67:Q67"/>
    <mergeCell ref="R67:S67"/>
    <mergeCell ref="X24:X25"/>
    <mergeCell ref="A40:A41"/>
    <mergeCell ref="B40:B41"/>
    <mergeCell ref="C40:F40"/>
    <mergeCell ref="G40:J40"/>
    <mergeCell ref="L40:R40"/>
    <mergeCell ref="U24:V24"/>
    <mergeCell ref="W24:W25"/>
    <mergeCell ref="X48:AC48"/>
    <mergeCell ref="A54:A55"/>
    <mergeCell ref="B54:C54"/>
    <mergeCell ref="D54:E54"/>
    <mergeCell ref="F54:G54"/>
    <mergeCell ref="X49:AC49"/>
    <mergeCell ref="X50:AC50"/>
    <mergeCell ref="X51:AC51"/>
    <mergeCell ref="X52:AC52"/>
    <mergeCell ref="D78:D79"/>
    <mergeCell ref="A70:A74"/>
    <mergeCell ref="A75:A76"/>
    <mergeCell ref="A78:A79"/>
    <mergeCell ref="B78:B79"/>
    <mergeCell ref="C78:C79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H4" sqref="H4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",[6]NOMBRE!B2," - ","( ",[6]NOMBRE!C2,[6]NOMBRE!D2,[6]NOMBRE!E2,[6]NOMBRE!F2,[6]NOMBRE!G2,"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",[6]NOMBRE!B6," - ","( ",[6]NOMBRE!C6,[6]NOMBRE!D6," )")</f>
        <v>MES: MAYO - ( 05 )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",[6]NOMBRE!B7)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0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0</v>
      </c>
      <c r="H10" s="270">
        <f>SUM(H11,H13:H14,H16:H22)</f>
        <v>0</v>
      </c>
      <c r="I10" s="270">
        <f>SUM(I11,I13:I14,I16:I22)</f>
        <v>0</v>
      </c>
      <c r="J10" s="270">
        <f>SUM(J11,J13:J14,J16:J22)</f>
        <v>0</v>
      </c>
      <c r="K10" s="270">
        <f>SUM(K11,K13:K22)</f>
        <v>0</v>
      </c>
      <c r="L10" s="270">
        <f>SUM(L11,L13:L22)</f>
        <v>0</v>
      </c>
      <c r="M10" s="270">
        <f>SUM(M11,M13:M22)</f>
        <v>0</v>
      </c>
      <c r="N10" s="270">
        <f>SUM(N11,N13:N22)</f>
        <v>0</v>
      </c>
      <c r="O10" s="270">
        <f>SUM(O11,O13:O18,O20:O22)</f>
        <v>0</v>
      </c>
      <c r="P10" s="270">
        <f>SUM(P11,P13:P18,P20:P22)</f>
        <v>0</v>
      </c>
      <c r="Q10" s="270">
        <f>SUM(Q11,Q13:Q16,Q18,Q20:Q22)</f>
        <v>0</v>
      </c>
      <c r="R10" s="270">
        <f>SUM(R11,R13:R16,R18,R20:R22)</f>
        <v>0</v>
      </c>
      <c r="S10" s="270">
        <f>SUM(S11,S13:S16,S18,S20:S22)</f>
        <v>0</v>
      </c>
      <c r="T10" s="271">
        <f>SUM(T11,T13:T16,T18,T20:T22)</f>
        <v>0</v>
      </c>
      <c r="U10" s="269">
        <f>SUM(U11:U16,U19:U22)</f>
        <v>0</v>
      </c>
      <c r="V10" s="272">
        <f>SUM(V11:V22)</f>
        <v>0</v>
      </c>
      <c r="W10" s="272">
        <f>SUM(W11:W22)</f>
        <v>0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 t="str">
        <f>IF($B10=0,"",IF($W10="",IF($B10="","",1),0))</f>
        <v/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0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82"/>
      <c r="U20" s="184"/>
      <c r="V20" s="182"/>
      <c r="W20" s="205"/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 t="str">
        <f t="shared" si="6"/>
        <v/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0</v>
      </c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82"/>
      <c r="U21" s="184"/>
      <c r="V21" s="182"/>
      <c r="W21" s="205"/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 t="str">
        <f t="shared" si="6"/>
        <v/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0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1"/>
      <c r="U22" s="188"/>
      <c r="V22" s="191"/>
      <c r="W22" s="212"/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 t="str">
        <f t="shared" si="6"/>
        <v/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/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2</v>
      </c>
      <c r="C80" s="228"/>
      <c r="D80" s="228">
        <v>2</v>
      </c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173</v>
      </c>
      <c r="C81" s="228">
        <v>138</v>
      </c>
      <c r="D81" s="228">
        <v>35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0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R67:S67"/>
    <mergeCell ref="A70:A74"/>
    <mergeCell ref="A75:A76"/>
    <mergeCell ref="A78:A79"/>
    <mergeCell ref="B78:B79"/>
    <mergeCell ref="C78:C79"/>
    <mergeCell ref="D78:D79"/>
    <mergeCell ref="A67:A68"/>
    <mergeCell ref="B67:B68"/>
    <mergeCell ref="C67:C68"/>
    <mergeCell ref="D67:Q67"/>
    <mergeCell ref="U45:V45"/>
    <mergeCell ref="W45:W46"/>
    <mergeCell ref="X47:AF47"/>
    <mergeCell ref="X48:AC48"/>
    <mergeCell ref="A54:A55"/>
    <mergeCell ref="B54:C54"/>
    <mergeCell ref="D54:E54"/>
    <mergeCell ref="F54:G54"/>
    <mergeCell ref="A45:A46"/>
    <mergeCell ref="B45:B46"/>
    <mergeCell ref="C45:T45"/>
    <mergeCell ref="X49:AC49"/>
    <mergeCell ref="X50:AC50"/>
    <mergeCell ref="X51:AC51"/>
    <mergeCell ref="X52:AC52"/>
    <mergeCell ref="X8:X9"/>
    <mergeCell ref="X24:X25"/>
    <mergeCell ref="A40:A41"/>
    <mergeCell ref="B40:B41"/>
    <mergeCell ref="C40:F40"/>
    <mergeCell ref="G40:J40"/>
    <mergeCell ref="L40:R40"/>
    <mergeCell ref="A24:A25"/>
    <mergeCell ref="B24:B25"/>
    <mergeCell ref="C24:T24"/>
    <mergeCell ref="U24:V24"/>
    <mergeCell ref="W24:W25"/>
    <mergeCell ref="A6:W6"/>
    <mergeCell ref="A8:A9"/>
    <mergeCell ref="B8:B9"/>
    <mergeCell ref="C8:T8"/>
    <mergeCell ref="U8:V8"/>
    <mergeCell ref="W8:W9"/>
    <mergeCell ref="A63:A64"/>
    <mergeCell ref="B63:B64"/>
    <mergeCell ref="C63:C64"/>
    <mergeCell ref="D63:D64"/>
    <mergeCell ref="A66:G66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E5" sqref="E5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",[7]NOMBRE!B2," - ","( ",[7]NOMBRE!C2,[7]NOMBRE!D2,[7]NOMBRE!E2,[7]NOMBRE!F2,[7]NOMBRE!G2,"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",[7]NOMBRE!B3," - ","( ",[7]NOMBRE!C3,[7]NOMBRE!D3,[7]NOMBRE!E3,[7]NOMBRE!F3,[7]NOMBRE!G3,[7]NOMBRE!H3,"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",[7]NOMBRE!B6," - ","( ",[7]NOMBRE!C6,[7]NOMBRE!D6," )")</f>
        <v>MES: JUNIO - ( 06 )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",[7]NOMBRE!B7)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0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0</v>
      </c>
      <c r="H10" s="270">
        <f>SUM(H11,H13:H14,H16:H22)</f>
        <v>0</v>
      </c>
      <c r="I10" s="270">
        <f>SUM(I11,I13:I14,I16:I22)</f>
        <v>0</v>
      </c>
      <c r="J10" s="270">
        <f>SUM(J11,J13:J14,J16:J22)</f>
        <v>0</v>
      </c>
      <c r="K10" s="270">
        <f>SUM(K11,K13:K22)</f>
        <v>0</v>
      </c>
      <c r="L10" s="270">
        <f>SUM(L11,L13:L22)</f>
        <v>0</v>
      </c>
      <c r="M10" s="270">
        <f>SUM(M11,M13:M22)</f>
        <v>0</v>
      </c>
      <c r="N10" s="270">
        <f>SUM(N11,N13:N22)</f>
        <v>0</v>
      </c>
      <c r="O10" s="270">
        <f>SUM(O11,O13:O18,O20:O22)</f>
        <v>0</v>
      </c>
      <c r="P10" s="270">
        <f>SUM(P11,P13:P18,P20:P22)</f>
        <v>0</v>
      </c>
      <c r="Q10" s="270">
        <f>SUM(Q11,Q13:Q16,Q18,Q20:Q22)</f>
        <v>0</v>
      </c>
      <c r="R10" s="270">
        <f>SUM(R11,R13:R16,R18,R20:R22)</f>
        <v>0</v>
      </c>
      <c r="S10" s="270">
        <f>SUM(S11,S13:S16,S18,S20:S22)</f>
        <v>0</v>
      </c>
      <c r="T10" s="271">
        <f>SUM(T11,T13:T16,T18,T20:T22)</f>
        <v>0</v>
      </c>
      <c r="U10" s="269">
        <f>SUM(U11:U16,U19:U22)</f>
        <v>0</v>
      </c>
      <c r="V10" s="272">
        <f>SUM(V11:V22)</f>
        <v>0</v>
      </c>
      <c r="W10" s="272">
        <f>SUM(W11:W22)</f>
        <v>0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 t="str">
        <f>IF($B10=0,"",IF($W10="",IF($B10="","",1),0))</f>
        <v/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0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82"/>
      <c r="U20" s="184"/>
      <c r="V20" s="182"/>
      <c r="W20" s="205"/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 t="str">
        <f t="shared" si="6"/>
        <v/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0</v>
      </c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82"/>
      <c r="U21" s="184"/>
      <c r="V21" s="182"/>
      <c r="W21" s="205"/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 t="str">
        <f t="shared" si="6"/>
        <v/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0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1"/>
      <c r="U22" s="188"/>
      <c r="V22" s="191"/>
      <c r="W22" s="212"/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 t="str">
        <f t="shared" si="6"/>
        <v/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/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1</v>
      </c>
      <c r="C80" s="228">
        <v>1</v>
      </c>
      <c r="D80" s="228"/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140</v>
      </c>
      <c r="C81" s="228">
        <v>132</v>
      </c>
      <c r="D81" s="228">
        <v>8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0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R67:S67"/>
    <mergeCell ref="A70:A74"/>
    <mergeCell ref="A75:A76"/>
    <mergeCell ref="A78:A79"/>
    <mergeCell ref="B78:B79"/>
    <mergeCell ref="C78:C79"/>
    <mergeCell ref="D78:D79"/>
    <mergeCell ref="B63:B64"/>
    <mergeCell ref="C63:C64"/>
    <mergeCell ref="D63:D64"/>
    <mergeCell ref="A66:G66"/>
    <mergeCell ref="A67:A68"/>
    <mergeCell ref="B67:B68"/>
    <mergeCell ref="C67:C68"/>
    <mergeCell ref="D67:Q67"/>
    <mergeCell ref="A63:A64"/>
    <mergeCell ref="X47:AF47"/>
    <mergeCell ref="X48:AC48"/>
    <mergeCell ref="A54:A55"/>
    <mergeCell ref="B54:C54"/>
    <mergeCell ref="D54:E54"/>
    <mergeCell ref="F54:G54"/>
    <mergeCell ref="X49:AC49"/>
    <mergeCell ref="X50:AC50"/>
    <mergeCell ref="X51:AC51"/>
    <mergeCell ref="X52:AC52"/>
    <mergeCell ref="A45:A46"/>
    <mergeCell ref="B45:B46"/>
    <mergeCell ref="C45:T45"/>
    <mergeCell ref="U45:V45"/>
    <mergeCell ref="W45:W46"/>
    <mergeCell ref="X8:X9"/>
    <mergeCell ref="X24:X25"/>
    <mergeCell ref="A40:A41"/>
    <mergeCell ref="B40:B41"/>
    <mergeCell ref="C40:F40"/>
    <mergeCell ref="G40:J40"/>
    <mergeCell ref="L40:R40"/>
    <mergeCell ref="A24:A25"/>
    <mergeCell ref="B24:B25"/>
    <mergeCell ref="C24:T24"/>
    <mergeCell ref="U24:V24"/>
    <mergeCell ref="W24:W25"/>
    <mergeCell ref="A6:W6"/>
    <mergeCell ref="U8:V8"/>
    <mergeCell ref="W8:W9"/>
    <mergeCell ref="A8:A9"/>
    <mergeCell ref="B8:B9"/>
    <mergeCell ref="C8:T8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A8" sqref="A8:A9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",[8]NOMBRE!B2," - ","( ",[8]NOMBRE!C2,[8]NOMBRE!D2,[8]NOMBRE!E2,[8]NOMBRE!F2,[8]NOMBRE!G2,"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",[8]NOMBRE!B3," - ","( ",[8]NOMBRE!C3,[8]NOMBRE!D3,[8]NOMBRE!E3,[8]NOMBRE!F3,[8]NOMBRE!G3,[8]NOMBRE!H3,"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",[8]NOMBRE!B6," - ","( ",[8]NOMBRE!C6,[8]NOMBRE!D6," )")</f>
        <v>MES: JULIO - ( 07 )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",[8]NOMBRE!B7)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0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0</v>
      </c>
      <c r="H10" s="270">
        <f>SUM(H11,H13:H14,H16:H22)</f>
        <v>0</v>
      </c>
      <c r="I10" s="270">
        <f>SUM(I11,I13:I14,I16:I22)</f>
        <v>0</v>
      </c>
      <c r="J10" s="270">
        <f>SUM(J11,J13:J14,J16:J22)</f>
        <v>0</v>
      </c>
      <c r="K10" s="270">
        <f>SUM(K11,K13:K22)</f>
        <v>0</v>
      </c>
      <c r="L10" s="270">
        <f>SUM(L11,L13:L22)</f>
        <v>0</v>
      </c>
      <c r="M10" s="270">
        <f>SUM(M11,M13:M22)</f>
        <v>0</v>
      </c>
      <c r="N10" s="270">
        <f>SUM(N11,N13:N22)</f>
        <v>0</v>
      </c>
      <c r="O10" s="270">
        <f>SUM(O11,O13:O18,O20:O22)</f>
        <v>0</v>
      </c>
      <c r="P10" s="270">
        <f>SUM(P11,P13:P18,P20:P22)</f>
        <v>0</v>
      </c>
      <c r="Q10" s="270">
        <f>SUM(Q11,Q13:Q16,Q18,Q20:Q22)</f>
        <v>0</v>
      </c>
      <c r="R10" s="270">
        <f>SUM(R11,R13:R16,R18,R20:R22)</f>
        <v>0</v>
      </c>
      <c r="S10" s="270">
        <f>SUM(S11,S13:S16,S18,S20:S22)</f>
        <v>0</v>
      </c>
      <c r="T10" s="271">
        <f>SUM(T11,T13:T16,T18,T20:T22)</f>
        <v>0</v>
      </c>
      <c r="U10" s="269">
        <f>SUM(U11:U16,U19:U22)</f>
        <v>0</v>
      </c>
      <c r="V10" s="272">
        <f>SUM(V11:V22)</f>
        <v>0</v>
      </c>
      <c r="W10" s="272">
        <f>SUM(W11:W22)</f>
        <v>0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 t="str">
        <f>IF($B10=0,"",IF($W10="",IF($B10="","",1),0))</f>
        <v/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0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82"/>
      <c r="U20" s="184"/>
      <c r="V20" s="182"/>
      <c r="W20" s="205"/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 t="str">
        <f t="shared" si="6"/>
        <v/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0</v>
      </c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82"/>
      <c r="U21" s="184"/>
      <c r="V21" s="182"/>
      <c r="W21" s="205"/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 t="str">
        <f t="shared" si="6"/>
        <v/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0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1"/>
      <c r="U22" s="188"/>
      <c r="V22" s="191"/>
      <c r="W22" s="212"/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 t="str">
        <f t="shared" si="6"/>
        <v/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/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0</v>
      </c>
      <c r="C80" s="228"/>
      <c r="D80" s="228"/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151</v>
      </c>
      <c r="C81" s="228">
        <v>132</v>
      </c>
      <c r="D81" s="228">
        <v>19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0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A6:W6"/>
    <mergeCell ref="D67:Q67"/>
    <mergeCell ref="A66:G66"/>
    <mergeCell ref="D54:E54"/>
    <mergeCell ref="A45:A46"/>
    <mergeCell ref="W24:W25"/>
    <mergeCell ref="U24:V24"/>
    <mergeCell ref="U45:V45"/>
    <mergeCell ref="B54:C54"/>
    <mergeCell ref="C67:C68"/>
    <mergeCell ref="C63:C64"/>
    <mergeCell ref="B8:B9"/>
    <mergeCell ref="B40:B41"/>
    <mergeCell ref="A78:A79"/>
    <mergeCell ref="B78:B79"/>
    <mergeCell ref="A70:A74"/>
    <mergeCell ref="A75:A76"/>
    <mergeCell ref="A63:A64"/>
    <mergeCell ref="B63:B64"/>
    <mergeCell ref="C78:C79"/>
    <mergeCell ref="D78:D79"/>
    <mergeCell ref="D63:D64"/>
    <mergeCell ref="A24:A25"/>
    <mergeCell ref="A8:A9"/>
    <mergeCell ref="C8:T8"/>
    <mergeCell ref="B67:B68"/>
    <mergeCell ref="A67:A68"/>
    <mergeCell ref="B24:B25"/>
    <mergeCell ref="B45:B46"/>
    <mergeCell ref="A54:A55"/>
    <mergeCell ref="C40:F40"/>
    <mergeCell ref="G40:J40"/>
    <mergeCell ref="C24:T24"/>
    <mergeCell ref="F54:G54"/>
    <mergeCell ref="A40:A41"/>
    <mergeCell ref="X8:X9"/>
    <mergeCell ref="X24:X25"/>
    <mergeCell ref="R67:S67"/>
    <mergeCell ref="X47:AF47"/>
    <mergeCell ref="X48:AC48"/>
    <mergeCell ref="X49:AC49"/>
    <mergeCell ref="X51:AC51"/>
    <mergeCell ref="X52:AC52"/>
    <mergeCell ref="X50:AC50"/>
    <mergeCell ref="W8:W9"/>
    <mergeCell ref="W45:W46"/>
    <mergeCell ref="U8:V8"/>
    <mergeCell ref="L40:R40"/>
    <mergeCell ref="C45:T45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zoomScale="90" zoomScaleNormal="90" workbookViewId="0">
      <selection activeCell="A6" sqref="A6:W6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",[9]NOMBRE!B2," - ","( ",[9]NOMBRE!C2,[9]NOMBRE!D2,[9]NOMBRE!E2,[9]NOMBRE!F2,[9]NOMBRE!G2,"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",[9]NOMBRE!B6," - ","( ",[9]NOMBRE!C6,[9]NOMBRE!D6," )")</f>
        <v>MES: AGOSTO - ( 08 )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",[9]NOMBRE!B7)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0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0</v>
      </c>
      <c r="H10" s="270">
        <f>SUM(H11,H13:H14,H16:H22)</f>
        <v>0</v>
      </c>
      <c r="I10" s="270">
        <f>SUM(I11,I13:I14,I16:I22)</f>
        <v>0</v>
      </c>
      <c r="J10" s="270">
        <f>SUM(J11,J13:J14,J16:J22)</f>
        <v>0</v>
      </c>
      <c r="K10" s="270">
        <f>SUM(K11,K13:K22)</f>
        <v>0</v>
      </c>
      <c r="L10" s="270">
        <f>SUM(L11,L13:L22)</f>
        <v>0</v>
      </c>
      <c r="M10" s="270">
        <f>SUM(M11,M13:M22)</f>
        <v>0</v>
      </c>
      <c r="N10" s="270">
        <f>SUM(N11,N13:N22)</f>
        <v>0</v>
      </c>
      <c r="O10" s="270">
        <f>SUM(O11,O13:O18,O20:O22)</f>
        <v>0</v>
      </c>
      <c r="P10" s="270">
        <f>SUM(P11,P13:P18,P20:P22)</f>
        <v>0</v>
      </c>
      <c r="Q10" s="270">
        <f>SUM(Q11,Q13:Q16,Q18,Q20:Q22)</f>
        <v>0</v>
      </c>
      <c r="R10" s="270">
        <f>SUM(R11,R13:R16,R18,R20:R22)</f>
        <v>0</v>
      </c>
      <c r="S10" s="270">
        <f>SUM(S11,S13:S16,S18,S20:S22)</f>
        <v>0</v>
      </c>
      <c r="T10" s="271">
        <f>SUM(T11,T13:T16,T18,T20:T22)</f>
        <v>0</v>
      </c>
      <c r="U10" s="269">
        <f>SUM(U11:U16,U19:U22)</f>
        <v>0</v>
      </c>
      <c r="V10" s="272">
        <f>SUM(V11:V22)</f>
        <v>0</v>
      </c>
      <c r="W10" s="272">
        <f>SUM(W11:W22)</f>
        <v>0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 t="str">
        <f>IF($B10=0,"",IF($W10="",IF($B10="","",1),0))</f>
        <v/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0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82"/>
      <c r="U20" s="184"/>
      <c r="V20" s="182"/>
      <c r="W20" s="205"/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 t="str">
        <f t="shared" si="6"/>
        <v/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0</v>
      </c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82"/>
      <c r="U21" s="184"/>
      <c r="V21" s="182"/>
      <c r="W21" s="205"/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 t="str">
        <f t="shared" si="6"/>
        <v/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0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1"/>
      <c r="U22" s="188"/>
      <c r="V22" s="191"/>
      <c r="W22" s="212"/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 t="str">
        <f t="shared" si="6"/>
        <v/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/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3</v>
      </c>
      <c r="C80" s="228">
        <v>3</v>
      </c>
      <c r="D80" s="228"/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145</v>
      </c>
      <c r="C81" s="228">
        <v>132</v>
      </c>
      <c r="D81" s="228">
        <v>13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0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R67:S67"/>
    <mergeCell ref="A70:A74"/>
    <mergeCell ref="A75:A76"/>
    <mergeCell ref="A78:A79"/>
    <mergeCell ref="B78:B79"/>
    <mergeCell ref="C78:C79"/>
    <mergeCell ref="D78:D79"/>
    <mergeCell ref="A67:A68"/>
    <mergeCell ref="B67:B68"/>
    <mergeCell ref="C67:C68"/>
    <mergeCell ref="D67:Q67"/>
    <mergeCell ref="U45:V45"/>
    <mergeCell ref="W45:W46"/>
    <mergeCell ref="X47:AF47"/>
    <mergeCell ref="X48:AC48"/>
    <mergeCell ref="A54:A55"/>
    <mergeCell ref="B54:C54"/>
    <mergeCell ref="D54:E54"/>
    <mergeCell ref="F54:G54"/>
    <mergeCell ref="A45:A46"/>
    <mergeCell ref="B45:B46"/>
    <mergeCell ref="C45:T45"/>
    <mergeCell ref="X49:AC49"/>
    <mergeCell ref="X50:AC50"/>
    <mergeCell ref="X51:AC51"/>
    <mergeCell ref="X52:AC52"/>
    <mergeCell ref="X8:X9"/>
    <mergeCell ref="X24:X25"/>
    <mergeCell ref="A40:A41"/>
    <mergeCell ref="B40:B41"/>
    <mergeCell ref="C40:F40"/>
    <mergeCell ref="G40:J40"/>
    <mergeCell ref="L40:R40"/>
    <mergeCell ref="A24:A25"/>
    <mergeCell ref="B24:B25"/>
    <mergeCell ref="C24:T24"/>
    <mergeCell ref="U24:V24"/>
    <mergeCell ref="W24:W25"/>
    <mergeCell ref="A6:W6"/>
    <mergeCell ref="A8:A9"/>
    <mergeCell ref="B8:B9"/>
    <mergeCell ref="C8:T8"/>
    <mergeCell ref="U8:V8"/>
    <mergeCell ref="W8:W9"/>
    <mergeCell ref="A63:A64"/>
    <mergeCell ref="B63:B64"/>
    <mergeCell ref="C63:C64"/>
    <mergeCell ref="D63:D64"/>
    <mergeCell ref="A66:G66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G74" sqref="G74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",[10]NOMBRE!B2," - ","( ",[10]NOMBRE!C2,[10]NOMBRE!D2,[10]NOMBRE!E2,[10]NOMBRE!F2,[10]NOMBRE!G2,"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",[10]NOMBRE!B6," - ","( ",[10]NOMBRE!C6,[10]NOMBRE!D6," )")</f>
        <v>MES: SEPTIEMBRE - ( 09 )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",[10]NOMBRE!B7)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0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0</v>
      </c>
      <c r="H10" s="270">
        <f>SUM(H11,H13:H14,H16:H22)</f>
        <v>0</v>
      </c>
      <c r="I10" s="270">
        <f>SUM(I11,I13:I14,I16:I22)</f>
        <v>0</v>
      </c>
      <c r="J10" s="270">
        <f>SUM(J11,J13:J14,J16:J22)</f>
        <v>0</v>
      </c>
      <c r="K10" s="270">
        <f>SUM(K11,K13:K22)</f>
        <v>0</v>
      </c>
      <c r="L10" s="270">
        <f>SUM(L11,L13:L22)</f>
        <v>0</v>
      </c>
      <c r="M10" s="270">
        <f>SUM(M11,M13:M22)</f>
        <v>0</v>
      </c>
      <c r="N10" s="270">
        <f>SUM(N11,N13:N22)</f>
        <v>0</v>
      </c>
      <c r="O10" s="270">
        <f>SUM(O11,O13:O18,O20:O22)</f>
        <v>0</v>
      </c>
      <c r="P10" s="270">
        <f>SUM(P11,P13:P18,P20:P22)</f>
        <v>0</v>
      </c>
      <c r="Q10" s="270">
        <f>SUM(Q11,Q13:Q16,Q18,Q20:Q22)</f>
        <v>0</v>
      </c>
      <c r="R10" s="270">
        <f>SUM(R11,R13:R16,R18,R20:R22)</f>
        <v>0</v>
      </c>
      <c r="S10" s="270">
        <f>SUM(S11,S13:S16,S18,S20:S22)</f>
        <v>0</v>
      </c>
      <c r="T10" s="271">
        <f>SUM(T11,T13:T16,T18,T20:T22)</f>
        <v>0</v>
      </c>
      <c r="U10" s="269">
        <f>SUM(U11:U16,U19:U22)</f>
        <v>0</v>
      </c>
      <c r="V10" s="272">
        <f>SUM(V11:V22)</f>
        <v>0</v>
      </c>
      <c r="W10" s="272">
        <f>SUM(W11:W22)</f>
        <v>0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 t="str">
        <f>IF($B10=0,"",IF($W10="",IF($B10="","",1),0))</f>
        <v/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0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82"/>
      <c r="U20" s="184"/>
      <c r="V20" s="182"/>
      <c r="W20" s="205"/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 t="str">
        <f t="shared" si="6"/>
        <v/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0</v>
      </c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82"/>
      <c r="U21" s="184"/>
      <c r="V21" s="182"/>
      <c r="W21" s="205"/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 t="str">
        <f t="shared" si="6"/>
        <v/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0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1"/>
      <c r="U22" s="188"/>
      <c r="V22" s="191"/>
      <c r="W22" s="212"/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 t="str">
        <f t="shared" si="6"/>
        <v/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/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1</v>
      </c>
      <c r="C80" s="228"/>
      <c r="D80" s="228">
        <v>1</v>
      </c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154</v>
      </c>
      <c r="C81" s="228">
        <v>132</v>
      </c>
      <c r="D81" s="228">
        <v>22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0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U45:V45"/>
    <mergeCell ref="W45:W46"/>
    <mergeCell ref="X47:AF47"/>
    <mergeCell ref="A6:W6"/>
    <mergeCell ref="A8:A9"/>
    <mergeCell ref="B8:B9"/>
    <mergeCell ref="C8:T8"/>
    <mergeCell ref="U8:V8"/>
    <mergeCell ref="W8:W9"/>
    <mergeCell ref="A45:A46"/>
    <mergeCell ref="B45:B46"/>
    <mergeCell ref="C45:T45"/>
    <mergeCell ref="A24:A25"/>
    <mergeCell ref="B24:B25"/>
    <mergeCell ref="C24:T24"/>
    <mergeCell ref="X8:X9"/>
    <mergeCell ref="A63:A64"/>
    <mergeCell ref="B63:B64"/>
    <mergeCell ref="C63:C64"/>
    <mergeCell ref="D63:D64"/>
    <mergeCell ref="A66:G66"/>
    <mergeCell ref="A67:A68"/>
    <mergeCell ref="B67:B68"/>
    <mergeCell ref="C67:C68"/>
    <mergeCell ref="D67:Q67"/>
    <mergeCell ref="R67:S67"/>
    <mergeCell ref="X24:X25"/>
    <mergeCell ref="A40:A41"/>
    <mergeCell ref="B40:B41"/>
    <mergeCell ref="C40:F40"/>
    <mergeCell ref="G40:J40"/>
    <mergeCell ref="L40:R40"/>
    <mergeCell ref="U24:V24"/>
    <mergeCell ref="W24:W25"/>
    <mergeCell ref="X48:AC48"/>
    <mergeCell ref="A54:A55"/>
    <mergeCell ref="B54:C54"/>
    <mergeCell ref="D54:E54"/>
    <mergeCell ref="F54:G54"/>
    <mergeCell ref="X49:AC49"/>
    <mergeCell ref="X50:AC50"/>
    <mergeCell ref="X51:AC51"/>
    <mergeCell ref="X52:AC52"/>
    <mergeCell ref="D78:D79"/>
    <mergeCell ref="A70:A74"/>
    <mergeCell ref="A75:A76"/>
    <mergeCell ref="A78:A79"/>
    <mergeCell ref="B78:B79"/>
    <mergeCell ref="C78:C79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B5" sqref="B5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",[11]NOMBRE!B2," - ","( ",[11]NOMBRE!C2,[11]NOMBRE!D2,[11]NOMBRE!E2,[11]NOMBRE!F2,[11]NOMBRE!G2,"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",[11]NOMBRE!B6," - ","( ",[11]NOMBRE!C6,[11]NOMBRE!D6," )")</f>
        <v>MES: OCTUBRE - ( 10 )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",[11]NOMBRE!B7)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0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0</v>
      </c>
      <c r="H10" s="270">
        <f>SUM(H11,H13:H14,H16:H22)</f>
        <v>0</v>
      </c>
      <c r="I10" s="270">
        <f>SUM(I11,I13:I14,I16:I22)</f>
        <v>0</v>
      </c>
      <c r="J10" s="270">
        <f>SUM(J11,J13:J14,J16:J22)</f>
        <v>0</v>
      </c>
      <c r="K10" s="270">
        <f>SUM(K11,K13:K22)</f>
        <v>0</v>
      </c>
      <c r="L10" s="270">
        <f>SUM(L11,L13:L22)</f>
        <v>0</v>
      </c>
      <c r="M10" s="270">
        <f>SUM(M11,M13:M22)</f>
        <v>0</v>
      </c>
      <c r="N10" s="270">
        <f>SUM(N11,N13:N22)</f>
        <v>0</v>
      </c>
      <c r="O10" s="270">
        <f>SUM(O11,O13:O18,O20:O22)</f>
        <v>0</v>
      </c>
      <c r="P10" s="270">
        <f>SUM(P11,P13:P18,P20:P22)</f>
        <v>0</v>
      </c>
      <c r="Q10" s="270">
        <f>SUM(Q11,Q13:Q16,Q18,Q20:Q22)</f>
        <v>0</v>
      </c>
      <c r="R10" s="270">
        <f>SUM(R11,R13:R16,R18,R20:R22)</f>
        <v>0</v>
      </c>
      <c r="S10" s="270">
        <f>SUM(S11,S13:S16,S18,S20:S22)</f>
        <v>0</v>
      </c>
      <c r="T10" s="271">
        <f>SUM(T11,T13:T16,T18,T20:T22)</f>
        <v>0</v>
      </c>
      <c r="U10" s="269">
        <f>SUM(U11:U16,U19:U22)</f>
        <v>0</v>
      </c>
      <c r="V10" s="272">
        <f>SUM(V11:V22)</f>
        <v>0</v>
      </c>
      <c r="W10" s="272">
        <f>SUM(W11:W22)</f>
        <v>0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 t="str">
        <f>IF($B10=0,"",IF($W10="",IF($B10="","",1),0))</f>
        <v/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0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82"/>
      <c r="U20" s="184"/>
      <c r="V20" s="182"/>
      <c r="W20" s="205"/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 t="str">
        <f t="shared" si="6"/>
        <v/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0</v>
      </c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82"/>
      <c r="U21" s="184"/>
      <c r="V21" s="182"/>
      <c r="W21" s="205"/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 t="str">
        <f t="shared" si="6"/>
        <v/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0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1"/>
      <c r="U22" s="188"/>
      <c r="V22" s="191"/>
      <c r="W22" s="212"/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 t="str">
        <f t="shared" si="6"/>
        <v/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/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1</v>
      </c>
      <c r="C80" s="228">
        <v>1</v>
      </c>
      <c r="D80" s="228"/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160</v>
      </c>
      <c r="C81" s="228">
        <v>134</v>
      </c>
      <c r="D81" s="228">
        <v>26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0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R67:S67"/>
    <mergeCell ref="A70:A74"/>
    <mergeCell ref="A75:A76"/>
    <mergeCell ref="A78:A79"/>
    <mergeCell ref="B78:B79"/>
    <mergeCell ref="C78:C79"/>
    <mergeCell ref="D78:D79"/>
    <mergeCell ref="A67:A68"/>
    <mergeCell ref="B67:B68"/>
    <mergeCell ref="C67:C68"/>
    <mergeCell ref="D67:Q67"/>
    <mergeCell ref="U45:V45"/>
    <mergeCell ref="W45:W46"/>
    <mergeCell ref="X47:AF47"/>
    <mergeCell ref="X48:AC48"/>
    <mergeCell ref="A54:A55"/>
    <mergeCell ref="B54:C54"/>
    <mergeCell ref="D54:E54"/>
    <mergeCell ref="F54:G54"/>
    <mergeCell ref="A45:A46"/>
    <mergeCell ref="B45:B46"/>
    <mergeCell ref="C45:T45"/>
    <mergeCell ref="X49:AC49"/>
    <mergeCell ref="X50:AC50"/>
    <mergeCell ref="X51:AC51"/>
    <mergeCell ref="X52:AC52"/>
    <mergeCell ref="X8:X9"/>
    <mergeCell ref="X24:X25"/>
    <mergeCell ref="A40:A41"/>
    <mergeCell ref="B40:B41"/>
    <mergeCell ref="C40:F40"/>
    <mergeCell ref="G40:J40"/>
    <mergeCell ref="L40:R40"/>
    <mergeCell ref="A24:A25"/>
    <mergeCell ref="B24:B25"/>
    <mergeCell ref="C24:T24"/>
    <mergeCell ref="U24:V24"/>
    <mergeCell ref="W24:W25"/>
    <mergeCell ref="A6:W6"/>
    <mergeCell ref="A8:A9"/>
    <mergeCell ref="B8:B9"/>
    <mergeCell ref="C8:T8"/>
    <mergeCell ref="U8:V8"/>
    <mergeCell ref="W8:W9"/>
    <mergeCell ref="A63:A64"/>
    <mergeCell ref="B63:B64"/>
    <mergeCell ref="C63:C64"/>
    <mergeCell ref="D63:D64"/>
    <mergeCell ref="A66:G66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A6" sqref="A6:W6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",[12]NOMBRE!B2," - ","( ",[12]NOMBRE!C2,[12]NOMBRE!D2,[12]NOMBRE!E2,[12]NOMBRE!F2,[12]NOMBRE!G2,"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",[12]NOMBRE!B6," - ","( ",[12]NOMBRE!C6,[12]NOMBRE!D6," )")</f>
        <v>MES: NOVIEMBRE - ( 11 )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",[12]NOMBRE!B7)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0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0</v>
      </c>
      <c r="H10" s="270">
        <f>SUM(H11,H13:H14,H16:H22)</f>
        <v>0</v>
      </c>
      <c r="I10" s="270">
        <f>SUM(I11,I13:I14,I16:I22)</f>
        <v>0</v>
      </c>
      <c r="J10" s="270">
        <f>SUM(J11,J13:J14,J16:J22)</f>
        <v>0</v>
      </c>
      <c r="K10" s="270">
        <f>SUM(K11,K13:K22)</f>
        <v>0</v>
      </c>
      <c r="L10" s="270">
        <f>SUM(L11,L13:L22)</f>
        <v>0</v>
      </c>
      <c r="M10" s="270">
        <f>SUM(M11,M13:M22)</f>
        <v>0</v>
      </c>
      <c r="N10" s="270">
        <f>SUM(N11,N13:N22)</f>
        <v>0</v>
      </c>
      <c r="O10" s="270">
        <f>SUM(O11,O13:O18,O20:O22)</f>
        <v>0</v>
      </c>
      <c r="P10" s="270">
        <f>SUM(P11,P13:P18,P20:P22)</f>
        <v>0</v>
      </c>
      <c r="Q10" s="270">
        <f>SUM(Q11,Q13:Q16,Q18,Q20:Q22)</f>
        <v>0</v>
      </c>
      <c r="R10" s="270">
        <f>SUM(R11,R13:R16,R18,R20:R22)</f>
        <v>0</v>
      </c>
      <c r="S10" s="270">
        <f>SUM(S11,S13:S16,S18,S20:S22)</f>
        <v>0</v>
      </c>
      <c r="T10" s="271">
        <f>SUM(T11,T13:T16,T18,T20:T22)</f>
        <v>0</v>
      </c>
      <c r="U10" s="269">
        <f>SUM(U11:U16,U19:U22)</f>
        <v>0</v>
      </c>
      <c r="V10" s="272">
        <f>SUM(V11:V22)</f>
        <v>0</v>
      </c>
      <c r="W10" s="272">
        <f>SUM(W11:W22)</f>
        <v>0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 t="str">
        <f>IF($B10=0,"",IF($W10="",IF($B10="","",1),0))</f>
        <v/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0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82"/>
      <c r="U20" s="184"/>
      <c r="V20" s="182"/>
      <c r="W20" s="205"/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 t="str">
        <f t="shared" si="6"/>
        <v/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0</v>
      </c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82"/>
      <c r="U21" s="184"/>
      <c r="V21" s="182"/>
      <c r="W21" s="205"/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 t="str">
        <f t="shared" si="6"/>
        <v/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0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1"/>
      <c r="U22" s="188"/>
      <c r="V22" s="191"/>
      <c r="W22" s="212"/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 t="str">
        <f t="shared" si="6"/>
        <v/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/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1</v>
      </c>
      <c r="C80" s="228"/>
      <c r="D80" s="228">
        <v>1</v>
      </c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160</v>
      </c>
      <c r="C81" s="228">
        <v>50</v>
      </c>
      <c r="D81" s="228">
        <v>110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0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R67:S67"/>
    <mergeCell ref="A70:A74"/>
    <mergeCell ref="A75:A76"/>
    <mergeCell ref="A78:A79"/>
    <mergeCell ref="B78:B79"/>
    <mergeCell ref="C78:C79"/>
    <mergeCell ref="D78:D79"/>
    <mergeCell ref="A67:A68"/>
    <mergeCell ref="B67:B68"/>
    <mergeCell ref="C67:C68"/>
    <mergeCell ref="D67:Q67"/>
    <mergeCell ref="U45:V45"/>
    <mergeCell ref="W45:W46"/>
    <mergeCell ref="X47:AF47"/>
    <mergeCell ref="X48:AC48"/>
    <mergeCell ref="A54:A55"/>
    <mergeCell ref="B54:C54"/>
    <mergeCell ref="D54:E54"/>
    <mergeCell ref="F54:G54"/>
    <mergeCell ref="A45:A46"/>
    <mergeCell ref="B45:B46"/>
    <mergeCell ref="C45:T45"/>
    <mergeCell ref="X49:AC49"/>
    <mergeCell ref="X50:AC50"/>
    <mergeCell ref="X51:AC51"/>
    <mergeCell ref="X52:AC52"/>
    <mergeCell ref="X8:X9"/>
    <mergeCell ref="X24:X25"/>
    <mergeCell ref="A40:A41"/>
    <mergeCell ref="B40:B41"/>
    <mergeCell ref="C40:F40"/>
    <mergeCell ref="G40:J40"/>
    <mergeCell ref="L40:R40"/>
    <mergeCell ref="A24:A25"/>
    <mergeCell ref="B24:B25"/>
    <mergeCell ref="C24:T24"/>
    <mergeCell ref="U24:V24"/>
    <mergeCell ref="W24:W25"/>
    <mergeCell ref="A6:W6"/>
    <mergeCell ref="A8:A9"/>
    <mergeCell ref="B8:B9"/>
    <mergeCell ref="C8:T8"/>
    <mergeCell ref="U8:V8"/>
    <mergeCell ref="W8:W9"/>
    <mergeCell ref="A63:A64"/>
    <mergeCell ref="B63:B64"/>
    <mergeCell ref="C63:C64"/>
    <mergeCell ref="D63:D64"/>
    <mergeCell ref="A66:G66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workbookViewId="0">
      <selection activeCell="F7" sqref="F7"/>
    </sheetView>
  </sheetViews>
  <sheetFormatPr baseColWidth="10" defaultColWidth="10.28515625" defaultRowHeight="10.5" x14ac:dyDescent="0.15"/>
  <cols>
    <col min="1" max="1" width="48.42578125" style="169" customWidth="1"/>
    <col min="2" max="2" width="13.140625" style="158" customWidth="1"/>
    <col min="3" max="3" width="12.42578125" style="158" customWidth="1"/>
    <col min="4" max="4" width="12.5703125" style="158" customWidth="1"/>
    <col min="5" max="5" width="11.5703125" style="158" customWidth="1"/>
    <col min="6" max="6" width="12.5703125" style="158" customWidth="1"/>
    <col min="7" max="8" width="10.42578125" style="158" customWidth="1"/>
    <col min="9" max="9" width="10.28515625" style="158" customWidth="1"/>
    <col min="10" max="10" width="10.7109375" style="158" customWidth="1"/>
    <col min="11" max="11" width="9.85546875" style="158" customWidth="1"/>
    <col min="12" max="12" width="10.5703125" style="158" customWidth="1"/>
    <col min="13" max="13" width="10.140625" style="158" customWidth="1"/>
    <col min="14" max="14" width="10.28515625" style="150" customWidth="1"/>
    <col min="15" max="15" width="9.85546875" style="150" customWidth="1"/>
    <col min="16" max="16" width="9.7109375" style="150" customWidth="1"/>
    <col min="17" max="17" width="9.42578125" style="171" customWidth="1"/>
    <col min="18" max="18" width="9.85546875" style="171" customWidth="1"/>
    <col min="19" max="19" width="9.140625" style="171" customWidth="1"/>
    <col min="20" max="20" width="9.5703125" style="171" customWidth="1"/>
    <col min="21" max="21" width="9" style="171" customWidth="1"/>
    <col min="22" max="23" width="10.85546875" style="171" customWidth="1"/>
    <col min="24" max="24" width="10.85546875" style="288" customWidth="1"/>
    <col min="25" max="25" width="10.85546875" style="171" customWidth="1"/>
    <col min="26" max="32" width="10.85546875" style="170" customWidth="1"/>
    <col min="33" max="33" width="9.7109375" style="170" customWidth="1"/>
    <col min="34" max="45" width="10.85546875" style="170" customWidth="1"/>
    <col min="46" max="51" width="13.7109375" style="170" customWidth="1"/>
    <col min="52" max="58" width="13.7109375" style="170" hidden="1" customWidth="1"/>
    <col min="59" max="62" width="13.7109375" style="286" hidden="1" customWidth="1"/>
    <col min="63" max="64" width="13.7109375" style="170" hidden="1" customWidth="1"/>
    <col min="65" max="82" width="13.7109375" style="170" customWidth="1"/>
    <col min="83" max="89" width="12.140625" style="170" customWidth="1"/>
    <col min="90" max="91" width="10.85546875" style="170" customWidth="1"/>
    <col min="92" max="102" width="10.28515625" style="170" customWidth="1"/>
    <col min="103" max="256" width="10.28515625" style="170"/>
    <col min="257" max="257" width="48.42578125" style="170" customWidth="1"/>
    <col min="258" max="258" width="13.140625" style="170" customWidth="1"/>
    <col min="259" max="259" width="12.42578125" style="170" customWidth="1"/>
    <col min="260" max="260" width="12.5703125" style="170" customWidth="1"/>
    <col min="261" max="261" width="11.5703125" style="170" customWidth="1"/>
    <col min="262" max="262" width="12.5703125" style="170" customWidth="1"/>
    <col min="263" max="264" width="10.42578125" style="170" customWidth="1"/>
    <col min="265" max="265" width="10.28515625" style="170" customWidth="1"/>
    <col min="266" max="266" width="10.7109375" style="170" customWidth="1"/>
    <col min="267" max="267" width="9.85546875" style="170" customWidth="1"/>
    <col min="268" max="268" width="10.5703125" style="170" customWidth="1"/>
    <col min="269" max="269" width="10.140625" style="170" customWidth="1"/>
    <col min="270" max="270" width="10.28515625" style="170" customWidth="1"/>
    <col min="271" max="271" width="9.85546875" style="170" customWidth="1"/>
    <col min="272" max="272" width="9.7109375" style="170" customWidth="1"/>
    <col min="273" max="273" width="9.42578125" style="170" customWidth="1"/>
    <col min="274" max="274" width="9.85546875" style="170" customWidth="1"/>
    <col min="275" max="275" width="9.140625" style="170" customWidth="1"/>
    <col min="276" max="276" width="9.5703125" style="170" customWidth="1"/>
    <col min="277" max="277" width="9" style="170" customWidth="1"/>
    <col min="278" max="288" width="10.85546875" style="170" customWidth="1"/>
    <col min="289" max="289" width="9.7109375" style="170" customWidth="1"/>
    <col min="290" max="301" width="10.85546875" style="170" customWidth="1"/>
    <col min="302" max="307" width="13.7109375" style="170" customWidth="1"/>
    <col min="308" max="320" width="0" style="170" hidden="1" customWidth="1"/>
    <col min="321" max="338" width="13.7109375" style="170" customWidth="1"/>
    <col min="339" max="345" width="12.140625" style="170" customWidth="1"/>
    <col min="346" max="347" width="10.85546875" style="170" customWidth="1"/>
    <col min="348" max="358" width="10.28515625" style="170" customWidth="1"/>
    <col min="359" max="512" width="10.28515625" style="170"/>
    <col min="513" max="513" width="48.42578125" style="170" customWidth="1"/>
    <col min="514" max="514" width="13.140625" style="170" customWidth="1"/>
    <col min="515" max="515" width="12.42578125" style="170" customWidth="1"/>
    <col min="516" max="516" width="12.5703125" style="170" customWidth="1"/>
    <col min="517" max="517" width="11.5703125" style="170" customWidth="1"/>
    <col min="518" max="518" width="12.5703125" style="170" customWidth="1"/>
    <col min="519" max="520" width="10.42578125" style="170" customWidth="1"/>
    <col min="521" max="521" width="10.28515625" style="170" customWidth="1"/>
    <col min="522" max="522" width="10.7109375" style="170" customWidth="1"/>
    <col min="523" max="523" width="9.85546875" style="170" customWidth="1"/>
    <col min="524" max="524" width="10.5703125" style="170" customWidth="1"/>
    <col min="525" max="525" width="10.140625" style="170" customWidth="1"/>
    <col min="526" max="526" width="10.28515625" style="170" customWidth="1"/>
    <col min="527" max="527" width="9.85546875" style="170" customWidth="1"/>
    <col min="528" max="528" width="9.7109375" style="170" customWidth="1"/>
    <col min="529" max="529" width="9.42578125" style="170" customWidth="1"/>
    <col min="530" max="530" width="9.85546875" style="170" customWidth="1"/>
    <col min="531" max="531" width="9.140625" style="170" customWidth="1"/>
    <col min="532" max="532" width="9.5703125" style="170" customWidth="1"/>
    <col min="533" max="533" width="9" style="170" customWidth="1"/>
    <col min="534" max="544" width="10.85546875" style="170" customWidth="1"/>
    <col min="545" max="545" width="9.7109375" style="170" customWidth="1"/>
    <col min="546" max="557" width="10.85546875" style="170" customWidth="1"/>
    <col min="558" max="563" width="13.7109375" style="170" customWidth="1"/>
    <col min="564" max="576" width="0" style="170" hidden="1" customWidth="1"/>
    <col min="577" max="594" width="13.7109375" style="170" customWidth="1"/>
    <col min="595" max="601" width="12.140625" style="170" customWidth="1"/>
    <col min="602" max="603" width="10.85546875" style="170" customWidth="1"/>
    <col min="604" max="614" width="10.28515625" style="170" customWidth="1"/>
    <col min="615" max="768" width="10.28515625" style="170"/>
    <col min="769" max="769" width="48.42578125" style="170" customWidth="1"/>
    <col min="770" max="770" width="13.140625" style="170" customWidth="1"/>
    <col min="771" max="771" width="12.42578125" style="170" customWidth="1"/>
    <col min="772" max="772" width="12.5703125" style="170" customWidth="1"/>
    <col min="773" max="773" width="11.5703125" style="170" customWidth="1"/>
    <col min="774" max="774" width="12.5703125" style="170" customWidth="1"/>
    <col min="775" max="776" width="10.42578125" style="170" customWidth="1"/>
    <col min="777" max="777" width="10.28515625" style="170" customWidth="1"/>
    <col min="778" max="778" width="10.7109375" style="170" customWidth="1"/>
    <col min="779" max="779" width="9.85546875" style="170" customWidth="1"/>
    <col min="780" max="780" width="10.5703125" style="170" customWidth="1"/>
    <col min="781" max="781" width="10.140625" style="170" customWidth="1"/>
    <col min="782" max="782" width="10.28515625" style="170" customWidth="1"/>
    <col min="783" max="783" width="9.85546875" style="170" customWidth="1"/>
    <col min="784" max="784" width="9.7109375" style="170" customWidth="1"/>
    <col min="785" max="785" width="9.42578125" style="170" customWidth="1"/>
    <col min="786" max="786" width="9.85546875" style="170" customWidth="1"/>
    <col min="787" max="787" width="9.140625" style="170" customWidth="1"/>
    <col min="788" max="788" width="9.5703125" style="170" customWidth="1"/>
    <col min="789" max="789" width="9" style="170" customWidth="1"/>
    <col min="790" max="800" width="10.85546875" style="170" customWidth="1"/>
    <col min="801" max="801" width="9.7109375" style="170" customWidth="1"/>
    <col min="802" max="813" width="10.85546875" style="170" customWidth="1"/>
    <col min="814" max="819" width="13.7109375" style="170" customWidth="1"/>
    <col min="820" max="832" width="0" style="170" hidden="1" customWidth="1"/>
    <col min="833" max="850" width="13.7109375" style="170" customWidth="1"/>
    <col min="851" max="857" width="12.140625" style="170" customWidth="1"/>
    <col min="858" max="859" width="10.85546875" style="170" customWidth="1"/>
    <col min="860" max="870" width="10.28515625" style="170" customWidth="1"/>
    <col min="871" max="1024" width="10.28515625" style="170"/>
    <col min="1025" max="1025" width="48.42578125" style="170" customWidth="1"/>
    <col min="1026" max="1026" width="13.140625" style="170" customWidth="1"/>
    <col min="1027" max="1027" width="12.42578125" style="170" customWidth="1"/>
    <col min="1028" max="1028" width="12.5703125" style="170" customWidth="1"/>
    <col min="1029" max="1029" width="11.5703125" style="170" customWidth="1"/>
    <col min="1030" max="1030" width="12.5703125" style="170" customWidth="1"/>
    <col min="1031" max="1032" width="10.42578125" style="170" customWidth="1"/>
    <col min="1033" max="1033" width="10.28515625" style="170" customWidth="1"/>
    <col min="1034" max="1034" width="10.7109375" style="170" customWidth="1"/>
    <col min="1035" max="1035" width="9.85546875" style="170" customWidth="1"/>
    <col min="1036" max="1036" width="10.5703125" style="170" customWidth="1"/>
    <col min="1037" max="1037" width="10.140625" style="170" customWidth="1"/>
    <col min="1038" max="1038" width="10.28515625" style="170" customWidth="1"/>
    <col min="1039" max="1039" width="9.85546875" style="170" customWidth="1"/>
    <col min="1040" max="1040" width="9.7109375" style="170" customWidth="1"/>
    <col min="1041" max="1041" width="9.42578125" style="170" customWidth="1"/>
    <col min="1042" max="1042" width="9.85546875" style="170" customWidth="1"/>
    <col min="1043" max="1043" width="9.140625" style="170" customWidth="1"/>
    <col min="1044" max="1044" width="9.5703125" style="170" customWidth="1"/>
    <col min="1045" max="1045" width="9" style="170" customWidth="1"/>
    <col min="1046" max="1056" width="10.85546875" style="170" customWidth="1"/>
    <col min="1057" max="1057" width="9.7109375" style="170" customWidth="1"/>
    <col min="1058" max="1069" width="10.85546875" style="170" customWidth="1"/>
    <col min="1070" max="1075" width="13.7109375" style="170" customWidth="1"/>
    <col min="1076" max="1088" width="0" style="170" hidden="1" customWidth="1"/>
    <col min="1089" max="1106" width="13.7109375" style="170" customWidth="1"/>
    <col min="1107" max="1113" width="12.140625" style="170" customWidth="1"/>
    <col min="1114" max="1115" width="10.85546875" style="170" customWidth="1"/>
    <col min="1116" max="1126" width="10.28515625" style="170" customWidth="1"/>
    <col min="1127" max="1280" width="10.28515625" style="170"/>
    <col min="1281" max="1281" width="48.42578125" style="170" customWidth="1"/>
    <col min="1282" max="1282" width="13.140625" style="170" customWidth="1"/>
    <col min="1283" max="1283" width="12.42578125" style="170" customWidth="1"/>
    <col min="1284" max="1284" width="12.5703125" style="170" customWidth="1"/>
    <col min="1285" max="1285" width="11.5703125" style="170" customWidth="1"/>
    <col min="1286" max="1286" width="12.5703125" style="170" customWidth="1"/>
    <col min="1287" max="1288" width="10.42578125" style="170" customWidth="1"/>
    <col min="1289" max="1289" width="10.28515625" style="170" customWidth="1"/>
    <col min="1290" max="1290" width="10.7109375" style="170" customWidth="1"/>
    <col min="1291" max="1291" width="9.85546875" style="170" customWidth="1"/>
    <col min="1292" max="1292" width="10.5703125" style="170" customWidth="1"/>
    <col min="1293" max="1293" width="10.140625" style="170" customWidth="1"/>
    <col min="1294" max="1294" width="10.28515625" style="170" customWidth="1"/>
    <col min="1295" max="1295" width="9.85546875" style="170" customWidth="1"/>
    <col min="1296" max="1296" width="9.7109375" style="170" customWidth="1"/>
    <col min="1297" max="1297" width="9.42578125" style="170" customWidth="1"/>
    <col min="1298" max="1298" width="9.85546875" style="170" customWidth="1"/>
    <col min="1299" max="1299" width="9.140625" style="170" customWidth="1"/>
    <col min="1300" max="1300" width="9.5703125" style="170" customWidth="1"/>
    <col min="1301" max="1301" width="9" style="170" customWidth="1"/>
    <col min="1302" max="1312" width="10.85546875" style="170" customWidth="1"/>
    <col min="1313" max="1313" width="9.7109375" style="170" customWidth="1"/>
    <col min="1314" max="1325" width="10.85546875" style="170" customWidth="1"/>
    <col min="1326" max="1331" width="13.7109375" style="170" customWidth="1"/>
    <col min="1332" max="1344" width="0" style="170" hidden="1" customWidth="1"/>
    <col min="1345" max="1362" width="13.7109375" style="170" customWidth="1"/>
    <col min="1363" max="1369" width="12.140625" style="170" customWidth="1"/>
    <col min="1370" max="1371" width="10.85546875" style="170" customWidth="1"/>
    <col min="1372" max="1382" width="10.28515625" style="170" customWidth="1"/>
    <col min="1383" max="1536" width="10.28515625" style="170"/>
    <col min="1537" max="1537" width="48.42578125" style="170" customWidth="1"/>
    <col min="1538" max="1538" width="13.140625" style="170" customWidth="1"/>
    <col min="1539" max="1539" width="12.42578125" style="170" customWidth="1"/>
    <col min="1540" max="1540" width="12.5703125" style="170" customWidth="1"/>
    <col min="1541" max="1541" width="11.5703125" style="170" customWidth="1"/>
    <col min="1542" max="1542" width="12.5703125" style="170" customWidth="1"/>
    <col min="1543" max="1544" width="10.42578125" style="170" customWidth="1"/>
    <col min="1545" max="1545" width="10.28515625" style="170" customWidth="1"/>
    <col min="1546" max="1546" width="10.7109375" style="170" customWidth="1"/>
    <col min="1547" max="1547" width="9.85546875" style="170" customWidth="1"/>
    <col min="1548" max="1548" width="10.5703125" style="170" customWidth="1"/>
    <col min="1549" max="1549" width="10.140625" style="170" customWidth="1"/>
    <col min="1550" max="1550" width="10.28515625" style="170" customWidth="1"/>
    <col min="1551" max="1551" width="9.85546875" style="170" customWidth="1"/>
    <col min="1552" max="1552" width="9.7109375" style="170" customWidth="1"/>
    <col min="1553" max="1553" width="9.42578125" style="170" customWidth="1"/>
    <col min="1554" max="1554" width="9.85546875" style="170" customWidth="1"/>
    <col min="1555" max="1555" width="9.140625" style="170" customWidth="1"/>
    <col min="1556" max="1556" width="9.5703125" style="170" customWidth="1"/>
    <col min="1557" max="1557" width="9" style="170" customWidth="1"/>
    <col min="1558" max="1568" width="10.85546875" style="170" customWidth="1"/>
    <col min="1569" max="1569" width="9.7109375" style="170" customWidth="1"/>
    <col min="1570" max="1581" width="10.85546875" style="170" customWidth="1"/>
    <col min="1582" max="1587" width="13.7109375" style="170" customWidth="1"/>
    <col min="1588" max="1600" width="0" style="170" hidden="1" customWidth="1"/>
    <col min="1601" max="1618" width="13.7109375" style="170" customWidth="1"/>
    <col min="1619" max="1625" width="12.140625" style="170" customWidth="1"/>
    <col min="1626" max="1627" width="10.85546875" style="170" customWidth="1"/>
    <col min="1628" max="1638" width="10.28515625" style="170" customWidth="1"/>
    <col min="1639" max="1792" width="10.28515625" style="170"/>
    <col min="1793" max="1793" width="48.42578125" style="170" customWidth="1"/>
    <col min="1794" max="1794" width="13.140625" style="170" customWidth="1"/>
    <col min="1795" max="1795" width="12.42578125" style="170" customWidth="1"/>
    <col min="1796" max="1796" width="12.5703125" style="170" customWidth="1"/>
    <col min="1797" max="1797" width="11.5703125" style="170" customWidth="1"/>
    <col min="1798" max="1798" width="12.5703125" style="170" customWidth="1"/>
    <col min="1799" max="1800" width="10.42578125" style="170" customWidth="1"/>
    <col min="1801" max="1801" width="10.28515625" style="170" customWidth="1"/>
    <col min="1802" max="1802" width="10.7109375" style="170" customWidth="1"/>
    <col min="1803" max="1803" width="9.85546875" style="170" customWidth="1"/>
    <col min="1804" max="1804" width="10.5703125" style="170" customWidth="1"/>
    <col min="1805" max="1805" width="10.140625" style="170" customWidth="1"/>
    <col min="1806" max="1806" width="10.28515625" style="170" customWidth="1"/>
    <col min="1807" max="1807" width="9.85546875" style="170" customWidth="1"/>
    <col min="1808" max="1808" width="9.7109375" style="170" customWidth="1"/>
    <col min="1809" max="1809" width="9.42578125" style="170" customWidth="1"/>
    <col min="1810" max="1810" width="9.85546875" style="170" customWidth="1"/>
    <col min="1811" max="1811" width="9.140625" style="170" customWidth="1"/>
    <col min="1812" max="1812" width="9.5703125" style="170" customWidth="1"/>
    <col min="1813" max="1813" width="9" style="170" customWidth="1"/>
    <col min="1814" max="1824" width="10.85546875" style="170" customWidth="1"/>
    <col min="1825" max="1825" width="9.7109375" style="170" customWidth="1"/>
    <col min="1826" max="1837" width="10.85546875" style="170" customWidth="1"/>
    <col min="1838" max="1843" width="13.7109375" style="170" customWidth="1"/>
    <col min="1844" max="1856" width="0" style="170" hidden="1" customWidth="1"/>
    <col min="1857" max="1874" width="13.7109375" style="170" customWidth="1"/>
    <col min="1875" max="1881" width="12.140625" style="170" customWidth="1"/>
    <col min="1882" max="1883" width="10.85546875" style="170" customWidth="1"/>
    <col min="1884" max="1894" width="10.28515625" style="170" customWidth="1"/>
    <col min="1895" max="2048" width="10.28515625" style="170"/>
    <col min="2049" max="2049" width="48.42578125" style="170" customWidth="1"/>
    <col min="2050" max="2050" width="13.140625" style="170" customWidth="1"/>
    <col min="2051" max="2051" width="12.42578125" style="170" customWidth="1"/>
    <col min="2052" max="2052" width="12.5703125" style="170" customWidth="1"/>
    <col min="2053" max="2053" width="11.5703125" style="170" customWidth="1"/>
    <col min="2054" max="2054" width="12.5703125" style="170" customWidth="1"/>
    <col min="2055" max="2056" width="10.42578125" style="170" customWidth="1"/>
    <col min="2057" max="2057" width="10.28515625" style="170" customWidth="1"/>
    <col min="2058" max="2058" width="10.7109375" style="170" customWidth="1"/>
    <col min="2059" max="2059" width="9.85546875" style="170" customWidth="1"/>
    <col min="2060" max="2060" width="10.5703125" style="170" customWidth="1"/>
    <col min="2061" max="2061" width="10.140625" style="170" customWidth="1"/>
    <col min="2062" max="2062" width="10.28515625" style="170" customWidth="1"/>
    <col min="2063" max="2063" width="9.85546875" style="170" customWidth="1"/>
    <col min="2064" max="2064" width="9.7109375" style="170" customWidth="1"/>
    <col min="2065" max="2065" width="9.42578125" style="170" customWidth="1"/>
    <col min="2066" max="2066" width="9.85546875" style="170" customWidth="1"/>
    <col min="2067" max="2067" width="9.140625" style="170" customWidth="1"/>
    <col min="2068" max="2068" width="9.5703125" style="170" customWidth="1"/>
    <col min="2069" max="2069" width="9" style="170" customWidth="1"/>
    <col min="2070" max="2080" width="10.85546875" style="170" customWidth="1"/>
    <col min="2081" max="2081" width="9.7109375" style="170" customWidth="1"/>
    <col min="2082" max="2093" width="10.85546875" style="170" customWidth="1"/>
    <col min="2094" max="2099" width="13.7109375" style="170" customWidth="1"/>
    <col min="2100" max="2112" width="0" style="170" hidden="1" customWidth="1"/>
    <col min="2113" max="2130" width="13.7109375" style="170" customWidth="1"/>
    <col min="2131" max="2137" width="12.140625" style="170" customWidth="1"/>
    <col min="2138" max="2139" width="10.85546875" style="170" customWidth="1"/>
    <col min="2140" max="2150" width="10.28515625" style="170" customWidth="1"/>
    <col min="2151" max="2304" width="10.28515625" style="170"/>
    <col min="2305" max="2305" width="48.42578125" style="170" customWidth="1"/>
    <col min="2306" max="2306" width="13.140625" style="170" customWidth="1"/>
    <col min="2307" max="2307" width="12.42578125" style="170" customWidth="1"/>
    <col min="2308" max="2308" width="12.5703125" style="170" customWidth="1"/>
    <col min="2309" max="2309" width="11.5703125" style="170" customWidth="1"/>
    <col min="2310" max="2310" width="12.5703125" style="170" customWidth="1"/>
    <col min="2311" max="2312" width="10.42578125" style="170" customWidth="1"/>
    <col min="2313" max="2313" width="10.28515625" style="170" customWidth="1"/>
    <col min="2314" max="2314" width="10.7109375" style="170" customWidth="1"/>
    <col min="2315" max="2315" width="9.85546875" style="170" customWidth="1"/>
    <col min="2316" max="2316" width="10.5703125" style="170" customWidth="1"/>
    <col min="2317" max="2317" width="10.140625" style="170" customWidth="1"/>
    <col min="2318" max="2318" width="10.28515625" style="170" customWidth="1"/>
    <col min="2319" max="2319" width="9.85546875" style="170" customWidth="1"/>
    <col min="2320" max="2320" width="9.7109375" style="170" customWidth="1"/>
    <col min="2321" max="2321" width="9.42578125" style="170" customWidth="1"/>
    <col min="2322" max="2322" width="9.85546875" style="170" customWidth="1"/>
    <col min="2323" max="2323" width="9.140625" style="170" customWidth="1"/>
    <col min="2324" max="2324" width="9.5703125" style="170" customWidth="1"/>
    <col min="2325" max="2325" width="9" style="170" customWidth="1"/>
    <col min="2326" max="2336" width="10.85546875" style="170" customWidth="1"/>
    <col min="2337" max="2337" width="9.7109375" style="170" customWidth="1"/>
    <col min="2338" max="2349" width="10.85546875" style="170" customWidth="1"/>
    <col min="2350" max="2355" width="13.7109375" style="170" customWidth="1"/>
    <col min="2356" max="2368" width="0" style="170" hidden="1" customWidth="1"/>
    <col min="2369" max="2386" width="13.7109375" style="170" customWidth="1"/>
    <col min="2387" max="2393" width="12.140625" style="170" customWidth="1"/>
    <col min="2394" max="2395" width="10.85546875" style="170" customWidth="1"/>
    <col min="2396" max="2406" width="10.28515625" style="170" customWidth="1"/>
    <col min="2407" max="2560" width="10.28515625" style="170"/>
    <col min="2561" max="2561" width="48.42578125" style="170" customWidth="1"/>
    <col min="2562" max="2562" width="13.140625" style="170" customWidth="1"/>
    <col min="2563" max="2563" width="12.42578125" style="170" customWidth="1"/>
    <col min="2564" max="2564" width="12.5703125" style="170" customWidth="1"/>
    <col min="2565" max="2565" width="11.5703125" style="170" customWidth="1"/>
    <col min="2566" max="2566" width="12.5703125" style="170" customWidth="1"/>
    <col min="2567" max="2568" width="10.42578125" style="170" customWidth="1"/>
    <col min="2569" max="2569" width="10.28515625" style="170" customWidth="1"/>
    <col min="2570" max="2570" width="10.7109375" style="170" customWidth="1"/>
    <col min="2571" max="2571" width="9.85546875" style="170" customWidth="1"/>
    <col min="2572" max="2572" width="10.5703125" style="170" customWidth="1"/>
    <col min="2573" max="2573" width="10.140625" style="170" customWidth="1"/>
    <col min="2574" max="2574" width="10.28515625" style="170" customWidth="1"/>
    <col min="2575" max="2575" width="9.85546875" style="170" customWidth="1"/>
    <col min="2576" max="2576" width="9.7109375" style="170" customWidth="1"/>
    <col min="2577" max="2577" width="9.42578125" style="170" customWidth="1"/>
    <col min="2578" max="2578" width="9.85546875" style="170" customWidth="1"/>
    <col min="2579" max="2579" width="9.140625" style="170" customWidth="1"/>
    <col min="2580" max="2580" width="9.5703125" style="170" customWidth="1"/>
    <col min="2581" max="2581" width="9" style="170" customWidth="1"/>
    <col min="2582" max="2592" width="10.85546875" style="170" customWidth="1"/>
    <col min="2593" max="2593" width="9.7109375" style="170" customWidth="1"/>
    <col min="2594" max="2605" width="10.85546875" style="170" customWidth="1"/>
    <col min="2606" max="2611" width="13.7109375" style="170" customWidth="1"/>
    <col min="2612" max="2624" width="0" style="170" hidden="1" customWidth="1"/>
    <col min="2625" max="2642" width="13.7109375" style="170" customWidth="1"/>
    <col min="2643" max="2649" width="12.140625" style="170" customWidth="1"/>
    <col min="2650" max="2651" width="10.85546875" style="170" customWidth="1"/>
    <col min="2652" max="2662" width="10.28515625" style="170" customWidth="1"/>
    <col min="2663" max="2816" width="10.28515625" style="170"/>
    <col min="2817" max="2817" width="48.42578125" style="170" customWidth="1"/>
    <col min="2818" max="2818" width="13.140625" style="170" customWidth="1"/>
    <col min="2819" max="2819" width="12.42578125" style="170" customWidth="1"/>
    <col min="2820" max="2820" width="12.5703125" style="170" customWidth="1"/>
    <col min="2821" max="2821" width="11.5703125" style="170" customWidth="1"/>
    <col min="2822" max="2822" width="12.5703125" style="170" customWidth="1"/>
    <col min="2823" max="2824" width="10.42578125" style="170" customWidth="1"/>
    <col min="2825" max="2825" width="10.28515625" style="170" customWidth="1"/>
    <col min="2826" max="2826" width="10.7109375" style="170" customWidth="1"/>
    <col min="2827" max="2827" width="9.85546875" style="170" customWidth="1"/>
    <col min="2828" max="2828" width="10.5703125" style="170" customWidth="1"/>
    <col min="2829" max="2829" width="10.140625" style="170" customWidth="1"/>
    <col min="2830" max="2830" width="10.28515625" style="170" customWidth="1"/>
    <col min="2831" max="2831" width="9.85546875" style="170" customWidth="1"/>
    <col min="2832" max="2832" width="9.7109375" style="170" customWidth="1"/>
    <col min="2833" max="2833" width="9.42578125" style="170" customWidth="1"/>
    <col min="2834" max="2834" width="9.85546875" style="170" customWidth="1"/>
    <col min="2835" max="2835" width="9.140625" style="170" customWidth="1"/>
    <col min="2836" max="2836" width="9.5703125" style="170" customWidth="1"/>
    <col min="2837" max="2837" width="9" style="170" customWidth="1"/>
    <col min="2838" max="2848" width="10.85546875" style="170" customWidth="1"/>
    <col min="2849" max="2849" width="9.7109375" style="170" customWidth="1"/>
    <col min="2850" max="2861" width="10.85546875" style="170" customWidth="1"/>
    <col min="2862" max="2867" width="13.7109375" style="170" customWidth="1"/>
    <col min="2868" max="2880" width="0" style="170" hidden="1" customWidth="1"/>
    <col min="2881" max="2898" width="13.7109375" style="170" customWidth="1"/>
    <col min="2899" max="2905" width="12.140625" style="170" customWidth="1"/>
    <col min="2906" max="2907" width="10.85546875" style="170" customWidth="1"/>
    <col min="2908" max="2918" width="10.28515625" style="170" customWidth="1"/>
    <col min="2919" max="3072" width="10.28515625" style="170"/>
    <col min="3073" max="3073" width="48.42578125" style="170" customWidth="1"/>
    <col min="3074" max="3074" width="13.140625" style="170" customWidth="1"/>
    <col min="3075" max="3075" width="12.42578125" style="170" customWidth="1"/>
    <col min="3076" max="3076" width="12.5703125" style="170" customWidth="1"/>
    <col min="3077" max="3077" width="11.5703125" style="170" customWidth="1"/>
    <col min="3078" max="3078" width="12.5703125" style="170" customWidth="1"/>
    <col min="3079" max="3080" width="10.42578125" style="170" customWidth="1"/>
    <col min="3081" max="3081" width="10.28515625" style="170" customWidth="1"/>
    <col min="3082" max="3082" width="10.7109375" style="170" customWidth="1"/>
    <col min="3083" max="3083" width="9.85546875" style="170" customWidth="1"/>
    <col min="3084" max="3084" width="10.5703125" style="170" customWidth="1"/>
    <col min="3085" max="3085" width="10.140625" style="170" customWidth="1"/>
    <col min="3086" max="3086" width="10.28515625" style="170" customWidth="1"/>
    <col min="3087" max="3087" width="9.85546875" style="170" customWidth="1"/>
    <col min="3088" max="3088" width="9.7109375" style="170" customWidth="1"/>
    <col min="3089" max="3089" width="9.42578125" style="170" customWidth="1"/>
    <col min="3090" max="3090" width="9.85546875" style="170" customWidth="1"/>
    <col min="3091" max="3091" width="9.140625" style="170" customWidth="1"/>
    <col min="3092" max="3092" width="9.5703125" style="170" customWidth="1"/>
    <col min="3093" max="3093" width="9" style="170" customWidth="1"/>
    <col min="3094" max="3104" width="10.85546875" style="170" customWidth="1"/>
    <col min="3105" max="3105" width="9.7109375" style="170" customWidth="1"/>
    <col min="3106" max="3117" width="10.85546875" style="170" customWidth="1"/>
    <col min="3118" max="3123" width="13.7109375" style="170" customWidth="1"/>
    <col min="3124" max="3136" width="0" style="170" hidden="1" customWidth="1"/>
    <col min="3137" max="3154" width="13.7109375" style="170" customWidth="1"/>
    <col min="3155" max="3161" width="12.140625" style="170" customWidth="1"/>
    <col min="3162" max="3163" width="10.85546875" style="170" customWidth="1"/>
    <col min="3164" max="3174" width="10.28515625" style="170" customWidth="1"/>
    <col min="3175" max="3328" width="10.28515625" style="170"/>
    <col min="3329" max="3329" width="48.42578125" style="170" customWidth="1"/>
    <col min="3330" max="3330" width="13.140625" style="170" customWidth="1"/>
    <col min="3331" max="3331" width="12.42578125" style="170" customWidth="1"/>
    <col min="3332" max="3332" width="12.5703125" style="170" customWidth="1"/>
    <col min="3333" max="3333" width="11.5703125" style="170" customWidth="1"/>
    <col min="3334" max="3334" width="12.5703125" style="170" customWidth="1"/>
    <col min="3335" max="3336" width="10.42578125" style="170" customWidth="1"/>
    <col min="3337" max="3337" width="10.28515625" style="170" customWidth="1"/>
    <col min="3338" max="3338" width="10.7109375" style="170" customWidth="1"/>
    <col min="3339" max="3339" width="9.85546875" style="170" customWidth="1"/>
    <col min="3340" max="3340" width="10.5703125" style="170" customWidth="1"/>
    <col min="3341" max="3341" width="10.140625" style="170" customWidth="1"/>
    <col min="3342" max="3342" width="10.28515625" style="170" customWidth="1"/>
    <col min="3343" max="3343" width="9.85546875" style="170" customWidth="1"/>
    <col min="3344" max="3344" width="9.7109375" style="170" customWidth="1"/>
    <col min="3345" max="3345" width="9.42578125" style="170" customWidth="1"/>
    <col min="3346" max="3346" width="9.85546875" style="170" customWidth="1"/>
    <col min="3347" max="3347" width="9.140625" style="170" customWidth="1"/>
    <col min="3348" max="3348" width="9.5703125" style="170" customWidth="1"/>
    <col min="3349" max="3349" width="9" style="170" customWidth="1"/>
    <col min="3350" max="3360" width="10.85546875" style="170" customWidth="1"/>
    <col min="3361" max="3361" width="9.7109375" style="170" customWidth="1"/>
    <col min="3362" max="3373" width="10.85546875" style="170" customWidth="1"/>
    <col min="3374" max="3379" width="13.7109375" style="170" customWidth="1"/>
    <col min="3380" max="3392" width="0" style="170" hidden="1" customWidth="1"/>
    <col min="3393" max="3410" width="13.7109375" style="170" customWidth="1"/>
    <col min="3411" max="3417" width="12.140625" style="170" customWidth="1"/>
    <col min="3418" max="3419" width="10.85546875" style="170" customWidth="1"/>
    <col min="3420" max="3430" width="10.28515625" style="170" customWidth="1"/>
    <col min="3431" max="3584" width="10.28515625" style="170"/>
    <col min="3585" max="3585" width="48.42578125" style="170" customWidth="1"/>
    <col min="3586" max="3586" width="13.140625" style="170" customWidth="1"/>
    <col min="3587" max="3587" width="12.42578125" style="170" customWidth="1"/>
    <col min="3588" max="3588" width="12.5703125" style="170" customWidth="1"/>
    <col min="3589" max="3589" width="11.5703125" style="170" customWidth="1"/>
    <col min="3590" max="3590" width="12.5703125" style="170" customWidth="1"/>
    <col min="3591" max="3592" width="10.42578125" style="170" customWidth="1"/>
    <col min="3593" max="3593" width="10.28515625" style="170" customWidth="1"/>
    <col min="3594" max="3594" width="10.7109375" style="170" customWidth="1"/>
    <col min="3595" max="3595" width="9.85546875" style="170" customWidth="1"/>
    <col min="3596" max="3596" width="10.5703125" style="170" customWidth="1"/>
    <col min="3597" max="3597" width="10.140625" style="170" customWidth="1"/>
    <col min="3598" max="3598" width="10.28515625" style="170" customWidth="1"/>
    <col min="3599" max="3599" width="9.85546875" style="170" customWidth="1"/>
    <col min="3600" max="3600" width="9.7109375" style="170" customWidth="1"/>
    <col min="3601" max="3601" width="9.42578125" style="170" customWidth="1"/>
    <col min="3602" max="3602" width="9.85546875" style="170" customWidth="1"/>
    <col min="3603" max="3603" width="9.140625" style="170" customWidth="1"/>
    <col min="3604" max="3604" width="9.5703125" style="170" customWidth="1"/>
    <col min="3605" max="3605" width="9" style="170" customWidth="1"/>
    <col min="3606" max="3616" width="10.85546875" style="170" customWidth="1"/>
    <col min="3617" max="3617" width="9.7109375" style="170" customWidth="1"/>
    <col min="3618" max="3629" width="10.85546875" style="170" customWidth="1"/>
    <col min="3630" max="3635" width="13.7109375" style="170" customWidth="1"/>
    <col min="3636" max="3648" width="0" style="170" hidden="1" customWidth="1"/>
    <col min="3649" max="3666" width="13.7109375" style="170" customWidth="1"/>
    <col min="3667" max="3673" width="12.140625" style="170" customWidth="1"/>
    <col min="3674" max="3675" width="10.85546875" style="170" customWidth="1"/>
    <col min="3676" max="3686" width="10.28515625" style="170" customWidth="1"/>
    <col min="3687" max="3840" width="10.28515625" style="170"/>
    <col min="3841" max="3841" width="48.42578125" style="170" customWidth="1"/>
    <col min="3842" max="3842" width="13.140625" style="170" customWidth="1"/>
    <col min="3843" max="3843" width="12.42578125" style="170" customWidth="1"/>
    <col min="3844" max="3844" width="12.5703125" style="170" customWidth="1"/>
    <col min="3845" max="3845" width="11.5703125" style="170" customWidth="1"/>
    <col min="3846" max="3846" width="12.5703125" style="170" customWidth="1"/>
    <col min="3847" max="3848" width="10.42578125" style="170" customWidth="1"/>
    <col min="3849" max="3849" width="10.28515625" style="170" customWidth="1"/>
    <col min="3850" max="3850" width="10.7109375" style="170" customWidth="1"/>
    <col min="3851" max="3851" width="9.85546875" style="170" customWidth="1"/>
    <col min="3852" max="3852" width="10.5703125" style="170" customWidth="1"/>
    <col min="3853" max="3853" width="10.140625" style="170" customWidth="1"/>
    <col min="3854" max="3854" width="10.28515625" style="170" customWidth="1"/>
    <col min="3855" max="3855" width="9.85546875" style="170" customWidth="1"/>
    <col min="3856" max="3856" width="9.7109375" style="170" customWidth="1"/>
    <col min="3857" max="3857" width="9.42578125" style="170" customWidth="1"/>
    <col min="3858" max="3858" width="9.85546875" style="170" customWidth="1"/>
    <col min="3859" max="3859" width="9.140625" style="170" customWidth="1"/>
    <col min="3860" max="3860" width="9.5703125" style="170" customWidth="1"/>
    <col min="3861" max="3861" width="9" style="170" customWidth="1"/>
    <col min="3862" max="3872" width="10.85546875" style="170" customWidth="1"/>
    <col min="3873" max="3873" width="9.7109375" style="170" customWidth="1"/>
    <col min="3874" max="3885" width="10.85546875" style="170" customWidth="1"/>
    <col min="3886" max="3891" width="13.7109375" style="170" customWidth="1"/>
    <col min="3892" max="3904" width="0" style="170" hidden="1" customWidth="1"/>
    <col min="3905" max="3922" width="13.7109375" style="170" customWidth="1"/>
    <col min="3923" max="3929" width="12.140625" style="170" customWidth="1"/>
    <col min="3930" max="3931" width="10.85546875" style="170" customWidth="1"/>
    <col min="3932" max="3942" width="10.28515625" style="170" customWidth="1"/>
    <col min="3943" max="4096" width="10.28515625" style="170"/>
    <col min="4097" max="4097" width="48.42578125" style="170" customWidth="1"/>
    <col min="4098" max="4098" width="13.140625" style="170" customWidth="1"/>
    <col min="4099" max="4099" width="12.42578125" style="170" customWidth="1"/>
    <col min="4100" max="4100" width="12.5703125" style="170" customWidth="1"/>
    <col min="4101" max="4101" width="11.5703125" style="170" customWidth="1"/>
    <col min="4102" max="4102" width="12.5703125" style="170" customWidth="1"/>
    <col min="4103" max="4104" width="10.42578125" style="170" customWidth="1"/>
    <col min="4105" max="4105" width="10.28515625" style="170" customWidth="1"/>
    <col min="4106" max="4106" width="10.7109375" style="170" customWidth="1"/>
    <col min="4107" max="4107" width="9.85546875" style="170" customWidth="1"/>
    <col min="4108" max="4108" width="10.5703125" style="170" customWidth="1"/>
    <col min="4109" max="4109" width="10.140625" style="170" customWidth="1"/>
    <col min="4110" max="4110" width="10.28515625" style="170" customWidth="1"/>
    <col min="4111" max="4111" width="9.85546875" style="170" customWidth="1"/>
    <col min="4112" max="4112" width="9.7109375" style="170" customWidth="1"/>
    <col min="4113" max="4113" width="9.42578125" style="170" customWidth="1"/>
    <col min="4114" max="4114" width="9.85546875" style="170" customWidth="1"/>
    <col min="4115" max="4115" width="9.140625" style="170" customWidth="1"/>
    <col min="4116" max="4116" width="9.5703125" style="170" customWidth="1"/>
    <col min="4117" max="4117" width="9" style="170" customWidth="1"/>
    <col min="4118" max="4128" width="10.85546875" style="170" customWidth="1"/>
    <col min="4129" max="4129" width="9.7109375" style="170" customWidth="1"/>
    <col min="4130" max="4141" width="10.85546875" style="170" customWidth="1"/>
    <col min="4142" max="4147" width="13.7109375" style="170" customWidth="1"/>
    <col min="4148" max="4160" width="0" style="170" hidden="1" customWidth="1"/>
    <col min="4161" max="4178" width="13.7109375" style="170" customWidth="1"/>
    <col min="4179" max="4185" width="12.140625" style="170" customWidth="1"/>
    <col min="4186" max="4187" width="10.85546875" style="170" customWidth="1"/>
    <col min="4188" max="4198" width="10.28515625" style="170" customWidth="1"/>
    <col min="4199" max="4352" width="10.28515625" style="170"/>
    <col min="4353" max="4353" width="48.42578125" style="170" customWidth="1"/>
    <col min="4354" max="4354" width="13.140625" style="170" customWidth="1"/>
    <col min="4355" max="4355" width="12.42578125" style="170" customWidth="1"/>
    <col min="4356" max="4356" width="12.5703125" style="170" customWidth="1"/>
    <col min="4357" max="4357" width="11.5703125" style="170" customWidth="1"/>
    <col min="4358" max="4358" width="12.5703125" style="170" customWidth="1"/>
    <col min="4359" max="4360" width="10.42578125" style="170" customWidth="1"/>
    <col min="4361" max="4361" width="10.28515625" style="170" customWidth="1"/>
    <col min="4362" max="4362" width="10.7109375" style="170" customWidth="1"/>
    <col min="4363" max="4363" width="9.85546875" style="170" customWidth="1"/>
    <col min="4364" max="4364" width="10.5703125" style="170" customWidth="1"/>
    <col min="4365" max="4365" width="10.140625" style="170" customWidth="1"/>
    <col min="4366" max="4366" width="10.28515625" style="170" customWidth="1"/>
    <col min="4367" max="4367" width="9.85546875" style="170" customWidth="1"/>
    <col min="4368" max="4368" width="9.7109375" style="170" customWidth="1"/>
    <col min="4369" max="4369" width="9.42578125" style="170" customWidth="1"/>
    <col min="4370" max="4370" width="9.85546875" style="170" customWidth="1"/>
    <col min="4371" max="4371" width="9.140625" style="170" customWidth="1"/>
    <col min="4372" max="4372" width="9.5703125" style="170" customWidth="1"/>
    <col min="4373" max="4373" width="9" style="170" customWidth="1"/>
    <col min="4374" max="4384" width="10.85546875" style="170" customWidth="1"/>
    <col min="4385" max="4385" width="9.7109375" style="170" customWidth="1"/>
    <col min="4386" max="4397" width="10.85546875" style="170" customWidth="1"/>
    <col min="4398" max="4403" width="13.7109375" style="170" customWidth="1"/>
    <col min="4404" max="4416" width="0" style="170" hidden="1" customWidth="1"/>
    <col min="4417" max="4434" width="13.7109375" style="170" customWidth="1"/>
    <col min="4435" max="4441" width="12.140625" style="170" customWidth="1"/>
    <col min="4442" max="4443" width="10.85546875" style="170" customWidth="1"/>
    <col min="4444" max="4454" width="10.28515625" style="170" customWidth="1"/>
    <col min="4455" max="4608" width="10.28515625" style="170"/>
    <col min="4609" max="4609" width="48.42578125" style="170" customWidth="1"/>
    <col min="4610" max="4610" width="13.140625" style="170" customWidth="1"/>
    <col min="4611" max="4611" width="12.42578125" style="170" customWidth="1"/>
    <col min="4612" max="4612" width="12.5703125" style="170" customWidth="1"/>
    <col min="4613" max="4613" width="11.5703125" style="170" customWidth="1"/>
    <col min="4614" max="4614" width="12.5703125" style="170" customWidth="1"/>
    <col min="4615" max="4616" width="10.42578125" style="170" customWidth="1"/>
    <col min="4617" max="4617" width="10.28515625" style="170" customWidth="1"/>
    <col min="4618" max="4618" width="10.7109375" style="170" customWidth="1"/>
    <col min="4619" max="4619" width="9.85546875" style="170" customWidth="1"/>
    <col min="4620" max="4620" width="10.5703125" style="170" customWidth="1"/>
    <col min="4621" max="4621" width="10.140625" style="170" customWidth="1"/>
    <col min="4622" max="4622" width="10.28515625" style="170" customWidth="1"/>
    <col min="4623" max="4623" width="9.85546875" style="170" customWidth="1"/>
    <col min="4624" max="4624" width="9.7109375" style="170" customWidth="1"/>
    <col min="4625" max="4625" width="9.42578125" style="170" customWidth="1"/>
    <col min="4626" max="4626" width="9.85546875" style="170" customWidth="1"/>
    <col min="4627" max="4627" width="9.140625" style="170" customWidth="1"/>
    <col min="4628" max="4628" width="9.5703125" style="170" customWidth="1"/>
    <col min="4629" max="4629" width="9" style="170" customWidth="1"/>
    <col min="4630" max="4640" width="10.85546875" style="170" customWidth="1"/>
    <col min="4641" max="4641" width="9.7109375" style="170" customWidth="1"/>
    <col min="4642" max="4653" width="10.85546875" style="170" customWidth="1"/>
    <col min="4654" max="4659" width="13.7109375" style="170" customWidth="1"/>
    <col min="4660" max="4672" width="0" style="170" hidden="1" customWidth="1"/>
    <col min="4673" max="4690" width="13.7109375" style="170" customWidth="1"/>
    <col min="4691" max="4697" width="12.140625" style="170" customWidth="1"/>
    <col min="4698" max="4699" width="10.85546875" style="170" customWidth="1"/>
    <col min="4700" max="4710" width="10.28515625" style="170" customWidth="1"/>
    <col min="4711" max="4864" width="10.28515625" style="170"/>
    <col min="4865" max="4865" width="48.42578125" style="170" customWidth="1"/>
    <col min="4866" max="4866" width="13.140625" style="170" customWidth="1"/>
    <col min="4867" max="4867" width="12.42578125" style="170" customWidth="1"/>
    <col min="4868" max="4868" width="12.5703125" style="170" customWidth="1"/>
    <col min="4869" max="4869" width="11.5703125" style="170" customWidth="1"/>
    <col min="4870" max="4870" width="12.5703125" style="170" customWidth="1"/>
    <col min="4871" max="4872" width="10.42578125" style="170" customWidth="1"/>
    <col min="4873" max="4873" width="10.28515625" style="170" customWidth="1"/>
    <col min="4874" max="4874" width="10.7109375" style="170" customWidth="1"/>
    <col min="4875" max="4875" width="9.85546875" style="170" customWidth="1"/>
    <col min="4876" max="4876" width="10.5703125" style="170" customWidth="1"/>
    <col min="4877" max="4877" width="10.140625" style="170" customWidth="1"/>
    <col min="4878" max="4878" width="10.28515625" style="170" customWidth="1"/>
    <col min="4879" max="4879" width="9.85546875" style="170" customWidth="1"/>
    <col min="4880" max="4880" width="9.7109375" style="170" customWidth="1"/>
    <col min="4881" max="4881" width="9.42578125" style="170" customWidth="1"/>
    <col min="4882" max="4882" width="9.85546875" style="170" customWidth="1"/>
    <col min="4883" max="4883" width="9.140625" style="170" customWidth="1"/>
    <col min="4884" max="4884" width="9.5703125" style="170" customWidth="1"/>
    <col min="4885" max="4885" width="9" style="170" customWidth="1"/>
    <col min="4886" max="4896" width="10.85546875" style="170" customWidth="1"/>
    <col min="4897" max="4897" width="9.7109375" style="170" customWidth="1"/>
    <col min="4898" max="4909" width="10.85546875" style="170" customWidth="1"/>
    <col min="4910" max="4915" width="13.7109375" style="170" customWidth="1"/>
    <col min="4916" max="4928" width="0" style="170" hidden="1" customWidth="1"/>
    <col min="4929" max="4946" width="13.7109375" style="170" customWidth="1"/>
    <col min="4947" max="4953" width="12.140625" style="170" customWidth="1"/>
    <col min="4954" max="4955" width="10.85546875" style="170" customWidth="1"/>
    <col min="4956" max="4966" width="10.28515625" style="170" customWidth="1"/>
    <col min="4967" max="5120" width="10.28515625" style="170"/>
    <col min="5121" max="5121" width="48.42578125" style="170" customWidth="1"/>
    <col min="5122" max="5122" width="13.140625" style="170" customWidth="1"/>
    <col min="5123" max="5123" width="12.42578125" style="170" customWidth="1"/>
    <col min="5124" max="5124" width="12.5703125" style="170" customWidth="1"/>
    <col min="5125" max="5125" width="11.5703125" style="170" customWidth="1"/>
    <col min="5126" max="5126" width="12.5703125" style="170" customWidth="1"/>
    <col min="5127" max="5128" width="10.42578125" style="170" customWidth="1"/>
    <col min="5129" max="5129" width="10.28515625" style="170" customWidth="1"/>
    <col min="5130" max="5130" width="10.7109375" style="170" customWidth="1"/>
    <col min="5131" max="5131" width="9.85546875" style="170" customWidth="1"/>
    <col min="5132" max="5132" width="10.5703125" style="170" customWidth="1"/>
    <col min="5133" max="5133" width="10.140625" style="170" customWidth="1"/>
    <col min="5134" max="5134" width="10.28515625" style="170" customWidth="1"/>
    <col min="5135" max="5135" width="9.85546875" style="170" customWidth="1"/>
    <col min="5136" max="5136" width="9.7109375" style="170" customWidth="1"/>
    <col min="5137" max="5137" width="9.42578125" style="170" customWidth="1"/>
    <col min="5138" max="5138" width="9.85546875" style="170" customWidth="1"/>
    <col min="5139" max="5139" width="9.140625" style="170" customWidth="1"/>
    <col min="5140" max="5140" width="9.5703125" style="170" customWidth="1"/>
    <col min="5141" max="5141" width="9" style="170" customWidth="1"/>
    <col min="5142" max="5152" width="10.85546875" style="170" customWidth="1"/>
    <col min="5153" max="5153" width="9.7109375" style="170" customWidth="1"/>
    <col min="5154" max="5165" width="10.85546875" style="170" customWidth="1"/>
    <col min="5166" max="5171" width="13.7109375" style="170" customWidth="1"/>
    <col min="5172" max="5184" width="0" style="170" hidden="1" customWidth="1"/>
    <col min="5185" max="5202" width="13.7109375" style="170" customWidth="1"/>
    <col min="5203" max="5209" width="12.140625" style="170" customWidth="1"/>
    <col min="5210" max="5211" width="10.85546875" style="170" customWidth="1"/>
    <col min="5212" max="5222" width="10.28515625" style="170" customWidth="1"/>
    <col min="5223" max="5376" width="10.28515625" style="170"/>
    <col min="5377" max="5377" width="48.42578125" style="170" customWidth="1"/>
    <col min="5378" max="5378" width="13.140625" style="170" customWidth="1"/>
    <col min="5379" max="5379" width="12.42578125" style="170" customWidth="1"/>
    <col min="5380" max="5380" width="12.5703125" style="170" customWidth="1"/>
    <col min="5381" max="5381" width="11.5703125" style="170" customWidth="1"/>
    <col min="5382" max="5382" width="12.5703125" style="170" customWidth="1"/>
    <col min="5383" max="5384" width="10.42578125" style="170" customWidth="1"/>
    <col min="5385" max="5385" width="10.28515625" style="170" customWidth="1"/>
    <col min="5386" max="5386" width="10.7109375" style="170" customWidth="1"/>
    <col min="5387" max="5387" width="9.85546875" style="170" customWidth="1"/>
    <col min="5388" max="5388" width="10.5703125" style="170" customWidth="1"/>
    <col min="5389" max="5389" width="10.140625" style="170" customWidth="1"/>
    <col min="5390" max="5390" width="10.28515625" style="170" customWidth="1"/>
    <col min="5391" max="5391" width="9.85546875" style="170" customWidth="1"/>
    <col min="5392" max="5392" width="9.7109375" style="170" customWidth="1"/>
    <col min="5393" max="5393" width="9.42578125" style="170" customWidth="1"/>
    <col min="5394" max="5394" width="9.85546875" style="170" customWidth="1"/>
    <col min="5395" max="5395" width="9.140625" style="170" customWidth="1"/>
    <col min="5396" max="5396" width="9.5703125" style="170" customWidth="1"/>
    <col min="5397" max="5397" width="9" style="170" customWidth="1"/>
    <col min="5398" max="5408" width="10.85546875" style="170" customWidth="1"/>
    <col min="5409" max="5409" width="9.7109375" style="170" customWidth="1"/>
    <col min="5410" max="5421" width="10.85546875" style="170" customWidth="1"/>
    <col min="5422" max="5427" width="13.7109375" style="170" customWidth="1"/>
    <col min="5428" max="5440" width="0" style="170" hidden="1" customWidth="1"/>
    <col min="5441" max="5458" width="13.7109375" style="170" customWidth="1"/>
    <col min="5459" max="5465" width="12.140625" style="170" customWidth="1"/>
    <col min="5466" max="5467" width="10.85546875" style="170" customWidth="1"/>
    <col min="5468" max="5478" width="10.28515625" style="170" customWidth="1"/>
    <col min="5479" max="5632" width="10.28515625" style="170"/>
    <col min="5633" max="5633" width="48.42578125" style="170" customWidth="1"/>
    <col min="5634" max="5634" width="13.140625" style="170" customWidth="1"/>
    <col min="5635" max="5635" width="12.42578125" style="170" customWidth="1"/>
    <col min="5636" max="5636" width="12.5703125" style="170" customWidth="1"/>
    <col min="5637" max="5637" width="11.5703125" style="170" customWidth="1"/>
    <col min="5638" max="5638" width="12.5703125" style="170" customWidth="1"/>
    <col min="5639" max="5640" width="10.42578125" style="170" customWidth="1"/>
    <col min="5641" max="5641" width="10.28515625" style="170" customWidth="1"/>
    <col min="5642" max="5642" width="10.7109375" style="170" customWidth="1"/>
    <col min="5643" max="5643" width="9.85546875" style="170" customWidth="1"/>
    <col min="5644" max="5644" width="10.5703125" style="170" customWidth="1"/>
    <col min="5645" max="5645" width="10.140625" style="170" customWidth="1"/>
    <col min="5646" max="5646" width="10.28515625" style="170" customWidth="1"/>
    <col min="5647" max="5647" width="9.85546875" style="170" customWidth="1"/>
    <col min="5648" max="5648" width="9.7109375" style="170" customWidth="1"/>
    <col min="5649" max="5649" width="9.42578125" style="170" customWidth="1"/>
    <col min="5650" max="5650" width="9.85546875" style="170" customWidth="1"/>
    <col min="5651" max="5651" width="9.140625" style="170" customWidth="1"/>
    <col min="5652" max="5652" width="9.5703125" style="170" customWidth="1"/>
    <col min="5653" max="5653" width="9" style="170" customWidth="1"/>
    <col min="5654" max="5664" width="10.85546875" style="170" customWidth="1"/>
    <col min="5665" max="5665" width="9.7109375" style="170" customWidth="1"/>
    <col min="5666" max="5677" width="10.85546875" style="170" customWidth="1"/>
    <col min="5678" max="5683" width="13.7109375" style="170" customWidth="1"/>
    <col min="5684" max="5696" width="0" style="170" hidden="1" customWidth="1"/>
    <col min="5697" max="5714" width="13.7109375" style="170" customWidth="1"/>
    <col min="5715" max="5721" width="12.140625" style="170" customWidth="1"/>
    <col min="5722" max="5723" width="10.85546875" style="170" customWidth="1"/>
    <col min="5724" max="5734" width="10.28515625" style="170" customWidth="1"/>
    <col min="5735" max="5888" width="10.28515625" style="170"/>
    <col min="5889" max="5889" width="48.42578125" style="170" customWidth="1"/>
    <col min="5890" max="5890" width="13.140625" style="170" customWidth="1"/>
    <col min="5891" max="5891" width="12.42578125" style="170" customWidth="1"/>
    <col min="5892" max="5892" width="12.5703125" style="170" customWidth="1"/>
    <col min="5893" max="5893" width="11.5703125" style="170" customWidth="1"/>
    <col min="5894" max="5894" width="12.5703125" style="170" customWidth="1"/>
    <col min="5895" max="5896" width="10.42578125" style="170" customWidth="1"/>
    <col min="5897" max="5897" width="10.28515625" style="170" customWidth="1"/>
    <col min="5898" max="5898" width="10.7109375" style="170" customWidth="1"/>
    <col min="5899" max="5899" width="9.85546875" style="170" customWidth="1"/>
    <col min="5900" max="5900" width="10.5703125" style="170" customWidth="1"/>
    <col min="5901" max="5901" width="10.140625" style="170" customWidth="1"/>
    <col min="5902" max="5902" width="10.28515625" style="170" customWidth="1"/>
    <col min="5903" max="5903" width="9.85546875" style="170" customWidth="1"/>
    <col min="5904" max="5904" width="9.7109375" style="170" customWidth="1"/>
    <col min="5905" max="5905" width="9.42578125" style="170" customWidth="1"/>
    <col min="5906" max="5906" width="9.85546875" style="170" customWidth="1"/>
    <col min="5907" max="5907" width="9.140625" style="170" customWidth="1"/>
    <col min="5908" max="5908" width="9.5703125" style="170" customWidth="1"/>
    <col min="5909" max="5909" width="9" style="170" customWidth="1"/>
    <col min="5910" max="5920" width="10.85546875" style="170" customWidth="1"/>
    <col min="5921" max="5921" width="9.7109375" style="170" customWidth="1"/>
    <col min="5922" max="5933" width="10.85546875" style="170" customWidth="1"/>
    <col min="5934" max="5939" width="13.7109375" style="170" customWidth="1"/>
    <col min="5940" max="5952" width="0" style="170" hidden="1" customWidth="1"/>
    <col min="5953" max="5970" width="13.7109375" style="170" customWidth="1"/>
    <col min="5971" max="5977" width="12.140625" style="170" customWidth="1"/>
    <col min="5978" max="5979" width="10.85546875" style="170" customWidth="1"/>
    <col min="5980" max="5990" width="10.28515625" style="170" customWidth="1"/>
    <col min="5991" max="6144" width="10.28515625" style="170"/>
    <col min="6145" max="6145" width="48.42578125" style="170" customWidth="1"/>
    <col min="6146" max="6146" width="13.140625" style="170" customWidth="1"/>
    <col min="6147" max="6147" width="12.42578125" style="170" customWidth="1"/>
    <col min="6148" max="6148" width="12.5703125" style="170" customWidth="1"/>
    <col min="6149" max="6149" width="11.5703125" style="170" customWidth="1"/>
    <col min="6150" max="6150" width="12.5703125" style="170" customWidth="1"/>
    <col min="6151" max="6152" width="10.42578125" style="170" customWidth="1"/>
    <col min="6153" max="6153" width="10.28515625" style="170" customWidth="1"/>
    <col min="6154" max="6154" width="10.7109375" style="170" customWidth="1"/>
    <col min="6155" max="6155" width="9.85546875" style="170" customWidth="1"/>
    <col min="6156" max="6156" width="10.5703125" style="170" customWidth="1"/>
    <col min="6157" max="6157" width="10.140625" style="170" customWidth="1"/>
    <col min="6158" max="6158" width="10.28515625" style="170" customWidth="1"/>
    <col min="6159" max="6159" width="9.85546875" style="170" customWidth="1"/>
    <col min="6160" max="6160" width="9.7109375" style="170" customWidth="1"/>
    <col min="6161" max="6161" width="9.42578125" style="170" customWidth="1"/>
    <col min="6162" max="6162" width="9.85546875" style="170" customWidth="1"/>
    <col min="6163" max="6163" width="9.140625" style="170" customWidth="1"/>
    <col min="6164" max="6164" width="9.5703125" style="170" customWidth="1"/>
    <col min="6165" max="6165" width="9" style="170" customWidth="1"/>
    <col min="6166" max="6176" width="10.85546875" style="170" customWidth="1"/>
    <col min="6177" max="6177" width="9.7109375" style="170" customWidth="1"/>
    <col min="6178" max="6189" width="10.85546875" style="170" customWidth="1"/>
    <col min="6190" max="6195" width="13.7109375" style="170" customWidth="1"/>
    <col min="6196" max="6208" width="0" style="170" hidden="1" customWidth="1"/>
    <col min="6209" max="6226" width="13.7109375" style="170" customWidth="1"/>
    <col min="6227" max="6233" width="12.140625" style="170" customWidth="1"/>
    <col min="6234" max="6235" width="10.85546875" style="170" customWidth="1"/>
    <col min="6236" max="6246" width="10.28515625" style="170" customWidth="1"/>
    <col min="6247" max="6400" width="10.28515625" style="170"/>
    <col min="6401" max="6401" width="48.42578125" style="170" customWidth="1"/>
    <col min="6402" max="6402" width="13.140625" style="170" customWidth="1"/>
    <col min="6403" max="6403" width="12.42578125" style="170" customWidth="1"/>
    <col min="6404" max="6404" width="12.5703125" style="170" customWidth="1"/>
    <col min="6405" max="6405" width="11.5703125" style="170" customWidth="1"/>
    <col min="6406" max="6406" width="12.5703125" style="170" customWidth="1"/>
    <col min="6407" max="6408" width="10.42578125" style="170" customWidth="1"/>
    <col min="6409" max="6409" width="10.28515625" style="170" customWidth="1"/>
    <col min="6410" max="6410" width="10.7109375" style="170" customWidth="1"/>
    <col min="6411" max="6411" width="9.85546875" style="170" customWidth="1"/>
    <col min="6412" max="6412" width="10.5703125" style="170" customWidth="1"/>
    <col min="6413" max="6413" width="10.140625" style="170" customWidth="1"/>
    <col min="6414" max="6414" width="10.28515625" style="170" customWidth="1"/>
    <col min="6415" max="6415" width="9.85546875" style="170" customWidth="1"/>
    <col min="6416" max="6416" width="9.7109375" style="170" customWidth="1"/>
    <col min="6417" max="6417" width="9.42578125" style="170" customWidth="1"/>
    <col min="6418" max="6418" width="9.85546875" style="170" customWidth="1"/>
    <col min="6419" max="6419" width="9.140625" style="170" customWidth="1"/>
    <col min="6420" max="6420" width="9.5703125" style="170" customWidth="1"/>
    <col min="6421" max="6421" width="9" style="170" customWidth="1"/>
    <col min="6422" max="6432" width="10.85546875" style="170" customWidth="1"/>
    <col min="6433" max="6433" width="9.7109375" style="170" customWidth="1"/>
    <col min="6434" max="6445" width="10.85546875" style="170" customWidth="1"/>
    <col min="6446" max="6451" width="13.7109375" style="170" customWidth="1"/>
    <col min="6452" max="6464" width="0" style="170" hidden="1" customWidth="1"/>
    <col min="6465" max="6482" width="13.7109375" style="170" customWidth="1"/>
    <col min="6483" max="6489" width="12.140625" style="170" customWidth="1"/>
    <col min="6490" max="6491" width="10.85546875" style="170" customWidth="1"/>
    <col min="6492" max="6502" width="10.28515625" style="170" customWidth="1"/>
    <col min="6503" max="6656" width="10.28515625" style="170"/>
    <col min="6657" max="6657" width="48.42578125" style="170" customWidth="1"/>
    <col min="6658" max="6658" width="13.140625" style="170" customWidth="1"/>
    <col min="6659" max="6659" width="12.42578125" style="170" customWidth="1"/>
    <col min="6660" max="6660" width="12.5703125" style="170" customWidth="1"/>
    <col min="6661" max="6661" width="11.5703125" style="170" customWidth="1"/>
    <col min="6662" max="6662" width="12.5703125" style="170" customWidth="1"/>
    <col min="6663" max="6664" width="10.42578125" style="170" customWidth="1"/>
    <col min="6665" max="6665" width="10.28515625" style="170" customWidth="1"/>
    <col min="6666" max="6666" width="10.7109375" style="170" customWidth="1"/>
    <col min="6667" max="6667" width="9.85546875" style="170" customWidth="1"/>
    <col min="6668" max="6668" width="10.5703125" style="170" customWidth="1"/>
    <col min="6669" max="6669" width="10.140625" style="170" customWidth="1"/>
    <col min="6670" max="6670" width="10.28515625" style="170" customWidth="1"/>
    <col min="6671" max="6671" width="9.85546875" style="170" customWidth="1"/>
    <col min="6672" max="6672" width="9.7109375" style="170" customWidth="1"/>
    <col min="6673" max="6673" width="9.42578125" style="170" customWidth="1"/>
    <col min="6674" max="6674" width="9.85546875" style="170" customWidth="1"/>
    <col min="6675" max="6675" width="9.140625" style="170" customWidth="1"/>
    <col min="6676" max="6676" width="9.5703125" style="170" customWidth="1"/>
    <col min="6677" max="6677" width="9" style="170" customWidth="1"/>
    <col min="6678" max="6688" width="10.85546875" style="170" customWidth="1"/>
    <col min="6689" max="6689" width="9.7109375" style="170" customWidth="1"/>
    <col min="6690" max="6701" width="10.85546875" style="170" customWidth="1"/>
    <col min="6702" max="6707" width="13.7109375" style="170" customWidth="1"/>
    <col min="6708" max="6720" width="0" style="170" hidden="1" customWidth="1"/>
    <col min="6721" max="6738" width="13.7109375" style="170" customWidth="1"/>
    <col min="6739" max="6745" width="12.140625" style="170" customWidth="1"/>
    <col min="6746" max="6747" width="10.85546875" style="170" customWidth="1"/>
    <col min="6748" max="6758" width="10.28515625" style="170" customWidth="1"/>
    <col min="6759" max="6912" width="10.28515625" style="170"/>
    <col min="6913" max="6913" width="48.42578125" style="170" customWidth="1"/>
    <col min="6914" max="6914" width="13.140625" style="170" customWidth="1"/>
    <col min="6915" max="6915" width="12.42578125" style="170" customWidth="1"/>
    <col min="6916" max="6916" width="12.5703125" style="170" customWidth="1"/>
    <col min="6917" max="6917" width="11.5703125" style="170" customWidth="1"/>
    <col min="6918" max="6918" width="12.5703125" style="170" customWidth="1"/>
    <col min="6919" max="6920" width="10.42578125" style="170" customWidth="1"/>
    <col min="6921" max="6921" width="10.28515625" style="170" customWidth="1"/>
    <col min="6922" max="6922" width="10.7109375" style="170" customWidth="1"/>
    <col min="6923" max="6923" width="9.85546875" style="170" customWidth="1"/>
    <col min="6924" max="6924" width="10.5703125" style="170" customWidth="1"/>
    <col min="6925" max="6925" width="10.140625" style="170" customWidth="1"/>
    <col min="6926" max="6926" width="10.28515625" style="170" customWidth="1"/>
    <col min="6927" max="6927" width="9.85546875" style="170" customWidth="1"/>
    <col min="6928" max="6928" width="9.7109375" style="170" customWidth="1"/>
    <col min="6929" max="6929" width="9.42578125" style="170" customWidth="1"/>
    <col min="6930" max="6930" width="9.85546875" style="170" customWidth="1"/>
    <col min="6931" max="6931" width="9.140625" style="170" customWidth="1"/>
    <col min="6932" max="6932" width="9.5703125" style="170" customWidth="1"/>
    <col min="6933" max="6933" width="9" style="170" customWidth="1"/>
    <col min="6934" max="6944" width="10.85546875" style="170" customWidth="1"/>
    <col min="6945" max="6945" width="9.7109375" style="170" customWidth="1"/>
    <col min="6946" max="6957" width="10.85546875" style="170" customWidth="1"/>
    <col min="6958" max="6963" width="13.7109375" style="170" customWidth="1"/>
    <col min="6964" max="6976" width="0" style="170" hidden="1" customWidth="1"/>
    <col min="6977" max="6994" width="13.7109375" style="170" customWidth="1"/>
    <col min="6995" max="7001" width="12.140625" style="170" customWidth="1"/>
    <col min="7002" max="7003" width="10.85546875" style="170" customWidth="1"/>
    <col min="7004" max="7014" width="10.28515625" style="170" customWidth="1"/>
    <col min="7015" max="7168" width="10.28515625" style="170"/>
    <col min="7169" max="7169" width="48.42578125" style="170" customWidth="1"/>
    <col min="7170" max="7170" width="13.140625" style="170" customWidth="1"/>
    <col min="7171" max="7171" width="12.42578125" style="170" customWidth="1"/>
    <col min="7172" max="7172" width="12.5703125" style="170" customWidth="1"/>
    <col min="7173" max="7173" width="11.5703125" style="170" customWidth="1"/>
    <col min="7174" max="7174" width="12.5703125" style="170" customWidth="1"/>
    <col min="7175" max="7176" width="10.42578125" style="170" customWidth="1"/>
    <col min="7177" max="7177" width="10.28515625" style="170" customWidth="1"/>
    <col min="7178" max="7178" width="10.7109375" style="170" customWidth="1"/>
    <col min="7179" max="7179" width="9.85546875" style="170" customWidth="1"/>
    <col min="7180" max="7180" width="10.5703125" style="170" customWidth="1"/>
    <col min="7181" max="7181" width="10.140625" style="170" customWidth="1"/>
    <col min="7182" max="7182" width="10.28515625" style="170" customWidth="1"/>
    <col min="7183" max="7183" width="9.85546875" style="170" customWidth="1"/>
    <col min="7184" max="7184" width="9.7109375" style="170" customWidth="1"/>
    <col min="7185" max="7185" width="9.42578125" style="170" customWidth="1"/>
    <col min="7186" max="7186" width="9.85546875" style="170" customWidth="1"/>
    <col min="7187" max="7187" width="9.140625" style="170" customWidth="1"/>
    <col min="7188" max="7188" width="9.5703125" style="170" customWidth="1"/>
    <col min="7189" max="7189" width="9" style="170" customWidth="1"/>
    <col min="7190" max="7200" width="10.85546875" style="170" customWidth="1"/>
    <col min="7201" max="7201" width="9.7109375" style="170" customWidth="1"/>
    <col min="7202" max="7213" width="10.85546875" style="170" customWidth="1"/>
    <col min="7214" max="7219" width="13.7109375" style="170" customWidth="1"/>
    <col min="7220" max="7232" width="0" style="170" hidden="1" customWidth="1"/>
    <col min="7233" max="7250" width="13.7109375" style="170" customWidth="1"/>
    <col min="7251" max="7257" width="12.140625" style="170" customWidth="1"/>
    <col min="7258" max="7259" width="10.85546875" style="170" customWidth="1"/>
    <col min="7260" max="7270" width="10.28515625" style="170" customWidth="1"/>
    <col min="7271" max="7424" width="10.28515625" style="170"/>
    <col min="7425" max="7425" width="48.42578125" style="170" customWidth="1"/>
    <col min="7426" max="7426" width="13.140625" style="170" customWidth="1"/>
    <col min="7427" max="7427" width="12.42578125" style="170" customWidth="1"/>
    <col min="7428" max="7428" width="12.5703125" style="170" customWidth="1"/>
    <col min="7429" max="7429" width="11.5703125" style="170" customWidth="1"/>
    <col min="7430" max="7430" width="12.5703125" style="170" customWidth="1"/>
    <col min="7431" max="7432" width="10.42578125" style="170" customWidth="1"/>
    <col min="7433" max="7433" width="10.28515625" style="170" customWidth="1"/>
    <col min="7434" max="7434" width="10.7109375" style="170" customWidth="1"/>
    <col min="7435" max="7435" width="9.85546875" style="170" customWidth="1"/>
    <col min="7436" max="7436" width="10.5703125" style="170" customWidth="1"/>
    <col min="7437" max="7437" width="10.140625" style="170" customWidth="1"/>
    <col min="7438" max="7438" width="10.28515625" style="170" customWidth="1"/>
    <col min="7439" max="7439" width="9.85546875" style="170" customWidth="1"/>
    <col min="7440" max="7440" width="9.7109375" style="170" customWidth="1"/>
    <col min="7441" max="7441" width="9.42578125" style="170" customWidth="1"/>
    <col min="7442" max="7442" width="9.85546875" style="170" customWidth="1"/>
    <col min="7443" max="7443" width="9.140625" style="170" customWidth="1"/>
    <col min="7444" max="7444" width="9.5703125" style="170" customWidth="1"/>
    <col min="7445" max="7445" width="9" style="170" customWidth="1"/>
    <col min="7446" max="7456" width="10.85546875" style="170" customWidth="1"/>
    <col min="7457" max="7457" width="9.7109375" style="170" customWidth="1"/>
    <col min="7458" max="7469" width="10.85546875" style="170" customWidth="1"/>
    <col min="7470" max="7475" width="13.7109375" style="170" customWidth="1"/>
    <col min="7476" max="7488" width="0" style="170" hidden="1" customWidth="1"/>
    <col min="7489" max="7506" width="13.7109375" style="170" customWidth="1"/>
    <col min="7507" max="7513" width="12.140625" style="170" customWidth="1"/>
    <col min="7514" max="7515" width="10.85546875" style="170" customWidth="1"/>
    <col min="7516" max="7526" width="10.28515625" style="170" customWidth="1"/>
    <col min="7527" max="7680" width="10.28515625" style="170"/>
    <col min="7681" max="7681" width="48.42578125" style="170" customWidth="1"/>
    <col min="7682" max="7682" width="13.140625" style="170" customWidth="1"/>
    <col min="7683" max="7683" width="12.42578125" style="170" customWidth="1"/>
    <col min="7684" max="7684" width="12.5703125" style="170" customWidth="1"/>
    <col min="7685" max="7685" width="11.5703125" style="170" customWidth="1"/>
    <col min="7686" max="7686" width="12.5703125" style="170" customWidth="1"/>
    <col min="7687" max="7688" width="10.42578125" style="170" customWidth="1"/>
    <col min="7689" max="7689" width="10.28515625" style="170" customWidth="1"/>
    <col min="7690" max="7690" width="10.7109375" style="170" customWidth="1"/>
    <col min="7691" max="7691" width="9.85546875" style="170" customWidth="1"/>
    <col min="7692" max="7692" width="10.5703125" style="170" customWidth="1"/>
    <col min="7693" max="7693" width="10.140625" style="170" customWidth="1"/>
    <col min="7694" max="7694" width="10.28515625" style="170" customWidth="1"/>
    <col min="7695" max="7695" width="9.85546875" style="170" customWidth="1"/>
    <col min="7696" max="7696" width="9.7109375" style="170" customWidth="1"/>
    <col min="7697" max="7697" width="9.42578125" style="170" customWidth="1"/>
    <col min="7698" max="7698" width="9.85546875" style="170" customWidth="1"/>
    <col min="7699" max="7699" width="9.140625" style="170" customWidth="1"/>
    <col min="7700" max="7700" width="9.5703125" style="170" customWidth="1"/>
    <col min="7701" max="7701" width="9" style="170" customWidth="1"/>
    <col min="7702" max="7712" width="10.85546875" style="170" customWidth="1"/>
    <col min="7713" max="7713" width="9.7109375" style="170" customWidth="1"/>
    <col min="7714" max="7725" width="10.85546875" style="170" customWidth="1"/>
    <col min="7726" max="7731" width="13.7109375" style="170" customWidth="1"/>
    <col min="7732" max="7744" width="0" style="170" hidden="1" customWidth="1"/>
    <col min="7745" max="7762" width="13.7109375" style="170" customWidth="1"/>
    <col min="7763" max="7769" width="12.140625" style="170" customWidth="1"/>
    <col min="7770" max="7771" width="10.85546875" style="170" customWidth="1"/>
    <col min="7772" max="7782" width="10.28515625" style="170" customWidth="1"/>
    <col min="7783" max="7936" width="10.28515625" style="170"/>
    <col min="7937" max="7937" width="48.42578125" style="170" customWidth="1"/>
    <col min="7938" max="7938" width="13.140625" style="170" customWidth="1"/>
    <col min="7939" max="7939" width="12.42578125" style="170" customWidth="1"/>
    <col min="7940" max="7940" width="12.5703125" style="170" customWidth="1"/>
    <col min="7941" max="7941" width="11.5703125" style="170" customWidth="1"/>
    <col min="7942" max="7942" width="12.5703125" style="170" customWidth="1"/>
    <col min="7943" max="7944" width="10.42578125" style="170" customWidth="1"/>
    <col min="7945" max="7945" width="10.28515625" style="170" customWidth="1"/>
    <col min="7946" max="7946" width="10.7109375" style="170" customWidth="1"/>
    <col min="7947" max="7947" width="9.85546875" style="170" customWidth="1"/>
    <col min="7948" max="7948" width="10.5703125" style="170" customWidth="1"/>
    <col min="7949" max="7949" width="10.140625" style="170" customWidth="1"/>
    <col min="7950" max="7950" width="10.28515625" style="170" customWidth="1"/>
    <col min="7951" max="7951" width="9.85546875" style="170" customWidth="1"/>
    <col min="7952" max="7952" width="9.7109375" style="170" customWidth="1"/>
    <col min="7953" max="7953" width="9.42578125" style="170" customWidth="1"/>
    <col min="7954" max="7954" width="9.85546875" style="170" customWidth="1"/>
    <col min="7955" max="7955" width="9.140625" style="170" customWidth="1"/>
    <col min="7956" max="7956" width="9.5703125" style="170" customWidth="1"/>
    <col min="7957" max="7957" width="9" style="170" customWidth="1"/>
    <col min="7958" max="7968" width="10.85546875" style="170" customWidth="1"/>
    <col min="7969" max="7969" width="9.7109375" style="170" customWidth="1"/>
    <col min="7970" max="7981" width="10.85546875" style="170" customWidth="1"/>
    <col min="7982" max="7987" width="13.7109375" style="170" customWidth="1"/>
    <col min="7988" max="8000" width="0" style="170" hidden="1" customWidth="1"/>
    <col min="8001" max="8018" width="13.7109375" style="170" customWidth="1"/>
    <col min="8019" max="8025" width="12.140625" style="170" customWidth="1"/>
    <col min="8026" max="8027" width="10.85546875" style="170" customWidth="1"/>
    <col min="8028" max="8038" width="10.28515625" style="170" customWidth="1"/>
    <col min="8039" max="8192" width="10.28515625" style="170"/>
    <col min="8193" max="8193" width="48.42578125" style="170" customWidth="1"/>
    <col min="8194" max="8194" width="13.140625" style="170" customWidth="1"/>
    <col min="8195" max="8195" width="12.42578125" style="170" customWidth="1"/>
    <col min="8196" max="8196" width="12.5703125" style="170" customWidth="1"/>
    <col min="8197" max="8197" width="11.5703125" style="170" customWidth="1"/>
    <col min="8198" max="8198" width="12.5703125" style="170" customWidth="1"/>
    <col min="8199" max="8200" width="10.42578125" style="170" customWidth="1"/>
    <col min="8201" max="8201" width="10.28515625" style="170" customWidth="1"/>
    <col min="8202" max="8202" width="10.7109375" style="170" customWidth="1"/>
    <col min="8203" max="8203" width="9.85546875" style="170" customWidth="1"/>
    <col min="8204" max="8204" width="10.5703125" style="170" customWidth="1"/>
    <col min="8205" max="8205" width="10.140625" style="170" customWidth="1"/>
    <col min="8206" max="8206" width="10.28515625" style="170" customWidth="1"/>
    <col min="8207" max="8207" width="9.85546875" style="170" customWidth="1"/>
    <col min="8208" max="8208" width="9.7109375" style="170" customWidth="1"/>
    <col min="8209" max="8209" width="9.42578125" style="170" customWidth="1"/>
    <col min="8210" max="8210" width="9.85546875" style="170" customWidth="1"/>
    <col min="8211" max="8211" width="9.140625" style="170" customWidth="1"/>
    <col min="8212" max="8212" width="9.5703125" style="170" customWidth="1"/>
    <col min="8213" max="8213" width="9" style="170" customWidth="1"/>
    <col min="8214" max="8224" width="10.85546875" style="170" customWidth="1"/>
    <col min="8225" max="8225" width="9.7109375" style="170" customWidth="1"/>
    <col min="8226" max="8237" width="10.85546875" style="170" customWidth="1"/>
    <col min="8238" max="8243" width="13.7109375" style="170" customWidth="1"/>
    <col min="8244" max="8256" width="0" style="170" hidden="1" customWidth="1"/>
    <col min="8257" max="8274" width="13.7109375" style="170" customWidth="1"/>
    <col min="8275" max="8281" width="12.140625" style="170" customWidth="1"/>
    <col min="8282" max="8283" width="10.85546875" style="170" customWidth="1"/>
    <col min="8284" max="8294" width="10.28515625" style="170" customWidth="1"/>
    <col min="8295" max="8448" width="10.28515625" style="170"/>
    <col min="8449" max="8449" width="48.42578125" style="170" customWidth="1"/>
    <col min="8450" max="8450" width="13.140625" style="170" customWidth="1"/>
    <col min="8451" max="8451" width="12.42578125" style="170" customWidth="1"/>
    <col min="8452" max="8452" width="12.5703125" style="170" customWidth="1"/>
    <col min="8453" max="8453" width="11.5703125" style="170" customWidth="1"/>
    <col min="8454" max="8454" width="12.5703125" style="170" customWidth="1"/>
    <col min="8455" max="8456" width="10.42578125" style="170" customWidth="1"/>
    <col min="8457" max="8457" width="10.28515625" style="170" customWidth="1"/>
    <col min="8458" max="8458" width="10.7109375" style="170" customWidth="1"/>
    <col min="8459" max="8459" width="9.85546875" style="170" customWidth="1"/>
    <col min="8460" max="8460" width="10.5703125" style="170" customWidth="1"/>
    <col min="8461" max="8461" width="10.140625" style="170" customWidth="1"/>
    <col min="8462" max="8462" width="10.28515625" style="170" customWidth="1"/>
    <col min="8463" max="8463" width="9.85546875" style="170" customWidth="1"/>
    <col min="8464" max="8464" width="9.7109375" style="170" customWidth="1"/>
    <col min="8465" max="8465" width="9.42578125" style="170" customWidth="1"/>
    <col min="8466" max="8466" width="9.85546875" style="170" customWidth="1"/>
    <col min="8467" max="8467" width="9.140625" style="170" customWidth="1"/>
    <col min="8468" max="8468" width="9.5703125" style="170" customWidth="1"/>
    <col min="8469" max="8469" width="9" style="170" customWidth="1"/>
    <col min="8470" max="8480" width="10.85546875" style="170" customWidth="1"/>
    <col min="8481" max="8481" width="9.7109375" style="170" customWidth="1"/>
    <col min="8482" max="8493" width="10.85546875" style="170" customWidth="1"/>
    <col min="8494" max="8499" width="13.7109375" style="170" customWidth="1"/>
    <col min="8500" max="8512" width="0" style="170" hidden="1" customWidth="1"/>
    <col min="8513" max="8530" width="13.7109375" style="170" customWidth="1"/>
    <col min="8531" max="8537" width="12.140625" style="170" customWidth="1"/>
    <col min="8538" max="8539" width="10.85546875" style="170" customWidth="1"/>
    <col min="8540" max="8550" width="10.28515625" style="170" customWidth="1"/>
    <col min="8551" max="8704" width="10.28515625" style="170"/>
    <col min="8705" max="8705" width="48.42578125" style="170" customWidth="1"/>
    <col min="8706" max="8706" width="13.140625" style="170" customWidth="1"/>
    <col min="8707" max="8707" width="12.42578125" style="170" customWidth="1"/>
    <col min="8708" max="8708" width="12.5703125" style="170" customWidth="1"/>
    <col min="8709" max="8709" width="11.5703125" style="170" customWidth="1"/>
    <col min="8710" max="8710" width="12.5703125" style="170" customWidth="1"/>
    <col min="8711" max="8712" width="10.42578125" style="170" customWidth="1"/>
    <col min="8713" max="8713" width="10.28515625" style="170" customWidth="1"/>
    <col min="8714" max="8714" width="10.7109375" style="170" customWidth="1"/>
    <col min="8715" max="8715" width="9.85546875" style="170" customWidth="1"/>
    <col min="8716" max="8716" width="10.5703125" style="170" customWidth="1"/>
    <col min="8717" max="8717" width="10.140625" style="170" customWidth="1"/>
    <col min="8718" max="8718" width="10.28515625" style="170" customWidth="1"/>
    <col min="8719" max="8719" width="9.85546875" style="170" customWidth="1"/>
    <col min="8720" max="8720" width="9.7109375" style="170" customWidth="1"/>
    <col min="8721" max="8721" width="9.42578125" style="170" customWidth="1"/>
    <col min="8722" max="8722" width="9.85546875" style="170" customWidth="1"/>
    <col min="8723" max="8723" width="9.140625" style="170" customWidth="1"/>
    <col min="8724" max="8724" width="9.5703125" style="170" customWidth="1"/>
    <col min="8725" max="8725" width="9" style="170" customWidth="1"/>
    <col min="8726" max="8736" width="10.85546875" style="170" customWidth="1"/>
    <col min="8737" max="8737" width="9.7109375" style="170" customWidth="1"/>
    <col min="8738" max="8749" width="10.85546875" style="170" customWidth="1"/>
    <col min="8750" max="8755" width="13.7109375" style="170" customWidth="1"/>
    <col min="8756" max="8768" width="0" style="170" hidden="1" customWidth="1"/>
    <col min="8769" max="8786" width="13.7109375" style="170" customWidth="1"/>
    <col min="8787" max="8793" width="12.140625" style="170" customWidth="1"/>
    <col min="8794" max="8795" width="10.85546875" style="170" customWidth="1"/>
    <col min="8796" max="8806" width="10.28515625" style="170" customWidth="1"/>
    <col min="8807" max="8960" width="10.28515625" style="170"/>
    <col min="8961" max="8961" width="48.42578125" style="170" customWidth="1"/>
    <col min="8962" max="8962" width="13.140625" style="170" customWidth="1"/>
    <col min="8963" max="8963" width="12.42578125" style="170" customWidth="1"/>
    <col min="8964" max="8964" width="12.5703125" style="170" customWidth="1"/>
    <col min="8965" max="8965" width="11.5703125" style="170" customWidth="1"/>
    <col min="8966" max="8966" width="12.5703125" style="170" customWidth="1"/>
    <col min="8967" max="8968" width="10.42578125" style="170" customWidth="1"/>
    <col min="8969" max="8969" width="10.28515625" style="170" customWidth="1"/>
    <col min="8970" max="8970" width="10.7109375" style="170" customWidth="1"/>
    <col min="8971" max="8971" width="9.85546875" style="170" customWidth="1"/>
    <col min="8972" max="8972" width="10.5703125" style="170" customWidth="1"/>
    <col min="8973" max="8973" width="10.140625" style="170" customWidth="1"/>
    <col min="8974" max="8974" width="10.28515625" style="170" customWidth="1"/>
    <col min="8975" max="8975" width="9.85546875" style="170" customWidth="1"/>
    <col min="8976" max="8976" width="9.7109375" style="170" customWidth="1"/>
    <col min="8977" max="8977" width="9.42578125" style="170" customWidth="1"/>
    <col min="8978" max="8978" width="9.85546875" style="170" customWidth="1"/>
    <col min="8979" max="8979" width="9.140625" style="170" customWidth="1"/>
    <col min="8980" max="8980" width="9.5703125" style="170" customWidth="1"/>
    <col min="8981" max="8981" width="9" style="170" customWidth="1"/>
    <col min="8982" max="8992" width="10.85546875" style="170" customWidth="1"/>
    <col min="8993" max="8993" width="9.7109375" style="170" customWidth="1"/>
    <col min="8994" max="9005" width="10.85546875" style="170" customWidth="1"/>
    <col min="9006" max="9011" width="13.7109375" style="170" customWidth="1"/>
    <col min="9012" max="9024" width="0" style="170" hidden="1" customWidth="1"/>
    <col min="9025" max="9042" width="13.7109375" style="170" customWidth="1"/>
    <col min="9043" max="9049" width="12.140625" style="170" customWidth="1"/>
    <col min="9050" max="9051" width="10.85546875" style="170" customWidth="1"/>
    <col min="9052" max="9062" width="10.28515625" style="170" customWidth="1"/>
    <col min="9063" max="9216" width="10.28515625" style="170"/>
    <col min="9217" max="9217" width="48.42578125" style="170" customWidth="1"/>
    <col min="9218" max="9218" width="13.140625" style="170" customWidth="1"/>
    <col min="9219" max="9219" width="12.42578125" style="170" customWidth="1"/>
    <col min="9220" max="9220" width="12.5703125" style="170" customWidth="1"/>
    <col min="9221" max="9221" width="11.5703125" style="170" customWidth="1"/>
    <col min="9222" max="9222" width="12.5703125" style="170" customWidth="1"/>
    <col min="9223" max="9224" width="10.42578125" style="170" customWidth="1"/>
    <col min="9225" max="9225" width="10.28515625" style="170" customWidth="1"/>
    <col min="9226" max="9226" width="10.7109375" style="170" customWidth="1"/>
    <col min="9227" max="9227" width="9.85546875" style="170" customWidth="1"/>
    <col min="9228" max="9228" width="10.5703125" style="170" customWidth="1"/>
    <col min="9229" max="9229" width="10.140625" style="170" customWidth="1"/>
    <col min="9230" max="9230" width="10.28515625" style="170" customWidth="1"/>
    <col min="9231" max="9231" width="9.85546875" style="170" customWidth="1"/>
    <col min="9232" max="9232" width="9.7109375" style="170" customWidth="1"/>
    <col min="9233" max="9233" width="9.42578125" style="170" customWidth="1"/>
    <col min="9234" max="9234" width="9.85546875" style="170" customWidth="1"/>
    <col min="9235" max="9235" width="9.140625" style="170" customWidth="1"/>
    <col min="9236" max="9236" width="9.5703125" style="170" customWidth="1"/>
    <col min="9237" max="9237" width="9" style="170" customWidth="1"/>
    <col min="9238" max="9248" width="10.85546875" style="170" customWidth="1"/>
    <col min="9249" max="9249" width="9.7109375" style="170" customWidth="1"/>
    <col min="9250" max="9261" width="10.85546875" style="170" customWidth="1"/>
    <col min="9262" max="9267" width="13.7109375" style="170" customWidth="1"/>
    <col min="9268" max="9280" width="0" style="170" hidden="1" customWidth="1"/>
    <col min="9281" max="9298" width="13.7109375" style="170" customWidth="1"/>
    <col min="9299" max="9305" width="12.140625" style="170" customWidth="1"/>
    <col min="9306" max="9307" width="10.85546875" style="170" customWidth="1"/>
    <col min="9308" max="9318" width="10.28515625" style="170" customWidth="1"/>
    <col min="9319" max="9472" width="10.28515625" style="170"/>
    <col min="9473" max="9473" width="48.42578125" style="170" customWidth="1"/>
    <col min="9474" max="9474" width="13.140625" style="170" customWidth="1"/>
    <col min="9475" max="9475" width="12.42578125" style="170" customWidth="1"/>
    <col min="9476" max="9476" width="12.5703125" style="170" customWidth="1"/>
    <col min="9477" max="9477" width="11.5703125" style="170" customWidth="1"/>
    <col min="9478" max="9478" width="12.5703125" style="170" customWidth="1"/>
    <col min="9479" max="9480" width="10.42578125" style="170" customWidth="1"/>
    <col min="9481" max="9481" width="10.28515625" style="170" customWidth="1"/>
    <col min="9482" max="9482" width="10.7109375" style="170" customWidth="1"/>
    <col min="9483" max="9483" width="9.85546875" style="170" customWidth="1"/>
    <col min="9484" max="9484" width="10.5703125" style="170" customWidth="1"/>
    <col min="9485" max="9485" width="10.140625" style="170" customWidth="1"/>
    <col min="9486" max="9486" width="10.28515625" style="170" customWidth="1"/>
    <col min="9487" max="9487" width="9.85546875" style="170" customWidth="1"/>
    <col min="9488" max="9488" width="9.7109375" style="170" customWidth="1"/>
    <col min="9489" max="9489" width="9.42578125" style="170" customWidth="1"/>
    <col min="9490" max="9490" width="9.85546875" style="170" customWidth="1"/>
    <col min="9491" max="9491" width="9.140625" style="170" customWidth="1"/>
    <col min="9492" max="9492" width="9.5703125" style="170" customWidth="1"/>
    <col min="9493" max="9493" width="9" style="170" customWidth="1"/>
    <col min="9494" max="9504" width="10.85546875" style="170" customWidth="1"/>
    <col min="9505" max="9505" width="9.7109375" style="170" customWidth="1"/>
    <col min="9506" max="9517" width="10.85546875" style="170" customWidth="1"/>
    <col min="9518" max="9523" width="13.7109375" style="170" customWidth="1"/>
    <col min="9524" max="9536" width="0" style="170" hidden="1" customWidth="1"/>
    <col min="9537" max="9554" width="13.7109375" style="170" customWidth="1"/>
    <col min="9555" max="9561" width="12.140625" style="170" customWidth="1"/>
    <col min="9562" max="9563" width="10.85546875" style="170" customWidth="1"/>
    <col min="9564" max="9574" width="10.28515625" style="170" customWidth="1"/>
    <col min="9575" max="9728" width="10.28515625" style="170"/>
    <col min="9729" max="9729" width="48.42578125" style="170" customWidth="1"/>
    <col min="9730" max="9730" width="13.140625" style="170" customWidth="1"/>
    <col min="9731" max="9731" width="12.42578125" style="170" customWidth="1"/>
    <col min="9732" max="9732" width="12.5703125" style="170" customWidth="1"/>
    <col min="9733" max="9733" width="11.5703125" style="170" customWidth="1"/>
    <col min="9734" max="9734" width="12.5703125" style="170" customWidth="1"/>
    <col min="9735" max="9736" width="10.42578125" style="170" customWidth="1"/>
    <col min="9737" max="9737" width="10.28515625" style="170" customWidth="1"/>
    <col min="9738" max="9738" width="10.7109375" style="170" customWidth="1"/>
    <col min="9739" max="9739" width="9.85546875" style="170" customWidth="1"/>
    <col min="9740" max="9740" width="10.5703125" style="170" customWidth="1"/>
    <col min="9741" max="9741" width="10.140625" style="170" customWidth="1"/>
    <col min="9742" max="9742" width="10.28515625" style="170" customWidth="1"/>
    <col min="9743" max="9743" width="9.85546875" style="170" customWidth="1"/>
    <col min="9744" max="9744" width="9.7109375" style="170" customWidth="1"/>
    <col min="9745" max="9745" width="9.42578125" style="170" customWidth="1"/>
    <col min="9746" max="9746" width="9.85546875" style="170" customWidth="1"/>
    <col min="9747" max="9747" width="9.140625" style="170" customWidth="1"/>
    <col min="9748" max="9748" width="9.5703125" style="170" customWidth="1"/>
    <col min="9749" max="9749" width="9" style="170" customWidth="1"/>
    <col min="9750" max="9760" width="10.85546875" style="170" customWidth="1"/>
    <col min="9761" max="9761" width="9.7109375" style="170" customWidth="1"/>
    <col min="9762" max="9773" width="10.85546875" style="170" customWidth="1"/>
    <col min="9774" max="9779" width="13.7109375" style="170" customWidth="1"/>
    <col min="9780" max="9792" width="0" style="170" hidden="1" customWidth="1"/>
    <col min="9793" max="9810" width="13.7109375" style="170" customWidth="1"/>
    <col min="9811" max="9817" width="12.140625" style="170" customWidth="1"/>
    <col min="9818" max="9819" width="10.85546875" style="170" customWidth="1"/>
    <col min="9820" max="9830" width="10.28515625" style="170" customWidth="1"/>
    <col min="9831" max="9984" width="10.28515625" style="170"/>
    <col min="9985" max="9985" width="48.42578125" style="170" customWidth="1"/>
    <col min="9986" max="9986" width="13.140625" style="170" customWidth="1"/>
    <col min="9987" max="9987" width="12.42578125" style="170" customWidth="1"/>
    <col min="9988" max="9988" width="12.5703125" style="170" customWidth="1"/>
    <col min="9989" max="9989" width="11.5703125" style="170" customWidth="1"/>
    <col min="9990" max="9990" width="12.5703125" style="170" customWidth="1"/>
    <col min="9991" max="9992" width="10.42578125" style="170" customWidth="1"/>
    <col min="9993" max="9993" width="10.28515625" style="170" customWidth="1"/>
    <col min="9994" max="9994" width="10.7109375" style="170" customWidth="1"/>
    <col min="9995" max="9995" width="9.85546875" style="170" customWidth="1"/>
    <col min="9996" max="9996" width="10.5703125" style="170" customWidth="1"/>
    <col min="9997" max="9997" width="10.140625" style="170" customWidth="1"/>
    <col min="9998" max="9998" width="10.28515625" style="170" customWidth="1"/>
    <col min="9999" max="9999" width="9.85546875" style="170" customWidth="1"/>
    <col min="10000" max="10000" width="9.7109375" style="170" customWidth="1"/>
    <col min="10001" max="10001" width="9.42578125" style="170" customWidth="1"/>
    <col min="10002" max="10002" width="9.85546875" style="170" customWidth="1"/>
    <col min="10003" max="10003" width="9.140625" style="170" customWidth="1"/>
    <col min="10004" max="10004" width="9.5703125" style="170" customWidth="1"/>
    <col min="10005" max="10005" width="9" style="170" customWidth="1"/>
    <col min="10006" max="10016" width="10.85546875" style="170" customWidth="1"/>
    <col min="10017" max="10017" width="9.7109375" style="170" customWidth="1"/>
    <col min="10018" max="10029" width="10.85546875" style="170" customWidth="1"/>
    <col min="10030" max="10035" width="13.7109375" style="170" customWidth="1"/>
    <col min="10036" max="10048" width="0" style="170" hidden="1" customWidth="1"/>
    <col min="10049" max="10066" width="13.7109375" style="170" customWidth="1"/>
    <col min="10067" max="10073" width="12.140625" style="170" customWidth="1"/>
    <col min="10074" max="10075" width="10.85546875" style="170" customWidth="1"/>
    <col min="10076" max="10086" width="10.28515625" style="170" customWidth="1"/>
    <col min="10087" max="10240" width="10.28515625" style="170"/>
    <col min="10241" max="10241" width="48.42578125" style="170" customWidth="1"/>
    <col min="10242" max="10242" width="13.140625" style="170" customWidth="1"/>
    <col min="10243" max="10243" width="12.42578125" style="170" customWidth="1"/>
    <col min="10244" max="10244" width="12.5703125" style="170" customWidth="1"/>
    <col min="10245" max="10245" width="11.5703125" style="170" customWidth="1"/>
    <col min="10246" max="10246" width="12.5703125" style="170" customWidth="1"/>
    <col min="10247" max="10248" width="10.42578125" style="170" customWidth="1"/>
    <col min="10249" max="10249" width="10.28515625" style="170" customWidth="1"/>
    <col min="10250" max="10250" width="10.7109375" style="170" customWidth="1"/>
    <col min="10251" max="10251" width="9.85546875" style="170" customWidth="1"/>
    <col min="10252" max="10252" width="10.5703125" style="170" customWidth="1"/>
    <col min="10253" max="10253" width="10.140625" style="170" customWidth="1"/>
    <col min="10254" max="10254" width="10.28515625" style="170" customWidth="1"/>
    <col min="10255" max="10255" width="9.85546875" style="170" customWidth="1"/>
    <col min="10256" max="10256" width="9.7109375" style="170" customWidth="1"/>
    <col min="10257" max="10257" width="9.42578125" style="170" customWidth="1"/>
    <col min="10258" max="10258" width="9.85546875" style="170" customWidth="1"/>
    <col min="10259" max="10259" width="9.140625" style="170" customWidth="1"/>
    <col min="10260" max="10260" width="9.5703125" style="170" customWidth="1"/>
    <col min="10261" max="10261" width="9" style="170" customWidth="1"/>
    <col min="10262" max="10272" width="10.85546875" style="170" customWidth="1"/>
    <col min="10273" max="10273" width="9.7109375" style="170" customWidth="1"/>
    <col min="10274" max="10285" width="10.85546875" style="170" customWidth="1"/>
    <col min="10286" max="10291" width="13.7109375" style="170" customWidth="1"/>
    <col min="10292" max="10304" width="0" style="170" hidden="1" customWidth="1"/>
    <col min="10305" max="10322" width="13.7109375" style="170" customWidth="1"/>
    <col min="10323" max="10329" width="12.140625" style="170" customWidth="1"/>
    <col min="10330" max="10331" width="10.85546875" style="170" customWidth="1"/>
    <col min="10332" max="10342" width="10.28515625" style="170" customWidth="1"/>
    <col min="10343" max="10496" width="10.28515625" style="170"/>
    <col min="10497" max="10497" width="48.42578125" style="170" customWidth="1"/>
    <col min="10498" max="10498" width="13.140625" style="170" customWidth="1"/>
    <col min="10499" max="10499" width="12.42578125" style="170" customWidth="1"/>
    <col min="10500" max="10500" width="12.5703125" style="170" customWidth="1"/>
    <col min="10501" max="10501" width="11.5703125" style="170" customWidth="1"/>
    <col min="10502" max="10502" width="12.5703125" style="170" customWidth="1"/>
    <col min="10503" max="10504" width="10.42578125" style="170" customWidth="1"/>
    <col min="10505" max="10505" width="10.28515625" style="170" customWidth="1"/>
    <col min="10506" max="10506" width="10.7109375" style="170" customWidth="1"/>
    <col min="10507" max="10507" width="9.85546875" style="170" customWidth="1"/>
    <col min="10508" max="10508" width="10.5703125" style="170" customWidth="1"/>
    <col min="10509" max="10509" width="10.140625" style="170" customWidth="1"/>
    <col min="10510" max="10510" width="10.28515625" style="170" customWidth="1"/>
    <col min="10511" max="10511" width="9.85546875" style="170" customWidth="1"/>
    <col min="10512" max="10512" width="9.7109375" style="170" customWidth="1"/>
    <col min="10513" max="10513" width="9.42578125" style="170" customWidth="1"/>
    <col min="10514" max="10514" width="9.85546875" style="170" customWidth="1"/>
    <col min="10515" max="10515" width="9.140625" style="170" customWidth="1"/>
    <col min="10516" max="10516" width="9.5703125" style="170" customWidth="1"/>
    <col min="10517" max="10517" width="9" style="170" customWidth="1"/>
    <col min="10518" max="10528" width="10.85546875" style="170" customWidth="1"/>
    <col min="10529" max="10529" width="9.7109375" style="170" customWidth="1"/>
    <col min="10530" max="10541" width="10.85546875" style="170" customWidth="1"/>
    <col min="10542" max="10547" width="13.7109375" style="170" customWidth="1"/>
    <col min="10548" max="10560" width="0" style="170" hidden="1" customWidth="1"/>
    <col min="10561" max="10578" width="13.7109375" style="170" customWidth="1"/>
    <col min="10579" max="10585" width="12.140625" style="170" customWidth="1"/>
    <col min="10586" max="10587" width="10.85546875" style="170" customWidth="1"/>
    <col min="10588" max="10598" width="10.28515625" style="170" customWidth="1"/>
    <col min="10599" max="10752" width="10.28515625" style="170"/>
    <col min="10753" max="10753" width="48.42578125" style="170" customWidth="1"/>
    <col min="10754" max="10754" width="13.140625" style="170" customWidth="1"/>
    <col min="10755" max="10755" width="12.42578125" style="170" customWidth="1"/>
    <col min="10756" max="10756" width="12.5703125" style="170" customWidth="1"/>
    <col min="10757" max="10757" width="11.5703125" style="170" customWidth="1"/>
    <col min="10758" max="10758" width="12.5703125" style="170" customWidth="1"/>
    <col min="10759" max="10760" width="10.42578125" style="170" customWidth="1"/>
    <col min="10761" max="10761" width="10.28515625" style="170" customWidth="1"/>
    <col min="10762" max="10762" width="10.7109375" style="170" customWidth="1"/>
    <col min="10763" max="10763" width="9.85546875" style="170" customWidth="1"/>
    <col min="10764" max="10764" width="10.5703125" style="170" customWidth="1"/>
    <col min="10765" max="10765" width="10.140625" style="170" customWidth="1"/>
    <col min="10766" max="10766" width="10.28515625" style="170" customWidth="1"/>
    <col min="10767" max="10767" width="9.85546875" style="170" customWidth="1"/>
    <col min="10768" max="10768" width="9.7109375" style="170" customWidth="1"/>
    <col min="10769" max="10769" width="9.42578125" style="170" customWidth="1"/>
    <col min="10770" max="10770" width="9.85546875" style="170" customWidth="1"/>
    <col min="10771" max="10771" width="9.140625" style="170" customWidth="1"/>
    <col min="10772" max="10772" width="9.5703125" style="170" customWidth="1"/>
    <col min="10773" max="10773" width="9" style="170" customWidth="1"/>
    <col min="10774" max="10784" width="10.85546875" style="170" customWidth="1"/>
    <col min="10785" max="10785" width="9.7109375" style="170" customWidth="1"/>
    <col min="10786" max="10797" width="10.85546875" style="170" customWidth="1"/>
    <col min="10798" max="10803" width="13.7109375" style="170" customWidth="1"/>
    <col min="10804" max="10816" width="0" style="170" hidden="1" customWidth="1"/>
    <col min="10817" max="10834" width="13.7109375" style="170" customWidth="1"/>
    <col min="10835" max="10841" width="12.140625" style="170" customWidth="1"/>
    <col min="10842" max="10843" width="10.85546875" style="170" customWidth="1"/>
    <col min="10844" max="10854" width="10.28515625" style="170" customWidth="1"/>
    <col min="10855" max="11008" width="10.28515625" style="170"/>
    <col min="11009" max="11009" width="48.42578125" style="170" customWidth="1"/>
    <col min="11010" max="11010" width="13.140625" style="170" customWidth="1"/>
    <col min="11011" max="11011" width="12.42578125" style="170" customWidth="1"/>
    <col min="11012" max="11012" width="12.5703125" style="170" customWidth="1"/>
    <col min="11013" max="11013" width="11.5703125" style="170" customWidth="1"/>
    <col min="11014" max="11014" width="12.5703125" style="170" customWidth="1"/>
    <col min="11015" max="11016" width="10.42578125" style="170" customWidth="1"/>
    <col min="11017" max="11017" width="10.28515625" style="170" customWidth="1"/>
    <col min="11018" max="11018" width="10.7109375" style="170" customWidth="1"/>
    <col min="11019" max="11019" width="9.85546875" style="170" customWidth="1"/>
    <col min="11020" max="11020" width="10.5703125" style="170" customWidth="1"/>
    <col min="11021" max="11021" width="10.140625" style="170" customWidth="1"/>
    <col min="11022" max="11022" width="10.28515625" style="170" customWidth="1"/>
    <col min="11023" max="11023" width="9.85546875" style="170" customWidth="1"/>
    <col min="11024" max="11024" width="9.7109375" style="170" customWidth="1"/>
    <col min="11025" max="11025" width="9.42578125" style="170" customWidth="1"/>
    <col min="11026" max="11026" width="9.85546875" style="170" customWidth="1"/>
    <col min="11027" max="11027" width="9.140625" style="170" customWidth="1"/>
    <col min="11028" max="11028" width="9.5703125" style="170" customWidth="1"/>
    <col min="11029" max="11029" width="9" style="170" customWidth="1"/>
    <col min="11030" max="11040" width="10.85546875" style="170" customWidth="1"/>
    <col min="11041" max="11041" width="9.7109375" style="170" customWidth="1"/>
    <col min="11042" max="11053" width="10.85546875" style="170" customWidth="1"/>
    <col min="11054" max="11059" width="13.7109375" style="170" customWidth="1"/>
    <col min="11060" max="11072" width="0" style="170" hidden="1" customWidth="1"/>
    <col min="11073" max="11090" width="13.7109375" style="170" customWidth="1"/>
    <col min="11091" max="11097" width="12.140625" style="170" customWidth="1"/>
    <col min="11098" max="11099" width="10.85546875" style="170" customWidth="1"/>
    <col min="11100" max="11110" width="10.28515625" style="170" customWidth="1"/>
    <col min="11111" max="11264" width="10.28515625" style="170"/>
    <col min="11265" max="11265" width="48.42578125" style="170" customWidth="1"/>
    <col min="11266" max="11266" width="13.140625" style="170" customWidth="1"/>
    <col min="11267" max="11267" width="12.42578125" style="170" customWidth="1"/>
    <col min="11268" max="11268" width="12.5703125" style="170" customWidth="1"/>
    <col min="11269" max="11269" width="11.5703125" style="170" customWidth="1"/>
    <col min="11270" max="11270" width="12.5703125" style="170" customWidth="1"/>
    <col min="11271" max="11272" width="10.42578125" style="170" customWidth="1"/>
    <col min="11273" max="11273" width="10.28515625" style="170" customWidth="1"/>
    <col min="11274" max="11274" width="10.7109375" style="170" customWidth="1"/>
    <col min="11275" max="11275" width="9.85546875" style="170" customWidth="1"/>
    <col min="11276" max="11276" width="10.5703125" style="170" customWidth="1"/>
    <col min="11277" max="11277" width="10.140625" style="170" customWidth="1"/>
    <col min="11278" max="11278" width="10.28515625" style="170" customWidth="1"/>
    <col min="11279" max="11279" width="9.85546875" style="170" customWidth="1"/>
    <col min="11280" max="11280" width="9.7109375" style="170" customWidth="1"/>
    <col min="11281" max="11281" width="9.42578125" style="170" customWidth="1"/>
    <col min="11282" max="11282" width="9.85546875" style="170" customWidth="1"/>
    <col min="11283" max="11283" width="9.140625" style="170" customWidth="1"/>
    <col min="11284" max="11284" width="9.5703125" style="170" customWidth="1"/>
    <col min="11285" max="11285" width="9" style="170" customWidth="1"/>
    <col min="11286" max="11296" width="10.85546875" style="170" customWidth="1"/>
    <col min="11297" max="11297" width="9.7109375" style="170" customWidth="1"/>
    <col min="11298" max="11309" width="10.85546875" style="170" customWidth="1"/>
    <col min="11310" max="11315" width="13.7109375" style="170" customWidth="1"/>
    <col min="11316" max="11328" width="0" style="170" hidden="1" customWidth="1"/>
    <col min="11329" max="11346" width="13.7109375" style="170" customWidth="1"/>
    <col min="11347" max="11353" width="12.140625" style="170" customWidth="1"/>
    <col min="11354" max="11355" width="10.85546875" style="170" customWidth="1"/>
    <col min="11356" max="11366" width="10.28515625" style="170" customWidth="1"/>
    <col min="11367" max="11520" width="10.28515625" style="170"/>
    <col min="11521" max="11521" width="48.42578125" style="170" customWidth="1"/>
    <col min="11522" max="11522" width="13.140625" style="170" customWidth="1"/>
    <col min="11523" max="11523" width="12.42578125" style="170" customWidth="1"/>
    <col min="11524" max="11524" width="12.5703125" style="170" customWidth="1"/>
    <col min="11525" max="11525" width="11.5703125" style="170" customWidth="1"/>
    <col min="11526" max="11526" width="12.5703125" style="170" customWidth="1"/>
    <col min="11527" max="11528" width="10.42578125" style="170" customWidth="1"/>
    <col min="11529" max="11529" width="10.28515625" style="170" customWidth="1"/>
    <col min="11530" max="11530" width="10.7109375" style="170" customWidth="1"/>
    <col min="11531" max="11531" width="9.85546875" style="170" customWidth="1"/>
    <col min="11532" max="11532" width="10.5703125" style="170" customWidth="1"/>
    <col min="11533" max="11533" width="10.140625" style="170" customWidth="1"/>
    <col min="11534" max="11534" width="10.28515625" style="170" customWidth="1"/>
    <col min="11535" max="11535" width="9.85546875" style="170" customWidth="1"/>
    <col min="11536" max="11536" width="9.7109375" style="170" customWidth="1"/>
    <col min="11537" max="11537" width="9.42578125" style="170" customWidth="1"/>
    <col min="11538" max="11538" width="9.85546875" style="170" customWidth="1"/>
    <col min="11539" max="11539" width="9.140625" style="170" customWidth="1"/>
    <col min="11540" max="11540" width="9.5703125" style="170" customWidth="1"/>
    <col min="11541" max="11541" width="9" style="170" customWidth="1"/>
    <col min="11542" max="11552" width="10.85546875" style="170" customWidth="1"/>
    <col min="11553" max="11553" width="9.7109375" style="170" customWidth="1"/>
    <col min="11554" max="11565" width="10.85546875" style="170" customWidth="1"/>
    <col min="11566" max="11571" width="13.7109375" style="170" customWidth="1"/>
    <col min="11572" max="11584" width="0" style="170" hidden="1" customWidth="1"/>
    <col min="11585" max="11602" width="13.7109375" style="170" customWidth="1"/>
    <col min="11603" max="11609" width="12.140625" style="170" customWidth="1"/>
    <col min="11610" max="11611" width="10.85546875" style="170" customWidth="1"/>
    <col min="11612" max="11622" width="10.28515625" style="170" customWidth="1"/>
    <col min="11623" max="11776" width="10.28515625" style="170"/>
    <col min="11777" max="11777" width="48.42578125" style="170" customWidth="1"/>
    <col min="11778" max="11778" width="13.140625" style="170" customWidth="1"/>
    <col min="11779" max="11779" width="12.42578125" style="170" customWidth="1"/>
    <col min="11780" max="11780" width="12.5703125" style="170" customWidth="1"/>
    <col min="11781" max="11781" width="11.5703125" style="170" customWidth="1"/>
    <col min="11782" max="11782" width="12.5703125" style="170" customWidth="1"/>
    <col min="11783" max="11784" width="10.42578125" style="170" customWidth="1"/>
    <col min="11785" max="11785" width="10.28515625" style="170" customWidth="1"/>
    <col min="11786" max="11786" width="10.7109375" style="170" customWidth="1"/>
    <col min="11787" max="11787" width="9.85546875" style="170" customWidth="1"/>
    <col min="11788" max="11788" width="10.5703125" style="170" customWidth="1"/>
    <col min="11789" max="11789" width="10.140625" style="170" customWidth="1"/>
    <col min="11790" max="11790" width="10.28515625" style="170" customWidth="1"/>
    <col min="11791" max="11791" width="9.85546875" style="170" customWidth="1"/>
    <col min="11792" max="11792" width="9.7109375" style="170" customWidth="1"/>
    <col min="11793" max="11793" width="9.42578125" style="170" customWidth="1"/>
    <col min="11794" max="11794" width="9.85546875" style="170" customWidth="1"/>
    <col min="11795" max="11795" width="9.140625" style="170" customWidth="1"/>
    <col min="11796" max="11796" width="9.5703125" style="170" customWidth="1"/>
    <col min="11797" max="11797" width="9" style="170" customWidth="1"/>
    <col min="11798" max="11808" width="10.85546875" style="170" customWidth="1"/>
    <col min="11809" max="11809" width="9.7109375" style="170" customWidth="1"/>
    <col min="11810" max="11821" width="10.85546875" style="170" customWidth="1"/>
    <col min="11822" max="11827" width="13.7109375" style="170" customWidth="1"/>
    <col min="11828" max="11840" width="0" style="170" hidden="1" customWidth="1"/>
    <col min="11841" max="11858" width="13.7109375" style="170" customWidth="1"/>
    <col min="11859" max="11865" width="12.140625" style="170" customWidth="1"/>
    <col min="11866" max="11867" width="10.85546875" style="170" customWidth="1"/>
    <col min="11868" max="11878" width="10.28515625" style="170" customWidth="1"/>
    <col min="11879" max="12032" width="10.28515625" style="170"/>
    <col min="12033" max="12033" width="48.42578125" style="170" customWidth="1"/>
    <col min="12034" max="12034" width="13.140625" style="170" customWidth="1"/>
    <col min="12035" max="12035" width="12.42578125" style="170" customWidth="1"/>
    <col min="12036" max="12036" width="12.5703125" style="170" customWidth="1"/>
    <col min="12037" max="12037" width="11.5703125" style="170" customWidth="1"/>
    <col min="12038" max="12038" width="12.5703125" style="170" customWidth="1"/>
    <col min="12039" max="12040" width="10.42578125" style="170" customWidth="1"/>
    <col min="12041" max="12041" width="10.28515625" style="170" customWidth="1"/>
    <col min="12042" max="12042" width="10.7109375" style="170" customWidth="1"/>
    <col min="12043" max="12043" width="9.85546875" style="170" customWidth="1"/>
    <col min="12044" max="12044" width="10.5703125" style="170" customWidth="1"/>
    <col min="12045" max="12045" width="10.140625" style="170" customWidth="1"/>
    <col min="12046" max="12046" width="10.28515625" style="170" customWidth="1"/>
    <col min="12047" max="12047" width="9.85546875" style="170" customWidth="1"/>
    <col min="12048" max="12048" width="9.7109375" style="170" customWidth="1"/>
    <col min="12049" max="12049" width="9.42578125" style="170" customWidth="1"/>
    <col min="12050" max="12050" width="9.85546875" style="170" customWidth="1"/>
    <col min="12051" max="12051" width="9.140625" style="170" customWidth="1"/>
    <col min="12052" max="12052" width="9.5703125" style="170" customWidth="1"/>
    <col min="12053" max="12053" width="9" style="170" customWidth="1"/>
    <col min="12054" max="12064" width="10.85546875" style="170" customWidth="1"/>
    <col min="12065" max="12065" width="9.7109375" style="170" customWidth="1"/>
    <col min="12066" max="12077" width="10.85546875" style="170" customWidth="1"/>
    <col min="12078" max="12083" width="13.7109375" style="170" customWidth="1"/>
    <col min="12084" max="12096" width="0" style="170" hidden="1" customWidth="1"/>
    <col min="12097" max="12114" width="13.7109375" style="170" customWidth="1"/>
    <col min="12115" max="12121" width="12.140625" style="170" customWidth="1"/>
    <col min="12122" max="12123" width="10.85546875" style="170" customWidth="1"/>
    <col min="12124" max="12134" width="10.28515625" style="170" customWidth="1"/>
    <col min="12135" max="12288" width="10.28515625" style="170"/>
    <col min="12289" max="12289" width="48.42578125" style="170" customWidth="1"/>
    <col min="12290" max="12290" width="13.140625" style="170" customWidth="1"/>
    <col min="12291" max="12291" width="12.42578125" style="170" customWidth="1"/>
    <col min="12292" max="12292" width="12.5703125" style="170" customWidth="1"/>
    <col min="12293" max="12293" width="11.5703125" style="170" customWidth="1"/>
    <col min="12294" max="12294" width="12.5703125" style="170" customWidth="1"/>
    <col min="12295" max="12296" width="10.42578125" style="170" customWidth="1"/>
    <col min="12297" max="12297" width="10.28515625" style="170" customWidth="1"/>
    <col min="12298" max="12298" width="10.7109375" style="170" customWidth="1"/>
    <col min="12299" max="12299" width="9.85546875" style="170" customWidth="1"/>
    <col min="12300" max="12300" width="10.5703125" style="170" customWidth="1"/>
    <col min="12301" max="12301" width="10.140625" style="170" customWidth="1"/>
    <col min="12302" max="12302" width="10.28515625" style="170" customWidth="1"/>
    <col min="12303" max="12303" width="9.85546875" style="170" customWidth="1"/>
    <col min="12304" max="12304" width="9.7109375" style="170" customWidth="1"/>
    <col min="12305" max="12305" width="9.42578125" style="170" customWidth="1"/>
    <col min="12306" max="12306" width="9.85546875" style="170" customWidth="1"/>
    <col min="12307" max="12307" width="9.140625" style="170" customWidth="1"/>
    <col min="12308" max="12308" width="9.5703125" style="170" customWidth="1"/>
    <col min="12309" max="12309" width="9" style="170" customWidth="1"/>
    <col min="12310" max="12320" width="10.85546875" style="170" customWidth="1"/>
    <col min="12321" max="12321" width="9.7109375" style="170" customWidth="1"/>
    <col min="12322" max="12333" width="10.85546875" style="170" customWidth="1"/>
    <col min="12334" max="12339" width="13.7109375" style="170" customWidth="1"/>
    <col min="12340" max="12352" width="0" style="170" hidden="1" customWidth="1"/>
    <col min="12353" max="12370" width="13.7109375" style="170" customWidth="1"/>
    <col min="12371" max="12377" width="12.140625" style="170" customWidth="1"/>
    <col min="12378" max="12379" width="10.85546875" style="170" customWidth="1"/>
    <col min="12380" max="12390" width="10.28515625" style="170" customWidth="1"/>
    <col min="12391" max="12544" width="10.28515625" style="170"/>
    <col min="12545" max="12545" width="48.42578125" style="170" customWidth="1"/>
    <col min="12546" max="12546" width="13.140625" style="170" customWidth="1"/>
    <col min="12547" max="12547" width="12.42578125" style="170" customWidth="1"/>
    <col min="12548" max="12548" width="12.5703125" style="170" customWidth="1"/>
    <col min="12549" max="12549" width="11.5703125" style="170" customWidth="1"/>
    <col min="12550" max="12550" width="12.5703125" style="170" customWidth="1"/>
    <col min="12551" max="12552" width="10.42578125" style="170" customWidth="1"/>
    <col min="12553" max="12553" width="10.28515625" style="170" customWidth="1"/>
    <col min="12554" max="12554" width="10.7109375" style="170" customWidth="1"/>
    <col min="12555" max="12555" width="9.85546875" style="170" customWidth="1"/>
    <col min="12556" max="12556" width="10.5703125" style="170" customWidth="1"/>
    <col min="12557" max="12557" width="10.140625" style="170" customWidth="1"/>
    <col min="12558" max="12558" width="10.28515625" style="170" customWidth="1"/>
    <col min="12559" max="12559" width="9.85546875" style="170" customWidth="1"/>
    <col min="12560" max="12560" width="9.7109375" style="170" customWidth="1"/>
    <col min="12561" max="12561" width="9.42578125" style="170" customWidth="1"/>
    <col min="12562" max="12562" width="9.85546875" style="170" customWidth="1"/>
    <col min="12563" max="12563" width="9.140625" style="170" customWidth="1"/>
    <col min="12564" max="12564" width="9.5703125" style="170" customWidth="1"/>
    <col min="12565" max="12565" width="9" style="170" customWidth="1"/>
    <col min="12566" max="12576" width="10.85546875" style="170" customWidth="1"/>
    <col min="12577" max="12577" width="9.7109375" style="170" customWidth="1"/>
    <col min="12578" max="12589" width="10.85546875" style="170" customWidth="1"/>
    <col min="12590" max="12595" width="13.7109375" style="170" customWidth="1"/>
    <col min="12596" max="12608" width="0" style="170" hidden="1" customWidth="1"/>
    <col min="12609" max="12626" width="13.7109375" style="170" customWidth="1"/>
    <col min="12627" max="12633" width="12.140625" style="170" customWidth="1"/>
    <col min="12634" max="12635" width="10.85546875" style="170" customWidth="1"/>
    <col min="12636" max="12646" width="10.28515625" style="170" customWidth="1"/>
    <col min="12647" max="12800" width="10.28515625" style="170"/>
    <col min="12801" max="12801" width="48.42578125" style="170" customWidth="1"/>
    <col min="12802" max="12802" width="13.140625" style="170" customWidth="1"/>
    <col min="12803" max="12803" width="12.42578125" style="170" customWidth="1"/>
    <col min="12804" max="12804" width="12.5703125" style="170" customWidth="1"/>
    <col min="12805" max="12805" width="11.5703125" style="170" customWidth="1"/>
    <col min="12806" max="12806" width="12.5703125" style="170" customWidth="1"/>
    <col min="12807" max="12808" width="10.42578125" style="170" customWidth="1"/>
    <col min="12809" max="12809" width="10.28515625" style="170" customWidth="1"/>
    <col min="12810" max="12810" width="10.7109375" style="170" customWidth="1"/>
    <col min="12811" max="12811" width="9.85546875" style="170" customWidth="1"/>
    <col min="12812" max="12812" width="10.5703125" style="170" customWidth="1"/>
    <col min="12813" max="12813" width="10.140625" style="170" customWidth="1"/>
    <col min="12814" max="12814" width="10.28515625" style="170" customWidth="1"/>
    <col min="12815" max="12815" width="9.85546875" style="170" customWidth="1"/>
    <col min="12816" max="12816" width="9.7109375" style="170" customWidth="1"/>
    <col min="12817" max="12817" width="9.42578125" style="170" customWidth="1"/>
    <col min="12818" max="12818" width="9.85546875" style="170" customWidth="1"/>
    <col min="12819" max="12819" width="9.140625" style="170" customWidth="1"/>
    <col min="12820" max="12820" width="9.5703125" style="170" customWidth="1"/>
    <col min="12821" max="12821" width="9" style="170" customWidth="1"/>
    <col min="12822" max="12832" width="10.85546875" style="170" customWidth="1"/>
    <col min="12833" max="12833" width="9.7109375" style="170" customWidth="1"/>
    <col min="12834" max="12845" width="10.85546875" style="170" customWidth="1"/>
    <col min="12846" max="12851" width="13.7109375" style="170" customWidth="1"/>
    <col min="12852" max="12864" width="0" style="170" hidden="1" customWidth="1"/>
    <col min="12865" max="12882" width="13.7109375" style="170" customWidth="1"/>
    <col min="12883" max="12889" width="12.140625" style="170" customWidth="1"/>
    <col min="12890" max="12891" width="10.85546875" style="170" customWidth="1"/>
    <col min="12892" max="12902" width="10.28515625" style="170" customWidth="1"/>
    <col min="12903" max="13056" width="10.28515625" style="170"/>
    <col min="13057" max="13057" width="48.42578125" style="170" customWidth="1"/>
    <col min="13058" max="13058" width="13.140625" style="170" customWidth="1"/>
    <col min="13059" max="13059" width="12.42578125" style="170" customWidth="1"/>
    <col min="13060" max="13060" width="12.5703125" style="170" customWidth="1"/>
    <col min="13061" max="13061" width="11.5703125" style="170" customWidth="1"/>
    <col min="13062" max="13062" width="12.5703125" style="170" customWidth="1"/>
    <col min="13063" max="13064" width="10.42578125" style="170" customWidth="1"/>
    <col min="13065" max="13065" width="10.28515625" style="170" customWidth="1"/>
    <col min="13066" max="13066" width="10.7109375" style="170" customWidth="1"/>
    <col min="13067" max="13067" width="9.85546875" style="170" customWidth="1"/>
    <col min="13068" max="13068" width="10.5703125" style="170" customWidth="1"/>
    <col min="13069" max="13069" width="10.140625" style="170" customWidth="1"/>
    <col min="13070" max="13070" width="10.28515625" style="170" customWidth="1"/>
    <col min="13071" max="13071" width="9.85546875" style="170" customWidth="1"/>
    <col min="13072" max="13072" width="9.7109375" style="170" customWidth="1"/>
    <col min="13073" max="13073" width="9.42578125" style="170" customWidth="1"/>
    <col min="13074" max="13074" width="9.85546875" style="170" customWidth="1"/>
    <col min="13075" max="13075" width="9.140625" style="170" customWidth="1"/>
    <col min="13076" max="13076" width="9.5703125" style="170" customWidth="1"/>
    <col min="13077" max="13077" width="9" style="170" customWidth="1"/>
    <col min="13078" max="13088" width="10.85546875" style="170" customWidth="1"/>
    <col min="13089" max="13089" width="9.7109375" style="170" customWidth="1"/>
    <col min="13090" max="13101" width="10.85546875" style="170" customWidth="1"/>
    <col min="13102" max="13107" width="13.7109375" style="170" customWidth="1"/>
    <col min="13108" max="13120" width="0" style="170" hidden="1" customWidth="1"/>
    <col min="13121" max="13138" width="13.7109375" style="170" customWidth="1"/>
    <col min="13139" max="13145" width="12.140625" style="170" customWidth="1"/>
    <col min="13146" max="13147" width="10.85546875" style="170" customWidth="1"/>
    <col min="13148" max="13158" width="10.28515625" style="170" customWidth="1"/>
    <col min="13159" max="13312" width="10.28515625" style="170"/>
    <col min="13313" max="13313" width="48.42578125" style="170" customWidth="1"/>
    <col min="13314" max="13314" width="13.140625" style="170" customWidth="1"/>
    <col min="13315" max="13315" width="12.42578125" style="170" customWidth="1"/>
    <col min="13316" max="13316" width="12.5703125" style="170" customWidth="1"/>
    <col min="13317" max="13317" width="11.5703125" style="170" customWidth="1"/>
    <col min="13318" max="13318" width="12.5703125" style="170" customWidth="1"/>
    <col min="13319" max="13320" width="10.42578125" style="170" customWidth="1"/>
    <col min="13321" max="13321" width="10.28515625" style="170" customWidth="1"/>
    <col min="13322" max="13322" width="10.7109375" style="170" customWidth="1"/>
    <col min="13323" max="13323" width="9.85546875" style="170" customWidth="1"/>
    <col min="13324" max="13324" width="10.5703125" style="170" customWidth="1"/>
    <col min="13325" max="13325" width="10.140625" style="170" customWidth="1"/>
    <col min="13326" max="13326" width="10.28515625" style="170" customWidth="1"/>
    <col min="13327" max="13327" width="9.85546875" style="170" customWidth="1"/>
    <col min="13328" max="13328" width="9.7109375" style="170" customWidth="1"/>
    <col min="13329" max="13329" width="9.42578125" style="170" customWidth="1"/>
    <col min="13330" max="13330" width="9.85546875" style="170" customWidth="1"/>
    <col min="13331" max="13331" width="9.140625" style="170" customWidth="1"/>
    <col min="13332" max="13332" width="9.5703125" style="170" customWidth="1"/>
    <col min="13333" max="13333" width="9" style="170" customWidth="1"/>
    <col min="13334" max="13344" width="10.85546875" style="170" customWidth="1"/>
    <col min="13345" max="13345" width="9.7109375" style="170" customWidth="1"/>
    <col min="13346" max="13357" width="10.85546875" style="170" customWidth="1"/>
    <col min="13358" max="13363" width="13.7109375" style="170" customWidth="1"/>
    <col min="13364" max="13376" width="0" style="170" hidden="1" customWidth="1"/>
    <col min="13377" max="13394" width="13.7109375" style="170" customWidth="1"/>
    <col min="13395" max="13401" width="12.140625" style="170" customWidth="1"/>
    <col min="13402" max="13403" width="10.85546875" style="170" customWidth="1"/>
    <col min="13404" max="13414" width="10.28515625" style="170" customWidth="1"/>
    <col min="13415" max="13568" width="10.28515625" style="170"/>
    <col min="13569" max="13569" width="48.42578125" style="170" customWidth="1"/>
    <col min="13570" max="13570" width="13.140625" style="170" customWidth="1"/>
    <col min="13571" max="13571" width="12.42578125" style="170" customWidth="1"/>
    <col min="13572" max="13572" width="12.5703125" style="170" customWidth="1"/>
    <col min="13573" max="13573" width="11.5703125" style="170" customWidth="1"/>
    <col min="13574" max="13574" width="12.5703125" style="170" customWidth="1"/>
    <col min="13575" max="13576" width="10.42578125" style="170" customWidth="1"/>
    <col min="13577" max="13577" width="10.28515625" style="170" customWidth="1"/>
    <col min="13578" max="13578" width="10.7109375" style="170" customWidth="1"/>
    <col min="13579" max="13579" width="9.85546875" style="170" customWidth="1"/>
    <col min="13580" max="13580" width="10.5703125" style="170" customWidth="1"/>
    <col min="13581" max="13581" width="10.140625" style="170" customWidth="1"/>
    <col min="13582" max="13582" width="10.28515625" style="170" customWidth="1"/>
    <col min="13583" max="13583" width="9.85546875" style="170" customWidth="1"/>
    <col min="13584" max="13584" width="9.7109375" style="170" customWidth="1"/>
    <col min="13585" max="13585" width="9.42578125" style="170" customWidth="1"/>
    <col min="13586" max="13586" width="9.85546875" style="170" customWidth="1"/>
    <col min="13587" max="13587" width="9.140625" style="170" customWidth="1"/>
    <col min="13588" max="13588" width="9.5703125" style="170" customWidth="1"/>
    <col min="13589" max="13589" width="9" style="170" customWidth="1"/>
    <col min="13590" max="13600" width="10.85546875" style="170" customWidth="1"/>
    <col min="13601" max="13601" width="9.7109375" style="170" customWidth="1"/>
    <col min="13602" max="13613" width="10.85546875" style="170" customWidth="1"/>
    <col min="13614" max="13619" width="13.7109375" style="170" customWidth="1"/>
    <col min="13620" max="13632" width="0" style="170" hidden="1" customWidth="1"/>
    <col min="13633" max="13650" width="13.7109375" style="170" customWidth="1"/>
    <col min="13651" max="13657" width="12.140625" style="170" customWidth="1"/>
    <col min="13658" max="13659" width="10.85546875" style="170" customWidth="1"/>
    <col min="13660" max="13670" width="10.28515625" style="170" customWidth="1"/>
    <col min="13671" max="13824" width="10.28515625" style="170"/>
    <col min="13825" max="13825" width="48.42578125" style="170" customWidth="1"/>
    <col min="13826" max="13826" width="13.140625" style="170" customWidth="1"/>
    <col min="13827" max="13827" width="12.42578125" style="170" customWidth="1"/>
    <col min="13828" max="13828" width="12.5703125" style="170" customWidth="1"/>
    <col min="13829" max="13829" width="11.5703125" style="170" customWidth="1"/>
    <col min="13830" max="13830" width="12.5703125" style="170" customWidth="1"/>
    <col min="13831" max="13832" width="10.42578125" style="170" customWidth="1"/>
    <col min="13833" max="13833" width="10.28515625" style="170" customWidth="1"/>
    <col min="13834" max="13834" width="10.7109375" style="170" customWidth="1"/>
    <col min="13835" max="13835" width="9.85546875" style="170" customWidth="1"/>
    <col min="13836" max="13836" width="10.5703125" style="170" customWidth="1"/>
    <col min="13837" max="13837" width="10.140625" style="170" customWidth="1"/>
    <col min="13838" max="13838" width="10.28515625" style="170" customWidth="1"/>
    <col min="13839" max="13839" width="9.85546875" style="170" customWidth="1"/>
    <col min="13840" max="13840" width="9.7109375" style="170" customWidth="1"/>
    <col min="13841" max="13841" width="9.42578125" style="170" customWidth="1"/>
    <col min="13842" max="13842" width="9.85546875" style="170" customWidth="1"/>
    <col min="13843" max="13843" width="9.140625" style="170" customWidth="1"/>
    <col min="13844" max="13844" width="9.5703125" style="170" customWidth="1"/>
    <col min="13845" max="13845" width="9" style="170" customWidth="1"/>
    <col min="13846" max="13856" width="10.85546875" style="170" customWidth="1"/>
    <col min="13857" max="13857" width="9.7109375" style="170" customWidth="1"/>
    <col min="13858" max="13869" width="10.85546875" style="170" customWidth="1"/>
    <col min="13870" max="13875" width="13.7109375" style="170" customWidth="1"/>
    <col min="13876" max="13888" width="0" style="170" hidden="1" customWidth="1"/>
    <col min="13889" max="13906" width="13.7109375" style="170" customWidth="1"/>
    <col min="13907" max="13913" width="12.140625" style="170" customWidth="1"/>
    <col min="13914" max="13915" width="10.85546875" style="170" customWidth="1"/>
    <col min="13916" max="13926" width="10.28515625" style="170" customWidth="1"/>
    <col min="13927" max="14080" width="10.28515625" style="170"/>
    <col min="14081" max="14081" width="48.42578125" style="170" customWidth="1"/>
    <col min="14082" max="14082" width="13.140625" style="170" customWidth="1"/>
    <col min="14083" max="14083" width="12.42578125" style="170" customWidth="1"/>
    <col min="14084" max="14084" width="12.5703125" style="170" customWidth="1"/>
    <col min="14085" max="14085" width="11.5703125" style="170" customWidth="1"/>
    <col min="14086" max="14086" width="12.5703125" style="170" customWidth="1"/>
    <col min="14087" max="14088" width="10.42578125" style="170" customWidth="1"/>
    <col min="14089" max="14089" width="10.28515625" style="170" customWidth="1"/>
    <col min="14090" max="14090" width="10.7109375" style="170" customWidth="1"/>
    <col min="14091" max="14091" width="9.85546875" style="170" customWidth="1"/>
    <col min="14092" max="14092" width="10.5703125" style="170" customWidth="1"/>
    <col min="14093" max="14093" width="10.140625" style="170" customWidth="1"/>
    <col min="14094" max="14094" width="10.28515625" style="170" customWidth="1"/>
    <col min="14095" max="14095" width="9.85546875" style="170" customWidth="1"/>
    <col min="14096" max="14096" width="9.7109375" style="170" customWidth="1"/>
    <col min="14097" max="14097" width="9.42578125" style="170" customWidth="1"/>
    <col min="14098" max="14098" width="9.85546875" style="170" customWidth="1"/>
    <col min="14099" max="14099" width="9.140625" style="170" customWidth="1"/>
    <col min="14100" max="14100" width="9.5703125" style="170" customWidth="1"/>
    <col min="14101" max="14101" width="9" style="170" customWidth="1"/>
    <col min="14102" max="14112" width="10.85546875" style="170" customWidth="1"/>
    <col min="14113" max="14113" width="9.7109375" style="170" customWidth="1"/>
    <col min="14114" max="14125" width="10.85546875" style="170" customWidth="1"/>
    <col min="14126" max="14131" width="13.7109375" style="170" customWidth="1"/>
    <col min="14132" max="14144" width="0" style="170" hidden="1" customWidth="1"/>
    <col min="14145" max="14162" width="13.7109375" style="170" customWidth="1"/>
    <col min="14163" max="14169" width="12.140625" style="170" customWidth="1"/>
    <col min="14170" max="14171" width="10.85546875" style="170" customWidth="1"/>
    <col min="14172" max="14182" width="10.28515625" style="170" customWidth="1"/>
    <col min="14183" max="14336" width="10.28515625" style="170"/>
    <col min="14337" max="14337" width="48.42578125" style="170" customWidth="1"/>
    <col min="14338" max="14338" width="13.140625" style="170" customWidth="1"/>
    <col min="14339" max="14339" width="12.42578125" style="170" customWidth="1"/>
    <col min="14340" max="14340" width="12.5703125" style="170" customWidth="1"/>
    <col min="14341" max="14341" width="11.5703125" style="170" customWidth="1"/>
    <col min="14342" max="14342" width="12.5703125" style="170" customWidth="1"/>
    <col min="14343" max="14344" width="10.42578125" style="170" customWidth="1"/>
    <col min="14345" max="14345" width="10.28515625" style="170" customWidth="1"/>
    <col min="14346" max="14346" width="10.7109375" style="170" customWidth="1"/>
    <col min="14347" max="14347" width="9.85546875" style="170" customWidth="1"/>
    <col min="14348" max="14348" width="10.5703125" style="170" customWidth="1"/>
    <col min="14349" max="14349" width="10.140625" style="170" customWidth="1"/>
    <col min="14350" max="14350" width="10.28515625" style="170" customWidth="1"/>
    <col min="14351" max="14351" width="9.85546875" style="170" customWidth="1"/>
    <col min="14352" max="14352" width="9.7109375" style="170" customWidth="1"/>
    <col min="14353" max="14353" width="9.42578125" style="170" customWidth="1"/>
    <col min="14354" max="14354" width="9.85546875" style="170" customWidth="1"/>
    <col min="14355" max="14355" width="9.140625" style="170" customWidth="1"/>
    <col min="14356" max="14356" width="9.5703125" style="170" customWidth="1"/>
    <col min="14357" max="14357" width="9" style="170" customWidth="1"/>
    <col min="14358" max="14368" width="10.85546875" style="170" customWidth="1"/>
    <col min="14369" max="14369" width="9.7109375" style="170" customWidth="1"/>
    <col min="14370" max="14381" width="10.85546875" style="170" customWidth="1"/>
    <col min="14382" max="14387" width="13.7109375" style="170" customWidth="1"/>
    <col min="14388" max="14400" width="0" style="170" hidden="1" customWidth="1"/>
    <col min="14401" max="14418" width="13.7109375" style="170" customWidth="1"/>
    <col min="14419" max="14425" width="12.140625" style="170" customWidth="1"/>
    <col min="14426" max="14427" width="10.85546875" style="170" customWidth="1"/>
    <col min="14428" max="14438" width="10.28515625" style="170" customWidth="1"/>
    <col min="14439" max="14592" width="10.28515625" style="170"/>
    <col min="14593" max="14593" width="48.42578125" style="170" customWidth="1"/>
    <col min="14594" max="14594" width="13.140625" style="170" customWidth="1"/>
    <col min="14595" max="14595" width="12.42578125" style="170" customWidth="1"/>
    <col min="14596" max="14596" width="12.5703125" style="170" customWidth="1"/>
    <col min="14597" max="14597" width="11.5703125" style="170" customWidth="1"/>
    <col min="14598" max="14598" width="12.5703125" style="170" customWidth="1"/>
    <col min="14599" max="14600" width="10.42578125" style="170" customWidth="1"/>
    <col min="14601" max="14601" width="10.28515625" style="170" customWidth="1"/>
    <col min="14602" max="14602" width="10.7109375" style="170" customWidth="1"/>
    <col min="14603" max="14603" width="9.85546875" style="170" customWidth="1"/>
    <col min="14604" max="14604" width="10.5703125" style="170" customWidth="1"/>
    <col min="14605" max="14605" width="10.140625" style="170" customWidth="1"/>
    <col min="14606" max="14606" width="10.28515625" style="170" customWidth="1"/>
    <col min="14607" max="14607" width="9.85546875" style="170" customWidth="1"/>
    <col min="14608" max="14608" width="9.7109375" style="170" customWidth="1"/>
    <col min="14609" max="14609" width="9.42578125" style="170" customWidth="1"/>
    <col min="14610" max="14610" width="9.85546875" style="170" customWidth="1"/>
    <col min="14611" max="14611" width="9.140625" style="170" customWidth="1"/>
    <col min="14612" max="14612" width="9.5703125" style="170" customWidth="1"/>
    <col min="14613" max="14613" width="9" style="170" customWidth="1"/>
    <col min="14614" max="14624" width="10.85546875" style="170" customWidth="1"/>
    <col min="14625" max="14625" width="9.7109375" style="170" customWidth="1"/>
    <col min="14626" max="14637" width="10.85546875" style="170" customWidth="1"/>
    <col min="14638" max="14643" width="13.7109375" style="170" customWidth="1"/>
    <col min="14644" max="14656" width="0" style="170" hidden="1" customWidth="1"/>
    <col min="14657" max="14674" width="13.7109375" style="170" customWidth="1"/>
    <col min="14675" max="14681" width="12.140625" style="170" customWidth="1"/>
    <col min="14682" max="14683" width="10.85546875" style="170" customWidth="1"/>
    <col min="14684" max="14694" width="10.28515625" style="170" customWidth="1"/>
    <col min="14695" max="14848" width="10.28515625" style="170"/>
    <col min="14849" max="14849" width="48.42578125" style="170" customWidth="1"/>
    <col min="14850" max="14850" width="13.140625" style="170" customWidth="1"/>
    <col min="14851" max="14851" width="12.42578125" style="170" customWidth="1"/>
    <col min="14852" max="14852" width="12.5703125" style="170" customWidth="1"/>
    <col min="14853" max="14853" width="11.5703125" style="170" customWidth="1"/>
    <col min="14854" max="14854" width="12.5703125" style="170" customWidth="1"/>
    <col min="14855" max="14856" width="10.42578125" style="170" customWidth="1"/>
    <col min="14857" max="14857" width="10.28515625" style="170" customWidth="1"/>
    <col min="14858" max="14858" width="10.7109375" style="170" customWidth="1"/>
    <col min="14859" max="14859" width="9.85546875" style="170" customWidth="1"/>
    <col min="14860" max="14860" width="10.5703125" style="170" customWidth="1"/>
    <col min="14861" max="14861" width="10.140625" style="170" customWidth="1"/>
    <col min="14862" max="14862" width="10.28515625" style="170" customWidth="1"/>
    <col min="14863" max="14863" width="9.85546875" style="170" customWidth="1"/>
    <col min="14864" max="14864" width="9.7109375" style="170" customWidth="1"/>
    <col min="14865" max="14865" width="9.42578125" style="170" customWidth="1"/>
    <col min="14866" max="14866" width="9.85546875" style="170" customWidth="1"/>
    <col min="14867" max="14867" width="9.140625" style="170" customWidth="1"/>
    <col min="14868" max="14868" width="9.5703125" style="170" customWidth="1"/>
    <col min="14869" max="14869" width="9" style="170" customWidth="1"/>
    <col min="14870" max="14880" width="10.85546875" style="170" customWidth="1"/>
    <col min="14881" max="14881" width="9.7109375" style="170" customWidth="1"/>
    <col min="14882" max="14893" width="10.85546875" style="170" customWidth="1"/>
    <col min="14894" max="14899" width="13.7109375" style="170" customWidth="1"/>
    <col min="14900" max="14912" width="0" style="170" hidden="1" customWidth="1"/>
    <col min="14913" max="14930" width="13.7109375" style="170" customWidth="1"/>
    <col min="14931" max="14937" width="12.140625" style="170" customWidth="1"/>
    <col min="14938" max="14939" width="10.85546875" style="170" customWidth="1"/>
    <col min="14940" max="14950" width="10.28515625" style="170" customWidth="1"/>
    <col min="14951" max="15104" width="10.28515625" style="170"/>
    <col min="15105" max="15105" width="48.42578125" style="170" customWidth="1"/>
    <col min="15106" max="15106" width="13.140625" style="170" customWidth="1"/>
    <col min="15107" max="15107" width="12.42578125" style="170" customWidth="1"/>
    <col min="15108" max="15108" width="12.5703125" style="170" customWidth="1"/>
    <col min="15109" max="15109" width="11.5703125" style="170" customWidth="1"/>
    <col min="15110" max="15110" width="12.5703125" style="170" customWidth="1"/>
    <col min="15111" max="15112" width="10.42578125" style="170" customWidth="1"/>
    <col min="15113" max="15113" width="10.28515625" style="170" customWidth="1"/>
    <col min="15114" max="15114" width="10.7109375" style="170" customWidth="1"/>
    <col min="15115" max="15115" width="9.85546875" style="170" customWidth="1"/>
    <col min="15116" max="15116" width="10.5703125" style="170" customWidth="1"/>
    <col min="15117" max="15117" width="10.140625" style="170" customWidth="1"/>
    <col min="15118" max="15118" width="10.28515625" style="170" customWidth="1"/>
    <col min="15119" max="15119" width="9.85546875" style="170" customWidth="1"/>
    <col min="15120" max="15120" width="9.7109375" style="170" customWidth="1"/>
    <col min="15121" max="15121" width="9.42578125" style="170" customWidth="1"/>
    <col min="15122" max="15122" width="9.85546875" style="170" customWidth="1"/>
    <col min="15123" max="15123" width="9.140625" style="170" customWidth="1"/>
    <col min="15124" max="15124" width="9.5703125" style="170" customWidth="1"/>
    <col min="15125" max="15125" width="9" style="170" customWidth="1"/>
    <col min="15126" max="15136" width="10.85546875" style="170" customWidth="1"/>
    <col min="15137" max="15137" width="9.7109375" style="170" customWidth="1"/>
    <col min="15138" max="15149" width="10.85546875" style="170" customWidth="1"/>
    <col min="15150" max="15155" width="13.7109375" style="170" customWidth="1"/>
    <col min="15156" max="15168" width="0" style="170" hidden="1" customWidth="1"/>
    <col min="15169" max="15186" width="13.7109375" style="170" customWidth="1"/>
    <col min="15187" max="15193" width="12.140625" style="170" customWidth="1"/>
    <col min="15194" max="15195" width="10.85546875" style="170" customWidth="1"/>
    <col min="15196" max="15206" width="10.28515625" style="170" customWidth="1"/>
    <col min="15207" max="15360" width="10.28515625" style="170"/>
    <col min="15361" max="15361" width="48.42578125" style="170" customWidth="1"/>
    <col min="15362" max="15362" width="13.140625" style="170" customWidth="1"/>
    <col min="15363" max="15363" width="12.42578125" style="170" customWidth="1"/>
    <col min="15364" max="15364" width="12.5703125" style="170" customWidth="1"/>
    <col min="15365" max="15365" width="11.5703125" style="170" customWidth="1"/>
    <col min="15366" max="15366" width="12.5703125" style="170" customWidth="1"/>
    <col min="15367" max="15368" width="10.42578125" style="170" customWidth="1"/>
    <col min="15369" max="15369" width="10.28515625" style="170" customWidth="1"/>
    <col min="15370" max="15370" width="10.7109375" style="170" customWidth="1"/>
    <col min="15371" max="15371" width="9.85546875" style="170" customWidth="1"/>
    <col min="15372" max="15372" width="10.5703125" style="170" customWidth="1"/>
    <col min="15373" max="15373" width="10.140625" style="170" customWidth="1"/>
    <col min="15374" max="15374" width="10.28515625" style="170" customWidth="1"/>
    <col min="15375" max="15375" width="9.85546875" style="170" customWidth="1"/>
    <col min="15376" max="15376" width="9.7109375" style="170" customWidth="1"/>
    <col min="15377" max="15377" width="9.42578125" style="170" customWidth="1"/>
    <col min="15378" max="15378" width="9.85546875" style="170" customWidth="1"/>
    <col min="15379" max="15379" width="9.140625" style="170" customWidth="1"/>
    <col min="15380" max="15380" width="9.5703125" style="170" customWidth="1"/>
    <col min="15381" max="15381" width="9" style="170" customWidth="1"/>
    <col min="15382" max="15392" width="10.85546875" style="170" customWidth="1"/>
    <col min="15393" max="15393" width="9.7109375" style="170" customWidth="1"/>
    <col min="15394" max="15405" width="10.85546875" style="170" customWidth="1"/>
    <col min="15406" max="15411" width="13.7109375" style="170" customWidth="1"/>
    <col min="15412" max="15424" width="0" style="170" hidden="1" customWidth="1"/>
    <col min="15425" max="15442" width="13.7109375" style="170" customWidth="1"/>
    <col min="15443" max="15449" width="12.140625" style="170" customWidth="1"/>
    <col min="15450" max="15451" width="10.85546875" style="170" customWidth="1"/>
    <col min="15452" max="15462" width="10.28515625" style="170" customWidth="1"/>
    <col min="15463" max="15616" width="10.28515625" style="170"/>
    <col min="15617" max="15617" width="48.42578125" style="170" customWidth="1"/>
    <col min="15618" max="15618" width="13.140625" style="170" customWidth="1"/>
    <col min="15619" max="15619" width="12.42578125" style="170" customWidth="1"/>
    <col min="15620" max="15620" width="12.5703125" style="170" customWidth="1"/>
    <col min="15621" max="15621" width="11.5703125" style="170" customWidth="1"/>
    <col min="15622" max="15622" width="12.5703125" style="170" customWidth="1"/>
    <col min="15623" max="15624" width="10.42578125" style="170" customWidth="1"/>
    <col min="15625" max="15625" width="10.28515625" style="170" customWidth="1"/>
    <col min="15626" max="15626" width="10.7109375" style="170" customWidth="1"/>
    <col min="15627" max="15627" width="9.85546875" style="170" customWidth="1"/>
    <col min="15628" max="15628" width="10.5703125" style="170" customWidth="1"/>
    <col min="15629" max="15629" width="10.140625" style="170" customWidth="1"/>
    <col min="15630" max="15630" width="10.28515625" style="170" customWidth="1"/>
    <col min="15631" max="15631" width="9.85546875" style="170" customWidth="1"/>
    <col min="15632" max="15632" width="9.7109375" style="170" customWidth="1"/>
    <col min="15633" max="15633" width="9.42578125" style="170" customWidth="1"/>
    <col min="15634" max="15634" width="9.85546875" style="170" customWidth="1"/>
    <col min="15635" max="15635" width="9.140625" style="170" customWidth="1"/>
    <col min="15636" max="15636" width="9.5703125" style="170" customWidth="1"/>
    <col min="15637" max="15637" width="9" style="170" customWidth="1"/>
    <col min="15638" max="15648" width="10.85546875" style="170" customWidth="1"/>
    <col min="15649" max="15649" width="9.7109375" style="170" customWidth="1"/>
    <col min="15650" max="15661" width="10.85546875" style="170" customWidth="1"/>
    <col min="15662" max="15667" width="13.7109375" style="170" customWidth="1"/>
    <col min="15668" max="15680" width="0" style="170" hidden="1" customWidth="1"/>
    <col min="15681" max="15698" width="13.7109375" style="170" customWidth="1"/>
    <col min="15699" max="15705" width="12.140625" style="170" customWidth="1"/>
    <col min="15706" max="15707" width="10.85546875" style="170" customWidth="1"/>
    <col min="15708" max="15718" width="10.28515625" style="170" customWidth="1"/>
    <col min="15719" max="15872" width="10.28515625" style="170"/>
    <col min="15873" max="15873" width="48.42578125" style="170" customWidth="1"/>
    <col min="15874" max="15874" width="13.140625" style="170" customWidth="1"/>
    <col min="15875" max="15875" width="12.42578125" style="170" customWidth="1"/>
    <col min="15876" max="15876" width="12.5703125" style="170" customWidth="1"/>
    <col min="15877" max="15877" width="11.5703125" style="170" customWidth="1"/>
    <col min="15878" max="15878" width="12.5703125" style="170" customWidth="1"/>
    <col min="15879" max="15880" width="10.42578125" style="170" customWidth="1"/>
    <col min="15881" max="15881" width="10.28515625" style="170" customWidth="1"/>
    <col min="15882" max="15882" width="10.7109375" style="170" customWidth="1"/>
    <col min="15883" max="15883" width="9.85546875" style="170" customWidth="1"/>
    <col min="15884" max="15884" width="10.5703125" style="170" customWidth="1"/>
    <col min="15885" max="15885" width="10.140625" style="170" customWidth="1"/>
    <col min="15886" max="15886" width="10.28515625" style="170" customWidth="1"/>
    <col min="15887" max="15887" width="9.85546875" style="170" customWidth="1"/>
    <col min="15888" max="15888" width="9.7109375" style="170" customWidth="1"/>
    <col min="15889" max="15889" width="9.42578125" style="170" customWidth="1"/>
    <col min="15890" max="15890" width="9.85546875" style="170" customWidth="1"/>
    <col min="15891" max="15891" width="9.140625" style="170" customWidth="1"/>
    <col min="15892" max="15892" width="9.5703125" style="170" customWidth="1"/>
    <col min="15893" max="15893" width="9" style="170" customWidth="1"/>
    <col min="15894" max="15904" width="10.85546875" style="170" customWidth="1"/>
    <col min="15905" max="15905" width="9.7109375" style="170" customWidth="1"/>
    <col min="15906" max="15917" width="10.85546875" style="170" customWidth="1"/>
    <col min="15918" max="15923" width="13.7109375" style="170" customWidth="1"/>
    <col min="15924" max="15936" width="0" style="170" hidden="1" customWidth="1"/>
    <col min="15937" max="15954" width="13.7109375" style="170" customWidth="1"/>
    <col min="15955" max="15961" width="12.140625" style="170" customWidth="1"/>
    <col min="15962" max="15963" width="10.85546875" style="170" customWidth="1"/>
    <col min="15964" max="15974" width="10.28515625" style="170" customWidth="1"/>
    <col min="15975" max="16128" width="10.28515625" style="170"/>
    <col min="16129" max="16129" width="48.42578125" style="170" customWidth="1"/>
    <col min="16130" max="16130" width="13.140625" style="170" customWidth="1"/>
    <col min="16131" max="16131" width="12.42578125" style="170" customWidth="1"/>
    <col min="16132" max="16132" width="12.5703125" style="170" customWidth="1"/>
    <col min="16133" max="16133" width="11.5703125" style="170" customWidth="1"/>
    <col min="16134" max="16134" width="12.5703125" style="170" customWidth="1"/>
    <col min="16135" max="16136" width="10.42578125" style="170" customWidth="1"/>
    <col min="16137" max="16137" width="10.28515625" style="170" customWidth="1"/>
    <col min="16138" max="16138" width="10.7109375" style="170" customWidth="1"/>
    <col min="16139" max="16139" width="9.85546875" style="170" customWidth="1"/>
    <col min="16140" max="16140" width="10.5703125" style="170" customWidth="1"/>
    <col min="16141" max="16141" width="10.140625" style="170" customWidth="1"/>
    <col min="16142" max="16142" width="10.28515625" style="170" customWidth="1"/>
    <col min="16143" max="16143" width="9.85546875" style="170" customWidth="1"/>
    <col min="16144" max="16144" width="9.7109375" style="170" customWidth="1"/>
    <col min="16145" max="16145" width="9.42578125" style="170" customWidth="1"/>
    <col min="16146" max="16146" width="9.85546875" style="170" customWidth="1"/>
    <col min="16147" max="16147" width="9.140625" style="170" customWidth="1"/>
    <col min="16148" max="16148" width="9.5703125" style="170" customWidth="1"/>
    <col min="16149" max="16149" width="9" style="170" customWidth="1"/>
    <col min="16150" max="16160" width="10.85546875" style="170" customWidth="1"/>
    <col min="16161" max="16161" width="9.7109375" style="170" customWidth="1"/>
    <col min="16162" max="16173" width="10.85546875" style="170" customWidth="1"/>
    <col min="16174" max="16179" width="13.7109375" style="170" customWidth="1"/>
    <col min="16180" max="16192" width="0" style="170" hidden="1" customWidth="1"/>
    <col min="16193" max="16210" width="13.7109375" style="170" customWidth="1"/>
    <col min="16211" max="16217" width="12.140625" style="170" customWidth="1"/>
    <col min="16218" max="16219" width="10.85546875" style="170" customWidth="1"/>
    <col min="16220" max="16230" width="10.28515625" style="170" customWidth="1"/>
    <col min="16231" max="16384" width="10.28515625" style="170"/>
  </cols>
  <sheetData>
    <row r="1" spans="1:64" s="144" customFormat="1" ht="12.75" customHeight="1" x14ac:dyDescent="0.15">
      <c r="A1" s="238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X1" s="299"/>
      <c r="BG1" s="281"/>
      <c r="BH1" s="281"/>
      <c r="BI1" s="281"/>
      <c r="BJ1" s="281"/>
    </row>
    <row r="2" spans="1:64" s="144" customFormat="1" ht="12.75" customHeight="1" x14ac:dyDescent="0.15">
      <c r="A2" s="238" t="str">
        <f>CONCATENATE("COMUNA: ",[13]NOMBRE!B2," - ","( ",[13]NOMBRE!C2,[13]NOMBRE!D2,[13]NOMBRE!E2,[13]NOMBRE!F2,[13]NOMBRE!G2," )")</f>
        <v>COMUNA: Linares - ( 07401 )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X2" s="299"/>
      <c r="BG2" s="281"/>
      <c r="BH2" s="281"/>
      <c r="BI2" s="281"/>
      <c r="BJ2" s="281"/>
    </row>
    <row r="3" spans="1:64" s="144" customFormat="1" ht="12.75" customHeight="1" x14ac:dyDescent="0.2">
      <c r="A3" s="238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X3" s="299"/>
      <c r="BG3" s="281"/>
      <c r="BH3" s="281"/>
      <c r="BI3" s="281"/>
      <c r="BJ3" s="281"/>
    </row>
    <row r="4" spans="1:64" s="144" customFormat="1" ht="12.75" customHeight="1" x14ac:dyDescent="0.15">
      <c r="A4" s="238" t="str">
        <f>CONCATENATE("MES: ",[13]NOMBRE!B6," - ","( ",[13]NOMBRE!C6,[13]NOMBRE!D6," )")</f>
        <v>MES: DICIEMBRE - ( 12 )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X4" s="299"/>
      <c r="BG4" s="281"/>
      <c r="BH4" s="281"/>
      <c r="BI4" s="281"/>
      <c r="BJ4" s="281"/>
    </row>
    <row r="5" spans="1:64" s="144" customFormat="1" ht="12.75" customHeight="1" x14ac:dyDescent="0.15">
      <c r="A5" s="142" t="str">
        <f>CONCATENATE("AÑO: ",[13]NOMBRE!B7)</f>
        <v>AÑO: 2016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X5" s="299"/>
      <c r="BG5" s="281"/>
      <c r="BH5" s="281"/>
      <c r="BI5" s="281"/>
      <c r="BJ5" s="281"/>
    </row>
    <row r="6" spans="1:64" s="150" customFormat="1" ht="39.75" customHeight="1" x14ac:dyDescent="0.15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280"/>
      <c r="AV6" s="144"/>
      <c r="AW6" s="144"/>
      <c r="BG6" s="282"/>
      <c r="BH6" s="282"/>
      <c r="BI6" s="282"/>
      <c r="BJ6" s="282"/>
    </row>
    <row r="7" spans="1:64" s="150" customFormat="1" ht="30" customHeight="1" x14ac:dyDescent="0.2">
      <c r="A7" s="146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72"/>
      <c r="X7" s="280"/>
      <c r="AV7" s="144"/>
      <c r="AW7" s="144"/>
      <c r="BG7" s="282"/>
      <c r="BH7" s="282"/>
      <c r="BI7" s="282"/>
      <c r="BJ7" s="282"/>
    </row>
    <row r="8" spans="1:64" s="158" customFormat="1" ht="24.75" customHeight="1" x14ac:dyDescent="0.15">
      <c r="A8" s="325" t="s">
        <v>3</v>
      </c>
      <c r="B8" s="327" t="s">
        <v>4</v>
      </c>
      <c r="C8" s="301" t="s">
        <v>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02"/>
      <c r="U8" s="301" t="s">
        <v>6</v>
      </c>
      <c r="V8" s="302"/>
      <c r="W8" s="315" t="s">
        <v>7</v>
      </c>
      <c r="X8" s="315" t="s">
        <v>101</v>
      </c>
      <c r="Y8" s="280"/>
      <c r="Z8" s="150"/>
      <c r="AA8" s="150"/>
      <c r="AB8" s="150"/>
      <c r="AC8" s="150"/>
      <c r="AD8" s="150"/>
      <c r="AY8" s="155"/>
      <c r="AZ8" s="155"/>
      <c r="BH8" s="283"/>
      <c r="BI8" s="283"/>
      <c r="BJ8" s="283"/>
      <c r="BK8" s="283"/>
    </row>
    <row r="9" spans="1:64" s="158" customFormat="1" ht="28.5" customHeight="1" x14ac:dyDescent="0.15">
      <c r="A9" s="326"/>
      <c r="B9" s="328"/>
      <c r="C9" s="159" t="s">
        <v>8</v>
      </c>
      <c r="D9" s="147" t="s">
        <v>9</v>
      </c>
      <c r="E9" s="147" t="s">
        <v>10</v>
      </c>
      <c r="F9" s="147" t="s">
        <v>11</v>
      </c>
      <c r="G9" s="147" t="s">
        <v>12</v>
      </c>
      <c r="H9" s="147" t="s">
        <v>13</v>
      </c>
      <c r="I9" s="147" t="s">
        <v>14</v>
      </c>
      <c r="J9" s="147" t="s">
        <v>15</v>
      </c>
      <c r="K9" s="147" t="s">
        <v>16</v>
      </c>
      <c r="L9" s="147" t="s">
        <v>17</v>
      </c>
      <c r="M9" s="147" t="s">
        <v>18</v>
      </c>
      <c r="N9" s="147" t="s">
        <v>19</v>
      </c>
      <c r="O9" s="147" t="s">
        <v>20</v>
      </c>
      <c r="P9" s="147" t="s">
        <v>21</v>
      </c>
      <c r="Q9" s="147" t="s">
        <v>22</v>
      </c>
      <c r="R9" s="147" t="s">
        <v>23</v>
      </c>
      <c r="S9" s="147" t="s">
        <v>24</v>
      </c>
      <c r="T9" s="175" t="s">
        <v>25</v>
      </c>
      <c r="U9" s="149" t="s">
        <v>26</v>
      </c>
      <c r="V9" s="148" t="s">
        <v>27</v>
      </c>
      <c r="W9" s="316"/>
      <c r="X9" s="316"/>
      <c r="Y9" s="280"/>
      <c r="Z9" s="150"/>
      <c r="AA9" s="150"/>
      <c r="AB9" s="150"/>
      <c r="AC9" s="150"/>
      <c r="AD9" s="150"/>
      <c r="AY9" s="155"/>
      <c r="AZ9" s="155"/>
      <c r="BH9" s="283"/>
      <c r="BI9" s="283"/>
      <c r="BJ9" s="283"/>
      <c r="BK9" s="283"/>
    </row>
    <row r="10" spans="1:64" s="158" customFormat="1" ht="15.75" customHeight="1" x14ac:dyDescent="0.15">
      <c r="A10" s="247" t="s">
        <v>28</v>
      </c>
      <c r="B10" s="192">
        <f>SUM(C10:T10)</f>
        <v>0</v>
      </c>
      <c r="C10" s="269">
        <f>SUM(C11:C14,C16,C18,C20:C22)</f>
        <v>0</v>
      </c>
      <c r="D10" s="270">
        <f>SUM(D11:D14,D16,D18,D20:D22)</f>
        <v>0</v>
      </c>
      <c r="E10" s="270">
        <f>SUM(E11:E14,E16,E18,E20:E22)</f>
        <v>0</v>
      </c>
      <c r="F10" s="270">
        <f>SUM(F11,F13:F14,F16:F18,F20:F22)</f>
        <v>0</v>
      </c>
      <c r="G10" s="270">
        <f>SUM(G11,G13:G14,G16:G18,G20:G22)</f>
        <v>0</v>
      </c>
      <c r="H10" s="270">
        <f>SUM(H11,H13:H14,H16:H22)</f>
        <v>0</v>
      </c>
      <c r="I10" s="270">
        <f>SUM(I11,I13:I14,I16:I22)</f>
        <v>0</v>
      </c>
      <c r="J10" s="270">
        <f>SUM(J11,J13:J14,J16:J22)</f>
        <v>0</v>
      </c>
      <c r="K10" s="270">
        <f>SUM(K11,K13:K22)</f>
        <v>0</v>
      </c>
      <c r="L10" s="270">
        <f>SUM(L11,L13:L22)</f>
        <v>0</v>
      </c>
      <c r="M10" s="270">
        <f>SUM(M11,M13:M22)</f>
        <v>0</v>
      </c>
      <c r="N10" s="270">
        <f>SUM(N11,N13:N22)</f>
        <v>0</v>
      </c>
      <c r="O10" s="270">
        <f>SUM(O11,O13:O18,O20:O22)</f>
        <v>0</v>
      </c>
      <c r="P10" s="270">
        <f>SUM(P11,P13:P18,P20:P22)</f>
        <v>0</v>
      </c>
      <c r="Q10" s="270">
        <f>SUM(Q11,Q13:Q16,Q18,Q20:Q22)</f>
        <v>0</v>
      </c>
      <c r="R10" s="270">
        <f>SUM(R11,R13:R16,R18,R20:R22)</f>
        <v>0</v>
      </c>
      <c r="S10" s="270">
        <f>SUM(S11,S13:S16,S18,S20:S22)</f>
        <v>0</v>
      </c>
      <c r="T10" s="271">
        <f>SUM(T11,T13:T16,T18,T20:T22)</f>
        <v>0</v>
      </c>
      <c r="U10" s="269">
        <f>SUM(U11:U16,U19:U22)</f>
        <v>0</v>
      </c>
      <c r="V10" s="272">
        <f>SUM(V11:V22)</f>
        <v>0</v>
      </c>
      <c r="W10" s="272">
        <f>SUM(W11:W22)</f>
        <v>0</v>
      </c>
      <c r="X10" s="183">
        <f>SUM(X11:X22)</f>
        <v>0</v>
      </c>
      <c r="Y10" s="299" t="str">
        <f>+BB10&amp;""&amp;BC10&amp;""&amp;BD10</f>
        <v/>
      </c>
      <c r="Z10" s="151"/>
      <c r="AA10" s="151"/>
      <c r="AB10" s="151"/>
      <c r="AH10" s="155"/>
      <c r="AY10" s="155"/>
      <c r="AZ10" s="155"/>
      <c r="BB10" s="173" t="str">
        <f>IF($B10&lt;&gt;($U10+$V10)," El número consultas según sexo NO puede ser diferente al Total.","")</f>
        <v/>
      </c>
      <c r="BC10" s="160" t="str">
        <f>IF($B10=0,"",IF($W10=0,IF($B10=0,""," No olvide escribir la columna Beneficiarios."),""))</f>
        <v/>
      </c>
      <c r="BD10" s="160" t="str">
        <f>IF($B10&lt;$W10," El número de Beneficiarios NO puede ser mayor que el Total.","")</f>
        <v/>
      </c>
      <c r="BE10" s="160" t="str">
        <f>IF($B10&lt;$X10," El número de atenciones por lesiones autoinflingidas  NO puede ser mayor que el Total.","")</f>
        <v/>
      </c>
      <c r="BF10" s="240">
        <f>IF($B10&lt;&gt;($U10+$V10),1,0)</f>
        <v>0</v>
      </c>
      <c r="BG10" s="240">
        <f>IF($B10&lt;$W10,1,0)</f>
        <v>0</v>
      </c>
      <c r="BH10" s="240" t="str">
        <f>IF($B10=0,"",IF($W10="",IF($B10="","",1),0))</f>
        <v/>
      </c>
      <c r="BI10" s="240">
        <f>IF($B10&lt;$X10,1,0)</f>
        <v>0</v>
      </c>
      <c r="BJ10" s="285"/>
      <c r="BK10" s="285"/>
      <c r="BL10" s="285"/>
    </row>
    <row r="11" spans="1:64" s="158" customFormat="1" ht="15.75" customHeight="1" x14ac:dyDescent="0.15">
      <c r="A11" s="161" t="s">
        <v>29</v>
      </c>
      <c r="B11" s="219">
        <f>SUM(C11:T11)</f>
        <v>0</v>
      </c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7"/>
      <c r="U11" s="199"/>
      <c r="V11" s="207"/>
      <c r="W11" s="211"/>
      <c r="X11" s="220"/>
      <c r="Y11" s="299" t="str">
        <f>+BB11&amp;""&amp;BC11&amp;""&amp;BD11&amp;""&amp;BE11</f>
        <v/>
      </c>
      <c r="Z11" s="151"/>
      <c r="AA11" s="151"/>
      <c r="AB11" s="151"/>
      <c r="AY11" s="155"/>
      <c r="AZ11" s="155"/>
      <c r="BB11" s="173" t="str">
        <f t="shared" ref="BB11:BB22" si="0">IF($B11&lt;&gt;($U11+$V11)," El número consultas según sexo NO puede ser diferente al Total.","")</f>
        <v/>
      </c>
      <c r="BC11" s="160" t="str">
        <f t="shared" ref="BC11:BC22" si="1">IF($B11=0,"",IF($W11=0,IF($B11=0,""," No olvide escribir la columna Beneficiarios."),""))</f>
        <v/>
      </c>
      <c r="BD11" s="160" t="str">
        <f t="shared" ref="BD11:BD22" si="2">IF($B11&lt;$W11," El número de Beneficiarios NO puede ser mayor que el Total.","")</f>
        <v/>
      </c>
      <c r="BE11" s="160" t="str">
        <f t="shared" ref="BE11:BE22" si="3">IF($B11&lt;$X11," El número de atenciones por lesiones autoinflingidas  NO puede ser mayor que el Total.","")</f>
        <v/>
      </c>
      <c r="BF11" s="240">
        <f t="shared" ref="BF11:BF22" si="4">IF($B11&lt;&gt;($U11+$V11),1,0)</f>
        <v>0</v>
      </c>
      <c r="BG11" s="240">
        <f t="shared" ref="BG11:BG22" si="5">IF($B11&lt;$W11,1,0)</f>
        <v>0</v>
      </c>
      <c r="BH11" s="240" t="str">
        <f t="shared" ref="BH11:BH22" si="6">IF($B11=0,"",IF($W11="",IF($B11="","",1),0))</f>
        <v/>
      </c>
      <c r="BI11" s="240">
        <f t="shared" ref="BI11:BI22" si="7">IF($B11&lt;$X11,1,0)</f>
        <v>0</v>
      </c>
      <c r="BJ11" s="285"/>
      <c r="BK11" s="285"/>
      <c r="BL11" s="285"/>
    </row>
    <row r="12" spans="1:64" s="158" customFormat="1" ht="15.75" customHeight="1" x14ac:dyDescent="0.15">
      <c r="A12" s="162" t="s">
        <v>30</v>
      </c>
      <c r="B12" s="183">
        <f>SUM(C12:E12)</f>
        <v>0</v>
      </c>
      <c r="C12" s="184"/>
      <c r="D12" s="185"/>
      <c r="E12" s="185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84"/>
      <c r="V12" s="181"/>
      <c r="W12" s="201"/>
      <c r="X12" s="221"/>
      <c r="Y12" s="299" t="str">
        <f t="shared" ref="Y12:Y22" si="8">+BB12&amp;""&amp;BC12&amp;""&amp;BD12&amp;""&amp;BE12</f>
        <v/>
      </c>
      <c r="Z12" s="151"/>
      <c r="AA12" s="151"/>
      <c r="AB12" s="151"/>
      <c r="AY12" s="155"/>
      <c r="AZ12" s="155"/>
      <c r="BB12" s="173" t="str">
        <f t="shared" si="0"/>
        <v/>
      </c>
      <c r="BC12" s="160" t="str">
        <f t="shared" si="1"/>
        <v/>
      </c>
      <c r="BD12" s="160" t="str">
        <f t="shared" si="2"/>
        <v/>
      </c>
      <c r="BE12" s="160" t="str">
        <f t="shared" si="3"/>
        <v/>
      </c>
      <c r="BF12" s="240">
        <f t="shared" si="4"/>
        <v>0</v>
      </c>
      <c r="BG12" s="240">
        <f t="shared" si="5"/>
        <v>0</v>
      </c>
      <c r="BH12" s="240" t="str">
        <f t="shared" si="6"/>
        <v/>
      </c>
      <c r="BI12" s="240">
        <f t="shared" si="7"/>
        <v>0</v>
      </c>
      <c r="BJ12" s="285"/>
      <c r="BK12" s="285"/>
      <c r="BL12" s="285"/>
    </row>
    <row r="13" spans="1:64" s="158" customFormat="1" ht="15.75" customHeight="1" x14ac:dyDescent="0.15">
      <c r="A13" s="243" t="s">
        <v>31</v>
      </c>
      <c r="B13" s="183">
        <f t="shared" ref="B13:B22" si="9">SUM(C13:T13)</f>
        <v>0</v>
      </c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1"/>
      <c r="U13" s="184"/>
      <c r="V13" s="181"/>
      <c r="W13" s="201"/>
      <c r="X13" s="221"/>
      <c r="Y13" s="299" t="str">
        <f t="shared" si="8"/>
        <v/>
      </c>
      <c r="Z13" s="151"/>
      <c r="AA13" s="151"/>
      <c r="AB13" s="151"/>
      <c r="AY13" s="155"/>
      <c r="AZ13" s="155"/>
      <c r="BB13" s="173" t="str">
        <f t="shared" si="0"/>
        <v/>
      </c>
      <c r="BC13" s="160" t="str">
        <f t="shared" si="1"/>
        <v/>
      </c>
      <c r="BD13" s="160" t="str">
        <f t="shared" si="2"/>
        <v/>
      </c>
      <c r="BE13" s="160" t="str">
        <f t="shared" si="3"/>
        <v/>
      </c>
      <c r="BF13" s="240">
        <f t="shared" si="4"/>
        <v>0</v>
      </c>
      <c r="BG13" s="240">
        <f t="shared" si="5"/>
        <v>0</v>
      </c>
      <c r="BH13" s="240" t="str">
        <f t="shared" si="6"/>
        <v/>
      </c>
      <c r="BI13" s="240">
        <f t="shared" si="7"/>
        <v>0</v>
      </c>
      <c r="BJ13" s="285"/>
      <c r="BK13" s="285"/>
      <c r="BL13" s="285"/>
    </row>
    <row r="14" spans="1:64" s="158" customFormat="1" ht="15.75" customHeight="1" x14ac:dyDescent="0.15">
      <c r="A14" s="248" t="s">
        <v>32</v>
      </c>
      <c r="B14" s="217">
        <f t="shared" si="9"/>
        <v>0</v>
      </c>
      <c r="C14" s="197"/>
      <c r="D14" s="185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10"/>
      <c r="U14" s="208"/>
      <c r="V14" s="210"/>
      <c r="W14" s="224"/>
      <c r="X14" s="267"/>
      <c r="Y14" s="299" t="str">
        <f t="shared" si="8"/>
        <v/>
      </c>
      <c r="Z14" s="151"/>
      <c r="AA14" s="151"/>
      <c r="AB14" s="151"/>
      <c r="AY14" s="155"/>
      <c r="AZ14" s="155"/>
      <c r="BB14" s="173" t="str">
        <f t="shared" si="0"/>
        <v/>
      </c>
      <c r="BC14" s="160" t="str">
        <f t="shared" si="1"/>
        <v/>
      </c>
      <c r="BD14" s="160" t="str">
        <f t="shared" si="2"/>
        <v/>
      </c>
      <c r="BE14" s="160" t="str">
        <f t="shared" si="3"/>
        <v/>
      </c>
      <c r="BF14" s="240">
        <f t="shared" si="4"/>
        <v>0</v>
      </c>
      <c r="BG14" s="240">
        <f t="shared" si="5"/>
        <v>0</v>
      </c>
      <c r="BH14" s="240" t="str">
        <f t="shared" si="6"/>
        <v/>
      </c>
      <c r="BI14" s="240">
        <f t="shared" si="7"/>
        <v>0</v>
      </c>
      <c r="BJ14" s="285"/>
      <c r="BK14" s="285"/>
      <c r="BL14" s="285"/>
    </row>
    <row r="15" spans="1:64" s="158" customFormat="1" ht="15.75" customHeight="1" x14ac:dyDescent="0.15">
      <c r="A15" s="152" t="s">
        <v>33</v>
      </c>
      <c r="B15" s="183">
        <f>SUM(K15:T15)</f>
        <v>0</v>
      </c>
      <c r="C15" s="196"/>
      <c r="D15" s="197"/>
      <c r="E15" s="197"/>
      <c r="F15" s="197"/>
      <c r="G15" s="197"/>
      <c r="H15" s="197"/>
      <c r="I15" s="197"/>
      <c r="J15" s="197"/>
      <c r="K15" s="185"/>
      <c r="L15" s="185"/>
      <c r="M15" s="185"/>
      <c r="N15" s="185"/>
      <c r="O15" s="185"/>
      <c r="P15" s="185"/>
      <c r="Q15" s="185"/>
      <c r="R15" s="185"/>
      <c r="S15" s="185"/>
      <c r="T15" s="181"/>
      <c r="U15" s="184"/>
      <c r="V15" s="181"/>
      <c r="W15" s="201"/>
      <c r="X15" s="221"/>
      <c r="Y15" s="299" t="str">
        <f t="shared" si="8"/>
        <v/>
      </c>
      <c r="Z15" s="151"/>
      <c r="AA15" s="151"/>
      <c r="AB15" s="151"/>
      <c r="AY15" s="155"/>
      <c r="AZ15" s="155"/>
      <c r="BB15" s="173" t="str">
        <f t="shared" si="0"/>
        <v/>
      </c>
      <c r="BC15" s="160" t="str">
        <f t="shared" si="1"/>
        <v/>
      </c>
      <c r="BD15" s="160" t="str">
        <f t="shared" si="2"/>
        <v/>
      </c>
      <c r="BE15" s="160" t="str">
        <f t="shared" si="3"/>
        <v/>
      </c>
      <c r="BF15" s="240">
        <f t="shared" si="4"/>
        <v>0</v>
      </c>
      <c r="BG15" s="240">
        <f t="shared" si="5"/>
        <v>0</v>
      </c>
      <c r="BH15" s="240" t="str">
        <f t="shared" si="6"/>
        <v/>
      </c>
      <c r="BI15" s="240">
        <f t="shared" si="7"/>
        <v>0</v>
      </c>
      <c r="BJ15" s="285"/>
      <c r="BK15" s="285"/>
      <c r="BL15" s="285"/>
    </row>
    <row r="16" spans="1:64" s="158" customFormat="1" ht="15.75" customHeight="1" x14ac:dyDescent="0.15">
      <c r="A16" s="242" t="s">
        <v>34</v>
      </c>
      <c r="B16" s="183">
        <f t="shared" si="9"/>
        <v>0</v>
      </c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1"/>
      <c r="U16" s="184"/>
      <c r="V16" s="181"/>
      <c r="W16" s="201"/>
      <c r="X16" s="221"/>
      <c r="Y16" s="299" t="str">
        <f t="shared" si="8"/>
        <v/>
      </c>
      <c r="Z16" s="151"/>
      <c r="AA16" s="151"/>
      <c r="AB16" s="151"/>
      <c r="AY16" s="155"/>
      <c r="AZ16" s="155"/>
      <c r="BB16" s="173" t="str">
        <f t="shared" si="0"/>
        <v/>
      </c>
      <c r="BC16" s="160" t="str">
        <f t="shared" si="1"/>
        <v/>
      </c>
      <c r="BD16" s="160" t="str">
        <f t="shared" si="2"/>
        <v/>
      </c>
      <c r="BE16" s="160" t="str">
        <f t="shared" si="3"/>
        <v/>
      </c>
      <c r="BF16" s="240">
        <f t="shared" si="4"/>
        <v>0</v>
      </c>
      <c r="BG16" s="240">
        <f t="shared" si="5"/>
        <v>0</v>
      </c>
      <c r="BH16" s="240" t="str">
        <f t="shared" si="6"/>
        <v/>
      </c>
      <c r="BI16" s="240">
        <f t="shared" si="7"/>
        <v>0</v>
      </c>
      <c r="BJ16" s="285"/>
      <c r="BK16" s="285"/>
      <c r="BL16" s="285"/>
    </row>
    <row r="17" spans="1:64" s="158" customFormat="1" ht="15.75" customHeight="1" x14ac:dyDescent="0.15">
      <c r="A17" s="249" t="s">
        <v>35</v>
      </c>
      <c r="B17" s="218">
        <f>SUM(F17:P17)</f>
        <v>0</v>
      </c>
      <c r="C17" s="202"/>
      <c r="D17" s="229"/>
      <c r="E17" s="22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  <c r="R17" s="229"/>
      <c r="S17" s="229"/>
      <c r="T17" s="198"/>
      <c r="U17" s="196"/>
      <c r="V17" s="182"/>
      <c r="W17" s="205"/>
      <c r="X17" s="268"/>
      <c r="Y17" s="299" t="str">
        <f t="shared" si="8"/>
        <v/>
      </c>
      <c r="Z17" s="151"/>
      <c r="AA17" s="151"/>
      <c r="AB17" s="151"/>
      <c r="AY17" s="155"/>
      <c r="AZ17" s="155"/>
      <c r="BB17" s="173" t="str">
        <f t="shared" si="0"/>
        <v/>
      </c>
      <c r="BC17" s="160" t="str">
        <f t="shared" si="1"/>
        <v/>
      </c>
      <c r="BD17" s="160" t="str">
        <f t="shared" si="2"/>
        <v/>
      </c>
      <c r="BE17" s="160" t="str">
        <f t="shared" si="3"/>
        <v/>
      </c>
      <c r="BF17" s="240">
        <f t="shared" si="4"/>
        <v>0</v>
      </c>
      <c r="BG17" s="240">
        <f t="shared" si="5"/>
        <v>0</v>
      </c>
      <c r="BH17" s="240" t="str">
        <f t="shared" si="6"/>
        <v/>
      </c>
      <c r="BI17" s="240">
        <f t="shared" si="7"/>
        <v>0</v>
      </c>
      <c r="BJ17" s="285"/>
      <c r="BK17" s="285"/>
      <c r="BL17" s="285"/>
    </row>
    <row r="18" spans="1:64" s="158" customFormat="1" ht="15.75" customHeight="1" x14ac:dyDescent="0.15">
      <c r="A18" s="249" t="s">
        <v>36</v>
      </c>
      <c r="B18" s="183">
        <f t="shared" si="9"/>
        <v>0</v>
      </c>
      <c r="C18" s="184"/>
      <c r="D18" s="185"/>
      <c r="E18" s="18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182"/>
      <c r="U18" s="229"/>
      <c r="V18" s="182"/>
      <c r="W18" s="205"/>
      <c r="X18" s="268"/>
      <c r="Y18" s="299" t="str">
        <f t="shared" si="8"/>
        <v/>
      </c>
      <c r="Z18" s="150"/>
      <c r="AA18" s="150"/>
      <c r="AB18" s="150"/>
      <c r="AY18" s="155"/>
      <c r="AZ18" s="155"/>
      <c r="BB18" s="173" t="str">
        <f t="shared" si="0"/>
        <v/>
      </c>
      <c r="BC18" s="160" t="str">
        <f t="shared" si="1"/>
        <v/>
      </c>
      <c r="BD18" s="160" t="str">
        <f t="shared" si="2"/>
        <v/>
      </c>
      <c r="BE18" s="160" t="str">
        <f t="shared" si="3"/>
        <v/>
      </c>
      <c r="BF18" s="240">
        <f t="shared" si="4"/>
        <v>0</v>
      </c>
      <c r="BG18" s="240">
        <f t="shared" si="5"/>
        <v>0</v>
      </c>
      <c r="BH18" s="240" t="str">
        <f t="shared" si="6"/>
        <v/>
      </c>
      <c r="BI18" s="240">
        <f t="shared" si="7"/>
        <v>0</v>
      </c>
      <c r="BJ18" s="285"/>
      <c r="BK18" s="285"/>
      <c r="BL18" s="285"/>
    </row>
    <row r="19" spans="1:64" s="158" customFormat="1" ht="15.75" customHeight="1" x14ac:dyDescent="0.15">
      <c r="A19" s="249" t="s">
        <v>37</v>
      </c>
      <c r="B19" s="183">
        <f>SUM(H19:N19)</f>
        <v>0</v>
      </c>
      <c r="C19" s="202"/>
      <c r="D19" s="229"/>
      <c r="E19" s="229"/>
      <c r="F19" s="229"/>
      <c r="G19" s="229"/>
      <c r="H19" s="204"/>
      <c r="I19" s="204"/>
      <c r="J19" s="204"/>
      <c r="K19" s="204"/>
      <c r="L19" s="204"/>
      <c r="M19" s="204"/>
      <c r="N19" s="204"/>
      <c r="O19" s="229"/>
      <c r="P19" s="229"/>
      <c r="Q19" s="229"/>
      <c r="R19" s="229"/>
      <c r="S19" s="229"/>
      <c r="T19" s="198"/>
      <c r="U19" s="184"/>
      <c r="V19" s="182"/>
      <c r="W19" s="205"/>
      <c r="X19" s="268"/>
      <c r="Y19" s="299" t="str">
        <f t="shared" si="8"/>
        <v/>
      </c>
      <c r="Z19" s="150"/>
      <c r="AA19" s="150"/>
      <c r="AB19" s="150"/>
      <c r="AY19" s="155"/>
      <c r="AZ19" s="155"/>
      <c r="BB19" s="173" t="str">
        <f t="shared" si="0"/>
        <v/>
      </c>
      <c r="BC19" s="160" t="str">
        <f t="shared" si="1"/>
        <v/>
      </c>
      <c r="BD19" s="160" t="str">
        <f t="shared" si="2"/>
        <v/>
      </c>
      <c r="BE19" s="160" t="str">
        <f t="shared" si="3"/>
        <v/>
      </c>
      <c r="BF19" s="240">
        <f t="shared" si="4"/>
        <v>0</v>
      </c>
      <c r="BG19" s="240">
        <f t="shared" si="5"/>
        <v>0</v>
      </c>
      <c r="BH19" s="240" t="str">
        <f t="shared" si="6"/>
        <v/>
      </c>
      <c r="BI19" s="240">
        <f t="shared" si="7"/>
        <v>0</v>
      </c>
      <c r="BJ19" s="285"/>
      <c r="BK19" s="285"/>
      <c r="BL19" s="285"/>
    </row>
    <row r="20" spans="1:64" s="158" customFormat="1" ht="15.75" customHeight="1" x14ac:dyDescent="0.15">
      <c r="A20" s="249" t="s">
        <v>38</v>
      </c>
      <c r="B20" s="218">
        <f t="shared" si="9"/>
        <v>0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182"/>
      <c r="U20" s="184"/>
      <c r="V20" s="182"/>
      <c r="W20" s="205"/>
      <c r="X20" s="268"/>
      <c r="Y20" s="299" t="str">
        <f t="shared" si="8"/>
        <v/>
      </c>
      <c r="Z20" s="150"/>
      <c r="AA20" s="150"/>
      <c r="AB20" s="150"/>
      <c r="AY20" s="155"/>
      <c r="AZ20" s="155"/>
      <c r="BB20" s="173" t="str">
        <f t="shared" si="0"/>
        <v/>
      </c>
      <c r="BC20" s="160" t="str">
        <f t="shared" si="1"/>
        <v/>
      </c>
      <c r="BD20" s="160" t="str">
        <f t="shared" si="2"/>
        <v/>
      </c>
      <c r="BE20" s="160" t="str">
        <f t="shared" si="3"/>
        <v/>
      </c>
      <c r="BF20" s="240">
        <f t="shared" si="4"/>
        <v>0</v>
      </c>
      <c r="BG20" s="240">
        <f t="shared" si="5"/>
        <v>0</v>
      </c>
      <c r="BH20" s="240" t="str">
        <f t="shared" si="6"/>
        <v/>
      </c>
      <c r="BI20" s="240">
        <f t="shared" si="7"/>
        <v>0</v>
      </c>
      <c r="BJ20" s="285"/>
      <c r="BK20" s="285"/>
      <c r="BL20" s="285"/>
    </row>
    <row r="21" spans="1:64" s="158" customFormat="1" ht="15.75" customHeight="1" x14ac:dyDescent="0.15">
      <c r="A21" s="249" t="s">
        <v>39</v>
      </c>
      <c r="B21" s="218">
        <f t="shared" si="9"/>
        <v>0</v>
      </c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182"/>
      <c r="U21" s="184"/>
      <c r="V21" s="182"/>
      <c r="W21" s="205"/>
      <c r="X21" s="268"/>
      <c r="Y21" s="299" t="str">
        <f t="shared" si="8"/>
        <v/>
      </c>
      <c r="Z21" s="150"/>
      <c r="AA21" s="150"/>
      <c r="AB21" s="150"/>
      <c r="AY21" s="155"/>
      <c r="AZ21" s="155"/>
      <c r="BB21" s="173" t="str">
        <f t="shared" si="0"/>
        <v/>
      </c>
      <c r="BC21" s="160" t="str">
        <f t="shared" si="1"/>
        <v/>
      </c>
      <c r="BD21" s="160" t="str">
        <f t="shared" si="2"/>
        <v/>
      </c>
      <c r="BE21" s="160" t="str">
        <f t="shared" si="3"/>
        <v/>
      </c>
      <c r="BF21" s="240">
        <f t="shared" si="4"/>
        <v>0</v>
      </c>
      <c r="BG21" s="240">
        <f t="shared" si="5"/>
        <v>0</v>
      </c>
      <c r="BH21" s="240" t="str">
        <f t="shared" si="6"/>
        <v/>
      </c>
      <c r="BI21" s="240">
        <f t="shared" si="7"/>
        <v>0</v>
      </c>
      <c r="BJ21" s="285"/>
      <c r="BK21" s="285"/>
      <c r="BL21" s="285"/>
    </row>
    <row r="22" spans="1:64" s="158" customFormat="1" ht="15.75" customHeight="1" x14ac:dyDescent="0.15">
      <c r="A22" s="163" t="s">
        <v>40</v>
      </c>
      <c r="B22" s="187">
        <f t="shared" si="9"/>
        <v>0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1"/>
      <c r="U22" s="188"/>
      <c r="V22" s="191"/>
      <c r="W22" s="212"/>
      <c r="X22" s="222"/>
      <c r="Y22" s="299" t="str">
        <f t="shared" si="8"/>
        <v/>
      </c>
      <c r="Z22" s="150"/>
      <c r="AA22" s="150"/>
      <c r="AB22" s="150"/>
      <c r="AY22" s="155"/>
      <c r="AZ22" s="155"/>
      <c r="BB22" s="173" t="str">
        <f t="shared" si="0"/>
        <v/>
      </c>
      <c r="BC22" s="160" t="str">
        <f t="shared" si="1"/>
        <v/>
      </c>
      <c r="BD22" s="160" t="str">
        <f t="shared" si="2"/>
        <v/>
      </c>
      <c r="BE22" s="160" t="str">
        <f t="shared" si="3"/>
        <v/>
      </c>
      <c r="BF22" s="240">
        <f t="shared" si="4"/>
        <v>0</v>
      </c>
      <c r="BG22" s="240">
        <f t="shared" si="5"/>
        <v>0</v>
      </c>
      <c r="BH22" s="240" t="str">
        <f t="shared" si="6"/>
        <v/>
      </c>
      <c r="BI22" s="240">
        <f t="shared" si="7"/>
        <v>0</v>
      </c>
      <c r="BJ22" s="285"/>
      <c r="BK22" s="285"/>
      <c r="BL22" s="285"/>
    </row>
    <row r="23" spans="1:64" s="150" customFormat="1" ht="30" customHeight="1" x14ac:dyDescent="0.2">
      <c r="A23" s="146" t="s">
        <v>41</v>
      </c>
      <c r="B23" s="146"/>
      <c r="C23" s="146"/>
      <c r="D23" s="146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4"/>
      <c r="X23" s="280"/>
      <c r="AV23" s="144"/>
      <c r="AW23" s="144"/>
      <c r="BA23" s="158"/>
      <c r="BB23" s="158"/>
      <c r="BC23" s="158"/>
      <c r="BD23" s="158"/>
      <c r="BE23" s="158"/>
      <c r="BF23" s="158"/>
      <c r="BG23" s="282"/>
      <c r="BH23" s="282"/>
      <c r="BI23" s="282"/>
      <c r="BJ23" s="282"/>
    </row>
    <row r="24" spans="1:64" s="158" customFormat="1" ht="24.75" customHeight="1" x14ac:dyDescent="0.15">
      <c r="A24" s="325" t="s">
        <v>43</v>
      </c>
      <c r="B24" s="327" t="s">
        <v>4</v>
      </c>
      <c r="C24" s="301" t="s">
        <v>5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02"/>
      <c r="U24" s="301" t="s">
        <v>6</v>
      </c>
      <c r="V24" s="302"/>
      <c r="W24" s="315" t="s">
        <v>7</v>
      </c>
      <c r="X24" s="315" t="s">
        <v>101</v>
      </c>
      <c r="Y24" s="299"/>
      <c r="Z24" s="151"/>
      <c r="AA24" s="151"/>
      <c r="AB24" s="151"/>
      <c r="AC24" s="151"/>
      <c r="AD24" s="151"/>
      <c r="AE24" s="155"/>
      <c r="AF24" s="157"/>
      <c r="AG24" s="157"/>
      <c r="AH24" s="155"/>
      <c r="AI24" s="155"/>
      <c r="BA24" s="155"/>
      <c r="BH24" s="283"/>
      <c r="BI24" s="283"/>
      <c r="BJ24" s="283"/>
      <c r="BK24" s="283"/>
    </row>
    <row r="25" spans="1:64" s="158" customFormat="1" ht="26.25" customHeight="1" x14ac:dyDescent="0.15">
      <c r="A25" s="326"/>
      <c r="B25" s="328"/>
      <c r="C25" s="159" t="s">
        <v>8</v>
      </c>
      <c r="D25" s="147" t="s">
        <v>9</v>
      </c>
      <c r="E25" s="147" t="s">
        <v>10</v>
      </c>
      <c r="F25" s="147" t="s">
        <v>11</v>
      </c>
      <c r="G25" s="147" t="s">
        <v>12</v>
      </c>
      <c r="H25" s="147" t="s">
        <v>13</v>
      </c>
      <c r="I25" s="147" t="s">
        <v>14</v>
      </c>
      <c r="J25" s="147" t="s">
        <v>15</v>
      </c>
      <c r="K25" s="147" t="s">
        <v>16</v>
      </c>
      <c r="L25" s="147" t="s">
        <v>17</v>
      </c>
      <c r="M25" s="147" t="s">
        <v>18</v>
      </c>
      <c r="N25" s="147" t="s">
        <v>19</v>
      </c>
      <c r="O25" s="147" t="s">
        <v>20</v>
      </c>
      <c r="P25" s="147" t="s">
        <v>21</v>
      </c>
      <c r="Q25" s="147" t="s">
        <v>22</v>
      </c>
      <c r="R25" s="147" t="s">
        <v>23</v>
      </c>
      <c r="S25" s="147" t="s">
        <v>24</v>
      </c>
      <c r="T25" s="175" t="s">
        <v>25</v>
      </c>
      <c r="U25" s="149" t="s">
        <v>26</v>
      </c>
      <c r="V25" s="148" t="s">
        <v>27</v>
      </c>
      <c r="W25" s="316"/>
      <c r="X25" s="316"/>
      <c r="Y25" s="299"/>
      <c r="Z25" s="151"/>
      <c r="AA25" s="151"/>
      <c r="AB25" s="151"/>
      <c r="AC25" s="151"/>
      <c r="AD25" s="151"/>
      <c r="AE25" s="155"/>
      <c r="AF25" s="157"/>
      <c r="AG25" s="157"/>
      <c r="AH25" s="155"/>
      <c r="AI25" s="155"/>
      <c r="BA25" s="155"/>
      <c r="BH25" s="283"/>
      <c r="BI25" s="283"/>
      <c r="BJ25" s="283"/>
      <c r="BK25" s="283"/>
    </row>
    <row r="26" spans="1:64" s="158" customFormat="1" ht="15.75" customHeight="1" x14ac:dyDescent="0.15">
      <c r="A26" s="259" t="s">
        <v>44</v>
      </c>
      <c r="B26" s="219">
        <f>SUM(C26:T26)</f>
        <v>0</v>
      </c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7"/>
      <c r="U26" s="199"/>
      <c r="V26" s="207"/>
      <c r="W26" s="223"/>
      <c r="X26" s="223"/>
      <c r="Y26" s="299" t="str">
        <f t="shared" ref="Y26:Y38" si="10">+BB26&amp;""&amp;BC26&amp;""&amp;BD26&amp;""&amp;BE26</f>
        <v/>
      </c>
      <c r="Z26" s="151"/>
      <c r="AA26" s="151"/>
      <c r="AB26" s="151"/>
      <c r="AH26" s="155"/>
      <c r="AI26" s="155"/>
      <c r="BA26" s="155"/>
      <c r="BB26" s="173" t="str">
        <f>IF($B26&lt;&gt;($U26+$V26)," El número consultas según sexo NO puede ser diferente al Total.","")</f>
        <v/>
      </c>
      <c r="BC26" s="160" t="str">
        <f>IF($B26=0,"",IF($W26="",IF($B26="",""," No olvide escribir la columna Beneficiarios."),""))</f>
        <v/>
      </c>
      <c r="BD26" s="160" t="str">
        <f>IF($B26&lt;$W26," El número de Beneficiarios NO puede ser mayor que el Total.","")</f>
        <v/>
      </c>
      <c r="BE26" s="160" t="str">
        <f>IF($B26&lt;$X26," El número de atenciones por lesiones autoinflingidas NO puede ser mayor que el Total.","")</f>
        <v/>
      </c>
      <c r="BF26" s="240">
        <f>IF($B26&lt;&gt;($U26+$V26),1,0)</f>
        <v>0</v>
      </c>
      <c r="BG26" s="240">
        <f>IF($B26&lt;$W26,1,0)</f>
        <v>0</v>
      </c>
      <c r="BH26" s="240" t="str">
        <f>IF($B26=0,"",IF($W26="",IF($B26="","",1),0))</f>
        <v/>
      </c>
      <c r="BI26" s="240">
        <f>IF($B26&lt;$X26,1,0)</f>
        <v>0</v>
      </c>
      <c r="BJ26" s="285"/>
      <c r="BK26" s="285"/>
      <c r="BL26" s="285"/>
    </row>
    <row r="27" spans="1:64" s="158" customFormat="1" ht="15.75" customHeight="1" x14ac:dyDescent="0.15">
      <c r="A27" s="258" t="s">
        <v>45</v>
      </c>
      <c r="B27" s="183">
        <f t="shared" ref="B27:B38" si="11">SUM(C27:T27)</f>
        <v>0</v>
      </c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1"/>
      <c r="U27" s="196"/>
      <c r="V27" s="181"/>
      <c r="W27" s="267"/>
      <c r="X27" s="177"/>
      <c r="Y27" s="299" t="str">
        <f t="shared" si="10"/>
        <v/>
      </c>
      <c r="Z27" s="151"/>
      <c r="AA27" s="151"/>
      <c r="AB27" s="151"/>
      <c r="AH27" s="155"/>
      <c r="AI27" s="155"/>
      <c r="BA27" s="155"/>
      <c r="BB27" s="173" t="str">
        <f t="shared" ref="BB27:BB38" si="12">IF($B27&lt;&gt;($U27+$V27)," El número consultas según sexo NO puede ser diferente al Total.","")</f>
        <v/>
      </c>
      <c r="BC27" s="160" t="str">
        <f t="shared" ref="BC27:BC38" si="13">IF($B27=0,"",IF($W27="",IF($B27="",""," No olvide escribir la columna Beneficiarios."),""))</f>
        <v/>
      </c>
      <c r="BD27" s="160" t="str">
        <f t="shared" ref="BD27:BD38" si="14">IF($B27&lt;$W27," El número de Beneficiarios NO puede ser mayor que el Total.","")</f>
        <v/>
      </c>
      <c r="BE27" s="160" t="str">
        <f t="shared" ref="BE27:BE38" si="15">IF($B27&lt;$X27," El número de atenciones por lesiones autoinflingidas NO puede ser mayor que el Total.","")</f>
        <v/>
      </c>
      <c r="BF27" s="240">
        <f t="shared" ref="BF27:BF38" si="16">IF($B27&lt;&gt;($U27+$V27),1,0)</f>
        <v>0</v>
      </c>
      <c r="BG27" s="240">
        <f t="shared" ref="BG27:BG38" si="17">IF($B27&lt;$W27,1,0)</f>
        <v>0</v>
      </c>
      <c r="BH27" s="240" t="str">
        <f t="shared" ref="BH27:BH38" si="18">IF($B27=0,"",IF($W27="",IF($B27="","",1),0))</f>
        <v/>
      </c>
      <c r="BI27" s="240">
        <f t="shared" ref="BI27:BI38" si="19">IF($B27&lt;$X27,1,0)</f>
        <v>0</v>
      </c>
      <c r="BJ27" s="285"/>
      <c r="BK27" s="285"/>
      <c r="BL27" s="285"/>
    </row>
    <row r="28" spans="1:64" s="158" customFormat="1" ht="15.75" customHeight="1" x14ac:dyDescent="0.15">
      <c r="A28" s="260" t="s">
        <v>46</v>
      </c>
      <c r="B28" s="218">
        <f t="shared" si="11"/>
        <v>0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1"/>
      <c r="U28" s="184"/>
      <c r="V28" s="181"/>
      <c r="W28" s="221"/>
      <c r="X28" s="177"/>
      <c r="Y28" s="299" t="str">
        <f t="shared" si="10"/>
        <v/>
      </c>
      <c r="Z28" s="151"/>
      <c r="AA28" s="151"/>
      <c r="AB28" s="151"/>
      <c r="AH28" s="155"/>
      <c r="AI28" s="155"/>
      <c r="BA28" s="155"/>
      <c r="BB28" s="173" t="str">
        <f t="shared" si="12"/>
        <v/>
      </c>
      <c r="BC28" s="160" t="str">
        <f t="shared" si="13"/>
        <v/>
      </c>
      <c r="BD28" s="160" t="str">
        <f t="shared" si="14"/>
        <v/>
      </c>
      <c r="BE28" s="160" t="str">
        <f t="shared" si="15"/>
        <v/>
      </c>
      <c r="BF28" s="240">
        <f t="shared" si="16"/>
        <v>0</v>
      </c>
      <c r="BG28" s="240">
        <f t="shared" si="17"/>
        <v>0</v>
      </c>
      <c r="BH28" s="240" t="str">
        <f t="shared" si="18"/>
        <v/>
      </c>
      <c r="BI28" s="240">
        <f t="shared" si="19"/>
        <v>0</v>
      </c>
      <c r="BJ28" s="285"/>
      <c r="BK28" s="285"/>
      <c r="BL28" s="285"/>
    </row>
    <row r="29" spans="1:64" s="158" customFormat="1" ht="15.75" customHeight="1" x14ac:dyDescent="0.15">
      <c r="A29" s="260" t="s">
        <v>47</v>
      </c>
      <c r="B29" s="218">
        <f>SUM(H29:P29)</f>
        <v>0</v>
      </c>
      <c r="C29" s="202"/>
      <c r="D29" s="229"/>
      <c r="E29" s="229"/>
      <c r="F29" s="229"/>
      <c r="G29" s="229"/>
      <c r="H29" s="185"/>
      <c r="I29" s="185"/>
      <c r="J29" s="185"/>
      <c r="K29" s="185"/>
      <c r="L29" s="185"/>
      <c r="M29" s="185"/>
      <c r="N29" s="185"/>
      <c r="O29" s="229"/>
      <c r="P29" s="229"/>
      <c r="Q29" s="229"/>
      <c r="R29" s="229"/>
      <c r="S29" s="229"/>
      <c r="T29" s="198"/>
      <c r="U29" s="184"/>
      <c r="V29" s="181"/>
      <c r="W29" s="221"/>
      <c r="X29" s="177"/>
      <c r="Y29" s="299" t="str">
        <f t="shared" si="10"/>
        <v/>
      </c>
      <c r="Z29" s="151"/>
      <c r="AA29" s="151"/>
      <c r="AB29" s="151"/>
      <c r="AH29" s="155"/>
      <c r="AI29" s="155"/>
      <c r="BA29" s="155"/>
      <c r="BB29" s="173" t="str">
        <f t="shared" si="12"/>
        <v/>
      </c>
      <c r="BC29" s="160" t="str">
        <f t="shared" si="13"/>
        <v/>
      </c>
      <c r="BD29" s="160" t="str">
        <f t="shared" si="14"/>
        <v/>
      </c>
      <c r="BE29" s="160" t="str">
        <f t="shared" si="15"/>
        <v/>
      </c>
      <c r="BF29" s="240">
        <f t="shared" si="16"/>
        <v>0</v>
      </c>
      <c r="BG29" s="240">
        <f t="shared" si="17"/>
        <v>0</v>
      </c>
      <c r="BH29" s="240" t="str">
        <f t="shared" si="18"/>
        <v/>
      </c>
      <c r="BI29" s="240">
        <f t="shared" si="19"/>
        <v>0</v>
      </c>
      <c r="BJ29" s="285"/>
      <c r="BK29" s="285"/>
      <c r="BL29" s="285"/>
    </row>
    <row r="30" spans="1:64" s="158" customFormat="1" ht="15.75" customHeight="1" x14ac:dyDescent="0.15">
      <c r="A30" s="260" t="s">
        <v>48</v>
      </c>
      <c r="B30" s="218">
        <f t="shared" si="11"/>
        <v>0</v>
      </c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1"/>
      <c r="U30" s="184"/>
      <c r="V30" s="181"/>
      <c r="W30" s="267"/>
      <c r="X30" s="177"/>
      <c r="Y30" s="299" t="str">
        <f t="shared" si="10"/>
        <v/>
      </c>
      <c r="Z30" s="151"/>
      <c r="AA30" s="151"/>
      <c r="AB30" s="151"/>
      <c r="AH30" s="155"/>
      <c r="AI30" s="155"/>
      <c r="BA30" s="155"/>
      <c r="BB30" s="173" t="str">
        <f t="shared" si="12"/>
        <v/>
      </c>
      <c r="BC30" s="160" t="str">
        <f t="shared" si="13"/>
        <v/>
      </c>
      <c r="BD30" s="160" t="str">
        <f t="shared" si="14"/>
        <v/>
      </c>
      <c r="BE30" s="160" t="str">
        <f t="shared" si="15"/>
        <v/>
      </c>
      <c r="BF30" s="240">
        <f t="shared" si="16"/>
        <v>0</v>
      </c>
      <c r="BG30" s="240">
        <f t="shared" si="17"/>
        <v>0</v>
      </c>
      <c r="BH30" s="240" t="str">
        <f t="shared" si="18"/>
        <v/>
      </c>
      <c r="BI30" s="240">
        <f t="shared" si="19"/>
        <v>0</v>
      </c>
      <c r="BJ30" s="285"/>
      <c r="BK30" s="285"/>
      <c r="BL30" s="285"/>
    </row>
    <row r="31" spans="1:64" s="158" customFormat="1" ht="15.75" customHeight="1" x14ac:dyDescent="0.15">
      <c r="A31" s="152" t="s">
        <v>49</v>
      </c>
      <c r="B31" s="183">
        <f t="shared" si="11"/>
        <v>0</v>
      </c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1"/>
      <c r="U31" s="184"/>
      <c r="V31" s="181"/>
      <c r="W31" s="221"/>
      <c r="X31" s="177"/>
      <c r="Y31" s="299" t="str">
        <f t="shared" si="10"/>
        <v/>
      </c>
      <c r="Z31" s="151"/>
      <c r="AA31" s="151"/>
      <c r="AB31" s="151"/>
      <c r="AH31" s="155"/>
      <c r="AI31" s="155"/>
      <c r="BA31" s="155"/>
      <c r="BB31" s="173" t="str">
        <f t="shared" si="12"/>
        <v/>
      </c>
      <c r="BC31" s="160" t="str">
        <f t="shared" si="13"/>
        <v/>
      </c>
      <c r="BD31" s="160" t="str">
        <f t="shared" si="14"/>
        <v/>
      </c>
      <c r="BE31" s="160" t="str">
        <f t="shared" si="15"/>
        <v/>
      </c>
      <c r="BF31" s="240">
        <f t="shared" si="16"/>
        <v>0</v>
      </c>
      <c r="BG31" s="240">
        <f t="shared" si="17"/>
        <v>0</v>
      </c>
      <c r="BH31" s="240" t="str">
        <f t="shared" si="18"/>
        <v/>
      </c>
      <c r="BI31" s="240">
        <f t="shared" si="19"/>
        <v>0</v>
      </c>
      <c r="BJ31" s="285"/>
      <c r="BK31" s="285"/>
      <c r="BL31" s="285"/>
    </row>
    <row r="32" spans="1:64" s="158" customFormat="1" ht="15.75" customHeight="1" x14ac:dyDescent="0.15">
      <c r="A32" s="152" t="s">
        <v>50</v>
      </c>
      <c r="B32" s="183">
        <f t="shared" si="11"/>
        <v>0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1"/>
      <c r="U32" s="184"/>
      <c r="V32" s="181"/>
      <c r="W32" s="221"/>
      <c r="X32" s="177"/>
      <c r="Y32" s="299" t="str">
        <f t="shared" si="10"/>
        <v/>
      </c>
      <c r="Z32" s="151"/>
      <c r="AA32" s="151"/>
      <c r="AB32" s="151"/>
      <c r="AH32" s="155"/>
      <c r="AI32" s="155"/>
      <c r="BA32" s="155"/>
      <c r="BB32" s="173" t="str">
        <f t="shared" si="12"/>
        <v/>
      </c>
      <c r="BC32" s="160" t="str">
        <f t="shared" si="13"/>
        <v/>
      </c>
      <c r="BD32" s="160" t="str">
        <f t="shared" si="14"/>
        <v/>
      </c>
      <c r="BE32" s="160" t="str">
        <f t="shared" si="15"/>
        <v/>
      </c>
      <c r="BF32" s="240">
        <f t="shared" si="16"/>
        <v>0</v>
      </c>
      <c r="BG32" s="240">
        <f t="shared" si="17"/>
        <v>0</v>
      </c>
      <c r="BH32" s="240" t="str">
        <f t="shared" si="18"/>
        <v/>
      </c>
      <c r="BI32" s="240">
        <f t="shared" si="19"/>
        <v>0</v>
      </c>
      <c r="BJ32" s="285"/>
      <c r="BK32" s="285"/>
      <c r="BL32" s="285"/>
    </row>
    <row r="33" spans="1:64" s="158" customFormat="1" ht="15.75" customHeight="1" x14ac:dyDescent="0.15">
      <c r="A33" s="152" t="s">
        <v>51</v>
      </c>
      <c r="B33" s="183">
        <f t="shared" si="11"/>
        <v>0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1"/>
      <c r="U33" s="184"/>
      <c r="V33" s="181"/>
      <c r="W33" s="268"/>
      <c r="X33" s="177"/>
      <c r="Y33" s="299" t="str">
        <f t="shared" si="10"/>
        <v/>
      </c>
      <c r="Z33" s="151"/>
      <c r="AA33" s="151"/>
      <c r="AB33" s="151"/>
      <c r="AH33" s="155"/>
      <c r="AI33" s="155"/>
      <c r="BA33" s="155"/>
      <c r="BB33" s="173" t="str">
        <f t="shared" si="12"/>
        <v/>
      </c>
      <c r="BC33" s="160" t="str">
        <f t="shared" si="13"/>
        <v/>
      </c>
      <c r="BD33" s="160" t="str">
        <f t="shared" si="14"/>
        <v/>
      </c>
      <c r="BE33" s="160" t="str">
        <f t="shared" si="15"/>
        <v/>
      </c>
      <c r="BF33" s="240">
        <f t="shared" si="16"/>
        <v>0</v>
      </c>
      <c r="BG33" s="240">
        <f t="shared" si="17"/>
        <v>0</v>
      </c>
      <c r="BH33" s="240" t="str">
        <f t="shared" si="18"/>
        <v/>
      </c>
      <c r="BI33" s="240">
        <f t="shared" si="19"/>
        <v>0</v>
      </c>
      <c r="BJ33" s="285"/>
      <c r="BK33" s="285"/>
      <c r="BL33" s="285"/>
    </row>
    <row r="34" spans="1:64" s="158" customFormat="1" ht="15.75" customHeight="1" x14ac:dyDescent="0.15">
      <c r="A34" s="152" t="s">
        <v>52</v>
      </c>
      <c r="B34" s="183">
        <f t="shared" si="11"/>
        <v>0</v>
      </c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1"/>
      <c r="U34" s="184"/>
      <c r="V34" s="181"/>
      <c r="W34" s="268"/>
      <c r="X34" s="177"/>
      <c r="Y34" s="299" t="str">
        <f t="shared" si="10"/>
        <v/>
      </c>
      <c r="Z34" s="151"/>
      <c r="AA34" s="151"/>
      <c r="AB34" s="151"/>
      <c r="AH34" s="155"/>
      <c r="AI34" s="155"/>
      <c r="BA34" s="155"/>
      <c r="BB34" s="173" t="str">
        <f t="shared" si="12"/>
        <v/>
      </c>
      <c r="BC34" s="160" t="str">
        <f t="shared" si="13"/>
        <v/>
      </c>
      <c r="BD34" s="160" t="str">
        <f t="shared" si="14"/>
        <v/>
      </c>
      <c r="BE34" s="160" t="str">
        <f t="shared" si="15"/>
        <v/>
      </c>
      <c r="BF34" s="240">
        <f t="shared" si="16"/>
        <v>0</v>
      </c>
      <c r="BG34" s="240">
        <f t="shared" si="17"/>
        <v>0</v>
      </c>
      <c r="BH34" s="240" t="str">
        <f t="shared" si="18"/>
        <v/>
      </c>
      <c r="BI34" s="240">
        <f t="shared" si="19"/>
        <v>0</v>
      </c>
      <c r="BJ34" s="285"/>
      <c r="BK34" s="285"/>
      <c r="BL34" s="285"/>
    </row>
    <row r="35" spans="1:64" s="158" customFormat="1" ht="15.75" customHeight="1" x14ac:dyDescent="0.15">
      <c r="A35" s="152" t="s">
        <v>53</v>
      </c>
      <c r="B35" s="183">
        <f t="shared" si="11"/>
        <v>0</v>
      </c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1"/>
      <c r="U35" s="184"/>
      <c r="V35" s="181"/>
      <c r="W35" s="268"/>
      <c r="X35" s="177"/>
      <c r="Y35" s="299" t="str">
        <f t="shared" si="10"/>
        <v/>
      </c>
      <c r="Z35" s="151"/>
      <c r="AA35" s="151"/>
      <c r="AB35" s="151"/>
      <c r="AH35" s="155"/>
      <c r="AI35" s="155"/>
      <c r="BA35" s="155"/>
      <c r="BB35" s="173" t="str">
        <f t="shared" si="12"/>
        <v/>
      </c>
      <c r="BC35" s="160" t="str">
        <f t="shared" si="13"/>
        <v/>
      </c>
      <c r="BD35" s="160" t="str">
        <f t="shared" si="14"/>
        <v/>
      </c>
      <c r="BE35" s="160" t="str">
        <f t="shared" si="15"/>
        <v/>
      </c>
      <c r="BF35" s="240">
        <f t="shared" si="16"/>
        <v>0</v>
      </c>
      <c r="BG35" s="240">
        <f t="shared" si="17"/>
        <v>0</v>
      </c>
      <c r="BH35" s="240" t="str">
        <f t="shared" si="18"/>
        <v/>
      </c>
      <c r="BI35" s="240">
        <f t="shared" si="19"/>
        <v>0</v>
      </c>
      <c r="BJ35" s="285"/>
      <c r="BK35" s="285"/>
      <c r="BL35" s="285"/>
    </row>
    <row r="36" spans="1:64" s="158" customFormat="1" ht="15.75" customHeight="1" x14ac:dyDescent="0.15">
      <c r="A36" s="152" t="s">
        <v>54</v>
      </c>
      <c r="B36" s="183">
        <f t="shared" si="11"/>
        <v>0</v>
      </c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1"/>
      <c r="U36" s="184"/>
      <c r="V36" s="181"/>
      <c r="W36" s="268"/>
      <c r="X36" s="177"/>
      <c r="Y36" s="299" t="str">
        <f t="shared" si="10"/>
        <v/>
      </c>
      <c r="Z36" s="151"/>
      <c r="AA36" s="151"/>
      <c r="AB36" s="151"/>
      <c r="AH36" s="155"/>
      <c r="AI36" s="155"/>
      <c r="BA36" s="155"/>
      <c r="BB36" s="173" t="str">
        <f t="shared" si="12"/>
        <v/>
      </c>
      <c r="BC36" s="160" t="str">
        <f t="shared" si="13"/>
        <v/>
      </c>
      <c r="BD36" s="160" t="str">
        <f t="shared" si="14"/>
        <v/>
      </c>
      <c r="BE36" s="160" t="str">
        <f t="shared" si="15"/>
        <v/>
      </c>
      <c r="BF36" s="240">
        <f t="shared" si="16"/>
        <v>0</v>
      </c>
      <c r="BG36" s="240">
        <f t="shared" si="17"/>
        <v>0</v>
      </c>
      <c r="BH36" s="240" t="str">
        <f t="shared" si="18"/>
        <v/>
      </c>
      <c r="BI36" s="240">
        <f t="shared" si="19"/>
        <v>0</v>
      </c>
      <c r="BJ36" s="285"/>
      <c r="BK36" s="285"/>
      <c r="BL36" s="285"/>
    </row>
    <row r="37" spans="1:64" s="158" customFormat="1" ht="15.75" customHeight="1" x14ac:dyDescent="0.15">
      <c r="A37" s="152" t="s">
        <v>55</v>
      </c>
      <c r="B37" s="183">
        <f t="shared" si="11"/>
        <v>0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1"/>
      <c r="U37" s="184"/>
      <c r="V37" s="181"/>
      <c r="W37" s="268"/>
      <c r="X37" s="177"/>
      <c r="Y37" s="299" t="str">
        <f t="shared" si="10"/>
        <v/>
      </c>
      <c r="Z37" s="151"/>
      <c r="AA37" s="151"/>
      <c r="AB37" s="151"/>
      <c r="AH37" s="155"/>
      <c r="AI37" s="155"/>
      <c r="BA37" s="155"/>
      <c r="BB37" s="173" t="str">
        <f t="shared" si="12"/>
        <v/>
      </c>
      <c r="BC37" s="160" t="str">
        <f t="shared" si="13"/>
        <v/>
      </c>
      <c r="BD37" s="160" t="str">
        <f t="shared" si="14"/>
        <v/>
      </c>
      <c r="BE37" s="160" t="str">
        <f t="shared" si="15"/>
        <v/>
      </c>
      <c r="BF37" s="240">
        <f t="shared" si="16"/>
        <v>0</v>
      </c>
      <c r="BG37" s="240">
        <f t="shared" si="17"/>
        <v>0</v>
      </c>
      <c r="BH37" s="240" t="str">
        <f t="shared" si="18"/>
        <v/>
      </c>
      <c r="BI37" s="240">
        <f t="shared" si="19"/>
        <v>0</v>
      </c>
      <c r="BJ37" s="285"/>
      <c r="BK37" s="285"/>
      <c r="BL37" s="285"/>
    </row>
    <row r="38" spans="1:64" s="158" customFormat="1" ht="15.75" customHeight="1" x14ac:dyDescent="0.15">
      <c r="A38" s="153" t="s">
        <v>56</v>
      </c>
      <c r="B38" s="187">
        <f t="shared" si="11"/>
        <v>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88"/>
      <c r="V38" s="191"/>
      <c r="W38" s="222"/>
      <c r="X38" s="178"/>
      <c r="Y38" s="299" t="str">
        <f t="shared" si="10"/>
        <v/>
      </c>
      <c r="Z38" s="151"/>
      <c r="AA38" s="151"/>
      <c r="AB38" s="151"/>
      <c r="AH38" s="155"/>
      <c r="AI38" s="155"/>
      <c r="BA38" s="155"/>
      <c r="BB38" s="173" t="str">
        <f t="shared" si="12"/>
        <v/>
      </c>
      <c r="BC38" s="160" t="str">
        <f t="shared" si="13"/>
        <v/>
      </c>
      <c r="BD38" s="160" t="str">
        <f t="shared" si="14"/>
        <v/>
      </c>
      <c r="BE38" s="160" t="str">
        <f t="shared" si="15"/>
        <v/>
      </c>
      <c r="BF38" s="240">
        <f t="shared" si="16"/>
        <v>0</v>
      </c>
      <c r="BG38" s="240">
        <f t="shared" si="17"/>
        <v>0</v>
      </c>
      <c r="BH38" s="240" t="str">
        <f t="shared" si="18"/>
        <v/>
      </c>
      <c r="BI38" s="240">
        <f t="shared" si="19"/>
        <v>0</v>
      </c>
      <c r="BJ38" s="285"/>
      <c r="BK38" s="285"/>
      <c r="BL38" s="285"/>
    </row>
    <row r="39" spans="1:64" s="158" customFormat="1" ht="30" customHeight="1" x14ac:dyDescent="0.2">
      <c r="A39" s="154" t="s">
        <v>57</v>
      </c>
      <c r="B39" s="154"/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4"/>
      <c r="O39" s="150"/>
      <c r="P39" s="150"/>
      <c r="Q39" s="150"/>
      <c r="R39" s="150"/>
      <c r="S39" s="150"/>
      <c r="T39" s="150"/>
      <c r="U39" s="150"/>
      <c r="V39" s="150"/>
      <c r="W39" s="150"/>
      <c r="X39" s="287"/>
      <c r="AV39" s="155"/>
      <c r="AW39" s="155"/>
      <c r="BA39" s="150"/>
      <c r="BB39" s="150"/>
      <c r="BC39" s="150"/>
      <c r="BD39" s="150"/>
      <c r="BG39" s="283"/>
      <c r="BH39" s="283"/>
      <c r="BI39" s="283"/>
      <c r="BJ39" s="283"/>
    </row>
    <row r="40" spans="1:64" s="158" customFormat="1" ht="32.25" customHeight="1" x14ac:dyDescent="0.25">
      <c r="A40" s="325" t="s">
        <v>43</v>
      </c>
      <c r="B40" s="327" t="s">
        <v>4</v>
      </c>
      <c r="C40" s="329" t="s">
        <v>58</v>
      </c>
      <c r="D40" s="330"/>
      <c r="E40" s="330"/>
      <c r="F40" s="331"/>
      <c r="G40" s="329" t="s">
        <v>59</v>
      </c>
      <c r="H40" s="330"/>
      <c r="I40" s="330"/>
      <c r="J40" s="331"/>
      <c r="K40" s="144"/>
      <c r="L40" s="332"/>
      <c r="M40" s="332"/>
      <c r="N40" s="332"/>
      <c r="O40" s="332"/>
      <c r="P40" s="332"/>
      <c r="Q40" s="332"/>
      <c r="R40" s="332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G40" s="283"/>
      <c r="BH40" s="283"/>
      <c r="BI40" s="283"/>
      <c r="BJ40" s="283"/>
    </row>
    <row r="41" spans="1:64" s="158" customFormat="1" ht="27" customHeight="1" x14ac:dyDescent="0.15">
      <c r="A41" s="326"/>
      <c r="B41" s="328"/>
      <c r="C41" s="147" t="s">
        <v>60</v>
      </c>
      <c r="D41" s="147" t="s">
        <v>61</v>
      </c>
      <c r="E41" s="166" t="s">
        <v>62</v>
      </c>
      <c r="F41" s="166" t="s">
        <v>63</v>
      </c>
      <c r="G41" s="147" t="s">
        <v>60</v>
      </c>
      <c r="H41" s="147" t="s">
        <v>61</v>
      </c>
      <c r="I41" s="166" t="s">
        <v>62</v>
      </c>
      <c r="J41" s="166" t="s">
        <v>63</v>
      </c>
      <c r="K41" s="144"/>
      <c r="L41" s="144"/>
      <c r="M41" s="144"/>
      <c r="N41" s="156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G41" s="283"/>
      <c r="BH41" s="283"/>
      <c r="BI41" s="283"/>
      <c r="BJ41" s="283"/>
    </row>
    <row r="42" spans="1:64" s="158" customFormat="1" ht="15.75" customHeight="1" x14ac:dyDescent="0.15">
      <c r="A42" s="164" t="s">
        <v>64</v>
      </c>
      <c r="B42" s="183">
        <f>SUM(C42:J42)</f>
        <v>0</v>
      </c>
      <c r="C42" s="199"/>
      <c r="D42" s="200"/>
      <c r="E42" s="207"/>
      <c r="F42" s="207"/>
      <c r="G42" s="199"/>
      <c r="H42" s="200"/>
      <c r="I42" s="200"/>
      <c r="J42" s="207"/>
      <c r="K42" s="239" t="s">
        <v>65</v>
      </c>
      <c r="L42" s="144"/>
      <c r="M42" s="144"/>
      <c r="N42" s="257"/>
      <c r="O42" s="150"/>
      <c r="P42" s="150"/>
      <c r="Q42" s="150"/>
      <c r="R42" s="150"/>
      <c r="S42" s="150"/>
      <c r="T42" s="150"/>
      <c r="U42" s="150"/>
      <c r="V42" s="150"/>
      <c r="W42" s="150"/>
      <c r="X42" s="287"/>
      <c r="AV42" s="155"/>
      <c r="AW42" s="155"/>
      <c r="BA42" s="173"/>
      <c r="BD42" s="240"/>
      <c r="BG42" s="283"/>
      <c r="BH42" s="283"/>
      <c r="BI42" s="283"/>
      <c r="BJ42" s="283"/>
    </row>
    <row r="43" spans="1:64" s="158" customFormat="1" ht="15.75" customHeight="1" x14ac:dyDescent="0.15">
      <c r="A43" s="163" t="s">
        <v>66</v>
      </c>
      <c r="B43" s="187">
        <f>SUM(C43:J43)</f>
        <v>0</v>
      </c>
      <c r="C43" s="188"/>
      <c r="D43" s="189"/>
      <c r="E43" s="191"/>
      <c r="F43" s="191"/>
      <c r="G43" s="188"/>
      <c r="H43" s="189"/>
      <c r="I43" s="189"/>
      <c r="J43" s="191"/>
      <c r="K43" s="239" t="s">
        <v>65</v>
      </c>
      <c r="L43" s="144"/>
      <c r="M43" s="144"/>
      <c r="N43" s="250"/>
      <c r="O43" s="150"/>
      <c r="P43" s="150"/>
      <c r="Q43" s="150"/>
      <c r="R43" s="150"/>
      <c r="S43" s="150"/>
      <c r="T43" s="150"/>
      <c r="U43" s="150"/>
      <c r="V43" s="150"/>
      <c r="W43" s="150"/>
      <c r="X43" s="287"/>
      <c r="AV43" s="155"/>
      <c r="AW43" s="155"/>
      <c r="BA43" s="173"/>
      <c r="BD43" s="240"/>
      <c r="BG43" s="283"/>
      <c r="BH43" s="283"/>
      <c r="BI43" s="283"/>
      <c r="BJ43" s="283"/>
    </row>
    <row r="44" spans="1:64" s="158" customFormat="1" ht="30" customHeight="1" x14ac:dyDescent="0.2">
      <c r="A44" s="263" t="s">
        <v>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50"/>
      <c r="O44" s="150"/>
      <c r="P44" s="150"/>
      <c r="Q44" s="150"/>
      <c r="R44" s="150"/>
      <c r="S44" s="150"/>
      <c r="T44" s="150"/>
      <c r="U44" s="150"/>
      <c r="V44" s="150"/>
      <c r="W44" s="150"/>
      <c r="X44" s="287"/>
      <c r="AV44" s="155"/>
      <c r="AW44" s="155"/>
      <c r="BA44" s="150"/>
      <c r="BB44" s="150"/>
      <c r="BG44" s="283"/>
      <c r="BH44" s="283"/>
      <c r="BI44" s="283"/>
      <c r="BJ44" s="283"/>
    </row>
    <row r="45" spans="1:64" s="158" customFormat="1" ht="27" customHeight="1" x14ac:dyDescent="0.15">
      <c r="A45" s="323" t="s">
        <v>68</v>
      </c>
      <c r="B45" s="315" t="s">
        <v>28</v>
      </c>
      <c r="C45" s="301" t="s">
        <v>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3" t="s">
        <v>6</v>
      </c>
      <c r="V45" s="314"/>
      <c r="W45" s="315" t="s">
        <v>7</v>
      </c>
      <c r="X45" s="287"/>
      <c r="AT45" s="155"/>
      <c r="AU45" s="155"/>
      <c r="AZ45" s="150"/>
      <c r="BA45" s="150"/>
      <c r="BB45" s="150"/>
      <c r="BG45" s="283"/>
      <c r="BH45" s="283"/>
      <c r="BI45" s="283"/>
      <c r="BJ45" s="283"/>
    </row>
    <row r="46" spans="1:64" s="158" customFormat="1" ht="29.25" customHeight="1" x14ac:dyDescent="0.15">
      <c r="A46" s="324"/>
      <c r="B46" s="316"/>
      <c r="C46" s="159" t="s">
        <v>8</v>
      </c>
      <c r="D46" s="147" t="s">
        <v>9</v>
      </c>
      <c r="E46" s="147" t="s">
        <v>10</v>
      </c>
      <c r="F46" s="147" t="s">
        <v>11</v>
      </c>
      <c r="G46" s="147" t="s">
        <v>12</v>
      </c>
      <c r="H46" s="147" t="s">
        <v>13</v>
      </c>
      <c r="I46" s="147" t="s">
        <v>14</v>
      </c>
      <c r="J46" s="147" t="s">
        <v>15</v>
      </c>
      <c r="K46" s="147" t="s">
        <v>16</v>
      </c>
      <c r="L46" s="147" t="s">
        <v>17</v>
      </c>
      <c r="M46" s="147" t="s">
        <v>18</v>
      </c>
      <c r="N46" s="147" t="s">
        <v>19</v>
      </c>
      <c r="O46" s="147" t="s">
        <v>20</v>
      </c>
      <c r="P46" s="147" t="s">
        <v>21</v>
      </c>
      <c r="Q46" s="147" t="s">
        <v>22</v>
      </c>
      <c r="R46" s="147" t="s">
        <v>23</v>
      </c>
      <c r="S46" s="147" t="s">
        <v>24</v>
      </c>
      <c r="T46" s="175" t="s">
        <v>25</v>
      </c>
      <c r="U46" s="149" t="s">
        <v>26</v>
      </c>
      <c r="V46" s="148" t="s">
        <v>27</v>
      </c>
      <c r="W46" s="316"/>
      <c r="X46" s="287"/>
      <c r="AT46" s="155"/>
      <c r="AU46" s="155"/>
      <c r="AZ46" s="150"/>
      <c r="BA46" s="150"/>
      <c r="BB46" s="150"/>
      <c r="BG46" s="283"/>
      <c r="BH46" s="283"/>
      <c r="BI46" s="283"/>
      <c r="BJ46" s="283"/>
    </row>
    <row r="47" spans="1:64" s="158" customFormat="1" ht="20.25" customHeight="1" x14ac:dyDescent="0.15">
      <c r="A47" s="298" t="s">
        <v>69</v>
      </c>
      <c r="B47" s="193">
        <f>SUM(B48:B49)</f>
        <v>0</v>
      </c>
      <c r="C47" s="234">
        <f>SUM(C48:C49)</f>
        <v>0</v>
      </c>
      <c r="D47" s="235">
        <f t="shared" ref="D47:W47" si="20">SUM(D48:D49)</f>
        <v>0</v>
      </c>
      <c r="E47" s="235">
        <f t="shared" si="20"/>
        <v>0</v>
      </c>
      <c r="F47" s="235">
        <f t="shared" si="20"/>
        <v>0</v>
      </c>
      <c r="G47" s="235">
        <f t="shared" si="20"/>
        <v>0</v>
      </c>
      <c r="H47" s="235">
        <f t="shared" si="20"/>
        <v>0</v>
      </c>
      <c r="I47" s="235">
        <f t="shared" si="20"/>
        <v>0</v>
      </c>
      <c r="J47" s="235">
        <f t="shared" si="20"/>
        <v>0</v>
      </c>
      <c r="K47" s="235">
        <f t="shared" si="20"/>
        <v>0</v>
      </c>
      <c r="L47" s="235">
        <f t="shared" si="20"/>
        <v>0</v>
      </c>
      <c r="M47" s="235">
        <f t="shared" si="20"/>
        <v>0</v>
      </c>
      <c r="N47" s="235">
        <f t="shared" si="20"/>
        <v>0</v>
      </c>
      <c r="O47" s="235">
        <f t="shared" si="20"/>
        <v>0</v>
      </c>
      <c r="P47" s="235">
        <f t="shared" si="20"/>
        <v>0</v>
      </c>
      <c r="Q47" s="235">
        <f t="shared" si="20"/>
        <v>0</v>
      </c>
      <c r="R47" s="235">
        <f t="shared" si="20"/>
        <v>0</v>
      </c>
      <c r="S47" s="235">
        <f t="shared" si="20"/>
        <v>0</v>
      </c>
      <c r="T47" s="273">
        <f t="shared" si="20"/>
        <v>0</v>
      </c>
      <c r="U47" s="234">
        <f t="shared" si="20"/>
        <v>0</v>
      </c>
      <c r="V47" s="237">
        <f t="shared" si="20"/>
        <v>0</v>
      </c>
      <c r="W47" s="237">
        <f t="shared" si="20"/>
        <v>0</v>
      </c>
      <c r="X47" s="317" t="str">
        <f t="shared" ref="X47:X52" si="21">+BA47&amp;""&amp;BB47&amp;""&amp;BC47</f>
        <v/>
      </c>
      <c r="Y47" s="318"/>
      <c r="Z47" s="318"/>
      <c r="AA47" s="318"/>
      <c r="AB47" s="318"/>
      <c r="AC47" s="318"/>
      <c r="AD47" s="318"/>
      <c r="AE47" s="318"/>
      <c r="AF47" s="318"/>
      <c r="AT47" s="155"/>
      <c r="AU47" s="155"/>
      <c r="AZ47" s="173" t="s">
        <v>65</v>
      </c>
      <c r="BA47" s="173" t="str">
        <f t="shared" ref="BA47:BA52" si="22">IF($B47&lt;&gt;($U47+$V47)," El número consultas según sexo NO puede ser diferente al Total.","")</f>
        <v/>
      </c>
      <c r="BB47" s="160" t="str">
        <f t="shared" ref="BB47:BB52" si="23">IF($B47=0,"",IF($W47="",IF($B47="",""," No olvide escribir la columna Beneficiarios."),""))</f>
        <v/>
      </c>
      <c r="BC47" s="160" t="str">
        <f t="shared" ref="BC47:BC52" si="24">IF($B47&lt;$W47," El número de Beneficiarios NO puede ser mayor que el Total.","")</f>
        <v/>
      </c>
      <c r="BD47" s="240">
        <f t="shared" ref="BD47:BD52" si="25">IF($B47&lt;&gt;($U47+$V47),1,0)</f>
        <v>0</v>
      </c>
      <c r="BE47" s="240">
        <f t="shared" ref="BE47:BE52" si="26">IF($B47&lt;$W47,1,0)</f>
        <v>0</v>
      </c>
      <c r="BF47" s="240"/>
      <c r="BG47" s="283"/>
      <c r="BH47" s="283"/>
      <c r="BI47" s="283"/>
      <c r="BJ47" s="283"/>
    </row>
    <row r="48" spans="1:64" s="158" customFormat="1" ht="15.75" customHeight="1" x14ac:dyDescent="0.15">
      <c r="A48" s="244" t="s">
        <v>64</v>
      </c>
      <c r="B48" s="194">
        <f>SUM(C48:T48)</f>
        <v>0</v>
      </c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6"/>
      <c r="U48" s="184"/>
      <c r="V48" s="181"/>
      <c r="W48" s="179"/>
      <c r="X48" s="317" t="str">
        <f t="shared" si="21"/>
        <v/>
      </c>
      <c r="Y48" s="318"/>
      <c r="Z48" s="318"/>
      <c r="AA48" s="318"/>
      <c r="AB48" s="318"/>
      <c r="AC48" s="318"/>
      <c r="AG48" s="155"/>
      <c r="AH48" s="155"/>
      <c r="AZ48" s="155"/>
      <c r="BA48" s="173" t="str">
        <f t="shared" si="22"/>
        <v/>
      </c>
      <c r="BB48" s="160" t="str">
        <f t="shared" si="23"/>
        <v/>
      </c>
      <c r="BC48" s="160" t="str">
        <f t="shared" si="24"/>
        <v/>
      </c>
      <c r="BD48" s="240">
        <f t="shared" si="25"/>
        <v>0</v>
      </c>
      <c r="BE48" s="240">
        <f t="shared" si="26"/>
        <v>0</v>
      </c>
      <c r="BF48" s="240" t="str">
        <f>IF($B48=0,"",IF($W48="",IF($B48="","",1),0))</f>
        <v/>
      </c>
      <c r="BG48" s="284"/>
      <c r="BH48" s="285"/>
      <c r="BI48" s="285"/>
      <c r="BJ48" s="285"/>
    </row>
    <row r="49" spans="1:62" s="158" customFormat="1" ht="15.75" customHeight="1" x14ac:dyDescent="0.15">
      <c r="A49" s="245" t="s">
        <v>70</v>
      </c>
      <c r="B49" s="195">
        <f>SUM(C49:T49)</f>
        <v>0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88"/>
      <c r="V49" s="191"/>
      <c r="W49" s="180"/>
      <c r="X49" s="317" t="str">
        <f t="shared" si="21"/>
        <v/>
      </c>
      <c r="Y49" s="318"/>
      <c r="Z49" s="318"/>
      <c r="AA49" s="318"/>
      <c r="AB49" s="318"/>
      <c r="AC49" s="318"/>
      <c r="AG49" s="155"/>
      <c r="AH49" s="155"/>
      <c r="AZ49" s="155"/>
      <c r="BA49" s="173" t="str">
        <f t="shared" si="22"/>
        <v/>
      </c>
      <c r="BB49" s="160" t="str">
        <f t="shared" si="23"/>
        <v/>
      </c>
      <c r="BC49" s="160" t="str">
        <f t="shared" si="24"/>
        <v/>
      </c>
      <c r="BD49" s="240">
        <f t="shared" si="25"/>
        <v>0</v>
      </c>
      <c r="BE49" s="240">
        <f t="shared" si="26"/>
        <v>0</v>
      </c>
      <c r="BF49" s="240" t="str">
        <f>IF($B49=0,"",IF($W49="",IF($B49="","",1),0))</f>
        <v/>
      </c>
      <c r="BG49" s="284"/>
      <c r="BH49" s="285"/>
      <c r="BI49" s="285"/>
      <c r="BJ49" s="285"/>
    </row>
    <row r="50" spans="1:62" s="158" customFormat="1" ht="15.75" customHeight="1" x14ac:dyDescent="0.15">
      <c r="A50" s="289" t="s">
        <v>71</v>
      </c>
      <c r="B50" s="232">
        <f t="shared" ref="B50:W50" si="27">SUM(B51:B52)</f>
        <v>0</v>
      </c>
      <c r="C50" s="236">
        <f t="shared" si="27"/>
        <v>0</v>
      </c>
      <c r="D50" s="225">
        <f t="shared" si="27"/>
        <v>0</v>
      </c>
      <c r="E50" s="225">
        <f t="shared" si="27"/>
        <v>0</v>
      </c>
      <c r="F50" s="225">
        <f t="shared" si="27"/>
        <v>0</v>
      </c>
      <c r="G50" s="225">
        <f t="shared" si="27"/>
        <v>0</v>
      </c>
      <c r="H50" s="225">
        <f t="shared" si="27"/>
        <v>0</v>
      </c>
      <c r="I50" s="225">
        <f t="shared" si="27"/>
        <v>0</v>
      </c>
      <c r="J50" s="225">
        <f t="shared" si="27"/>
        <v>0</v>
      </c>
      <c r="K50" s="225">
        <f t="shared" si="27"/>
        <v>0</v>
      </c>
      <c r="L50" s="225">
        <f t="shared" si="27"/>
        <v>0</v>
      </c>
      <c r="M50" s="225">
        <f t="shared" si="27"/>
        <v>0</v>
      </c>
      <c r="N50" s="225">
        <f t="shared" si="27"/>
        <v>0</v>
      </c>
      <c r="O50" s="225">
        <f t="shared" si="27"/>
        <v>0</v>
      </c>
      <c r="P50" s="225">
        <f t="shared" si="27"/>
        <v>0</v>
      </c>
      <c r="Q50" s="225">
        <f t="shared" si="27"/>
        <v>0</v>
      </c>
      <c r="R50" s="225">
        <f t="shared" si="27"/>
        <v>0</v>
      </c>
      <c r="S50" s="225">
        <f t="shared" si="27"/>
        <v>0</v>
      </c>
      <c r="T50" s="290">
        <f t="shared" si="27"/>
        <v>0</v>
      </c>
      <c r="U50" s="236">
        <f t="shared" si="27"/>
        <v>0</v>
      </c>
      <c r="V50" s="291">
        <f t="shared" si="27"/>
        <v>0</v>
      </c>
      <c r="W50" s="237">
        <f t="shared" si="27"/>
        <v>0</v>
      </c>
      <c r="X50" s="317" t="str">
        <f t="shared" si="21"/>
        <v/>
      </c>
      <c r="Y50" s="318"/>
      <c r="Z50" s="318"/>
      <c r="AA50" s="318"/>
      <c r="AB50" s="318"/>
      <c r="AC50" s="318"/>
      <c r="AG50" s="155"/>
      <c r="AH50" s="155"/>
      <c r="AZ50" s="155"/>
      <c r="BA50" s="173" t="str">
        <f t="shared" si="22"/>
        <v/>
      </c>
      <c r="BB50" s="160" t="str">
        <f t="shared" si="23"/>
        <v/>
      </c>
      <c r="BC50" s="160" t="str">
        <f t="shared" si="24"/>
        <v/>
      </c>
      <c r="BD50" s="240">
        <f t="shared" si="25"/>
        <v>0</v>
      </c>
      <c r="BE50" s="240">
        <f t="shared" si="26"/>
        <v>0</v>
      </c>
      <c r="BF50" s="240" t="str">
        <f>IF($B50=0,"",IF($W50="",IF($B50="","",1),0))</f>
        <v/>
      </c>
      <c r="BG50" s="284"/>
      <c r="BH50" s="285"/>
      <c r="BI50" s="285"/>
      <c r="BJ50" s="285"/>
    </row>
    <row r="51" spans="1:62" s="158" customFormat="1" ht="15.75" customHeight="1" x14ac:dyDescent="0.15">
      <c r="A51" s="244" t="s">
        <v>64</v>
      </c>
      <c r="B51" s="194">
        <f>SUM(C51:T51)</f>
        <v>0</v>
      </c>
      <c r="C51" s="184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6"/>
      <c r="U51" s="184"/>
      <c r="V51" s="181"/>
      <c r="W51" s="179"/>
      <c r="X51" s="317" t="str">
        <f t="shared" si="21"/>
        <v/>
      </c>
      <c r="Y51" s="318"/>
      <c r="Z51" s="318"/>
      <c r="AA51" s="318"/>
      <c r="AB51" s="318"/>
      <c r="AC51" s="318"/>
      <c r="AG51" s="155"/>
      <c r="AH51" s="155"/>
      <c r="AZ51" s="155"/>
      <c r="BA51" s="173" t="str">
        <f t="shared" si="22"/>
        <v/>
      </c>
      <c r="BB51" s="160" t="str">
        <f t="shared" si="23"/>
        <v/>
      </c>
      <c r="BC51" s="160" t="str">
        <f t="shared" si="24"/>
        <v/>
      </c>
      <c r="BD51" s="240">
        <f t="shared" si="25"/>
        <v>0</v>
      </c>
      <c r="BE51" s="240">
        <f t="shared" si="26"/>
        <v>0</v>
      </c>
      <c r="BF51" s="240" t="str">
        <f>IF($B51=0,"",IF($W51="",IF($B51="","",1),0))</f>
        <v/>
      </c>
      <c r="BG51" s="284"/>
      <c r="BH51" s="285"/>
      <c r="BI51" s="285"/>
      <c r="BJ51" s="285"/>
    </row>
    <row r="52" spans="1:62" s="158" customFormat="1" ht="15.75" customHeight="1" x14ac:dyDescent="0.15">
      <c r="A52" s="245" t="s">
        <v>70</v>
      </c>
      <c r="B52" s="195">
        <f>SUM(C52:T52)</f>
        <v>0</v>
      </c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88"/>
      <c r="V52" s="191"/>
      <c r="W52" s="180"/>
      <c r="X52" s="317" t="str">
        <f t="shared" si="21"/>
        <v/>
      </c>
      <c r="Y52" s="318"/>
      <c r="Z52" s="318"/>
      <c r="AA52" s="318"/>
      <c r="AB52" s="318"/>
      <c r="AC52" s="318"/>
      <c r="AG52" s="155"/>
      <c r="AH52" s="155"/>
      <c r="AZ52" s="155"/>
      <c r="BA52" s="173" t="str">
        <f t="shared" si="22"/>
        <v/>
      </c>
      <c r="BB52" s="160" t="str">
        <f t="shared" si="23"/>
        <v/>
      </c>
      <c r="BC52" s="160" t="str">
        <f t="shared" si="24"/>
        <v/>
      </c>
      <c r="BD52" s="240">
        <f t="shared" si="25"/>
        <v>0</v>
      </c>
      <c r="BE52" s="240">
        <f t="shared" si="26"/>
        <v>0</v>
      </c>
      <c r="BF52" s="240" t="str">
        <f>IF($B52=0,"",IF($W52="",IF($B52="","",1),0))</f>
        <v/>
      </c>
      <c r="BG52" s="284"/>
      <c r="BH52" s="285"/>
      <c r="BI52" s="285"/>
      <c r="BJ52" s="285"/>
    </row>
    <row r="53" spans="1:62" s="158" customFormat="1" ht="30" customHeight="1" x14ac:dyDescent="0.2">
      <c r="A53" s="264" t="s">
        <v>72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1"/>
      <c r="L53" s="261"/>
      <c r="M53" s="261"/>
      <c r="N53" s="144"/>
      <c r="O53" s="150"/>
      <c r="P53" s="150"/>
      <c r="Q53" s="150"/>
      <c r="R53" s="150"/>
      <c r="S53" s="150"/>
      <c r="T53" s="150"/>
      <c r="U53" s="150"/>
      <c r="V53" s="150"/>
      <c r="W53" s="150"/>
      <c r="X53" s="287"/>
      <c r="AV53" s="155"/>
      <c r="AW53" s="155"/>
      <c r="BA53" s="150"/>
      <c r="BB53" s="150"/>
      <c r="BG53" s="283"/>
      <c r="BH53" s="283"/>
      <c r="BI53" s="283"/>
      <c r="BJ53" s="283"/>
    </row>
    <row r="54" spans="1:62" s="158" customFormat="1" ht="24" customHeight="1" x14ac:dyDescent="0.15">
      <c r="A54" s="315" t="s">
        <v>68</v>
      </c>
      <c r="B54" s="319" t="s">
        <v>73</v>
      </c>
      <c r="C54" s="320"/>
      <c r="D54" s="319" t="s">
        <v>74</v>
      </c>
      <c r="E54" s="320"/>
      <c r="F54" s="321" t="s">
        <v>75</v>
      </c>
      <c r="G54" s="322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X54" s="287"/>
      <c r="AU54" s="155"/>
      <c r="AV54" s="155"/>
      <c r="AX54" s="150"/>
      <c r="AY54" s="150"/>
      <c r="BA54" s="150"/>
      <c r="BB54" s="150"/>
      <c r="BG54" s="283"/>
      <c r="BH54" s="283"/>
      <c r="BI54" s="283"/>
      <c r="BJ54" s="283"/>
    </row>
    <row r="55" spans="1:62" s="158" customFormat="1" ht="31.5" x14ac:dyDescent="0.15">
      <c r="A55" s="316"/>
      <c r="B55" s="165" t="s">
        <v>76</v>
      </c>
      <c r="C55" s="166" t="s">
        <v>77</v>
      </c>
      <c r="D55" s="165" t="s">
        <v>76</v>
      </c>
      <c r="E55" s="166" t="s">
        <v>77</v>
      </c>
      <c r="F55" s="165" t="s">
        <v>76</v>
      </c>
      <c r="G55" s="166" t="s">
        <v>77</v>
      </c>
      <c r="H55" s="150"/>
      <c r="I55" s="150"/>
      <c r="J55" s="150"/>
      <c r="K55" s="150"/>
      <c r="L55" s="150"/>
      <c r="M55" s="150"/>
      <c r="N55" s="150"/>
      <c r="O55" s="150"/>
      <c r="P55" s="150"/>
      <c r="X55" s="287"/>
      <c r="AQ55" s="155"/>
      <c r="AR55" s="155"/>
      <c r="AT55" s="150"/>
      <c r="AU55" s="150"/>
      <c r="BA55" s="150"/>
      <c r="BB55" s="150"/>
      <c r="BG55" s="283"/>
      <c r="BH55" s="283"/>
      <c r="BI55" s="283"/>
      <c r="BJ55" s="283"/>
    </row>
    <row r="56" spans="1:62" s="158" customFormat="1" ht="21" customHeight="1" x14ac:dyDescent="0.15">
      <c r="A56" s="276" t="s">
        <v>78</v>
      </c>
      <c r="B56" s="199"/>
      <c r="C56" s="207"/>
      <c r="D56" s="199"/>
      <c r="E56" s="207"/>
      <c r="F56" s="199"/>
      <c r="G56" s="211"/>
      <c r="H56" s="279" t="str">
        <f>+BA56&amp;""&amp;BB56&amp;""&amp;BC56</f>
        <v/>
      </c>
      <c r="I56" s="151"/>
      <c r="J56" s="150"/>
      <c r="K56" s="150"/>
      <c r="L56" s="150"/>
      <c r="M56" s="150"/>
      <c r="N56" s="150"/>
      <c r="O56" s="150"/>
      <c r="P56" s="150"/>
      <c r="X56" s="287"/>
      <c r="AQ56" s="155"/>
      <c r="AR56" s="155"/>
      <c r="AT56" s="150"/>
      <c r="AU56" s="150"/>
      <c r="AW56" s="155">
        <v>0</v>
      </c>
      <c r="AX56" s="155">
        <v>0</v>
      </c>
      <c r="BA56" s="167" t="str">
        <f>IF($B56&lt;$C56,"El nº de rechazos menores 5 años NO puede ser mayor que el Total de atención solicitada.","")</f>
        <v/>
      </c>
      <c r="BB56" s="167" t="str">
        <f>IF($D56&lt;$E56,"El nº de rechazos 65 y más años NO puede ser mayor que el Total de atención solicitada.","")</f>
        <v/>
      </c>
      <c r="BC56" s="167" t="str">
        <f>IF($F56&lt;$G56,"El nº de rechazos EMBARAZADAS y más años NO puede ser mayor que el Total de atención solicitada.","")</f>
        <v/>
      </c>
      <c r="BD56" s="240">
        <f>IF($B56&lt;$C56,1,0)</f>
        <v>0</v>
      </c>
      <c r="BE56" s="240">
        <f>IF($D56&lt;$E56,1,0)</f>
        <v>0</v>
      </c>
      <c r="BF56" s="240">
        <f>IF($F56&lt;$G56,1,0)</f>
        <v>0</v>
      </c>
      <c r="BG56" s="283"/>
      <c r="BH56" s="283"/>
      <c r="BI56" s="283"/>
      <c r="BJ56" s="283"/>
    </row>
    <row r="57" spans="1:62" s="158" customFormat="1" ht="26.25" customHeight="1" x14ac:dyDescent="0.15">
      <c r="A57" s="277" t="s">
        <v>79</v>
      </c>
      <c r="B57" s="230"/>
      <c r="C57" s="214"/>
      <c r="D57" s="230"/>
      <c r="E57" s="214"/>
      <c r="F57" s="230"/>
      <c r="G57" s="233"/>
      <c r="H57" s="279" t="str">
        <f>+BA57&amp;""&amp;BB57&amp;""&amp;BC57</f>
        <v/>
      </c>
      <c r="I57" s="150"/>
      <c r="J57" s="150"/>
      <c r="K57" s="150"/>
      <c r="L57" s="150"/>
      <c r="M57" s="150"/>
      <c r="N57" s="150"/>
      <c r="O57" s="150"/>
      <c r="P57" s="150"/>
      <c r="X57" s="287"/>
      <c r="AQ57" s="155"/>
      <c r="AR57" s="155"/>
      <c r="AT57" s="150"/>
      <c r="AU57" s="150"/>
      <c r="AW57" s="155"/>
      <c r="AX57" s="155"/>
      <c r="BA57" s="167" t="str">
        <f>IF($B57&lt;$C57,"El nº de rechazos menores 5 años NO puede ser mayor que el Total de atención solicitada.","")</f>
        <v/>
      </c>
      <c r="BB57" s="167" t="str">
        <f>IF($D57&lt;$E57,"El nº de rechazos 65 y más años NO puede ser mayor que el Total de atención solicitada.","")</f>
        <v/>
      </c>
      <c r="BC57" s="167" t="str">
        <f>IF($F57&lt;$G57,"El nº de rechazos EMBARAZADAS y más años NO puede ser mayor que el Total de atención solicitada.","")</f>
        <v/>
      </c>
      <c r="BD57" s="240">
        <f>IF($B57&lt;$C57,1,0)</f>
        <v>0</v>
      </c>
      <c r="BE57" s="240">
        <f>IF($D57&lt;$E57,1,0)</f>
        <v>0</v>
      </c>
      <c r="BF57" s="240">
        <f>IF($F57&lt;$G57,1,0)</f>
        <v>0</v>
      </c>
      <c r="BG57" s="283"/>
      <c r="BH57" s="283"/>
      <c r="BI57" s="283"/>
      <c r="BJ57" s="283"/>
    </row>
    <row r="58" spans="1:62" s="158" customFormat="1" ht="30" customHeight="1" x14ac:dyDescent="0.2">
      <c r="A58" s="263" t="s">
        <v>80</v>
      </c>
      <c r="B58" s="265"/>
      <c r="C58" s="265"/>
      <c r="D58" s="265"/>
      <c r="E58" s="251"/>
      <c r="F58" s="251"/>
      <c r="G58" s="251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287"/>
      <c r="AV58" s="155"/>
      <c r="AW58" s="155"/>
      <c r="BA58" s="150"/>
      <c r="BB58" s="150"/>
      <c r="BG58" s="283"/>
      <c r="BH58" s="283"/>
      <c r="BI58" s="283"/>
      <c r="BJ58" s="283"/>
    </row>
    <row r="59" spans="1:62" s="158" customFormat="1" ht="21" customHeight="1" x14ac:dyDescent="0.15">
      <c r="A59" s="252" t="s">
        <v>43</v>
      </c>
      <c r="B59" s="252" t="s">
        <v>28</v>
      </c>
      <c r="C59" s="253"/>
      <c r="D59" s="254"/>
      <c r="E59" s="254"/>
      <c r="F59" s="254"/>
      <c r="G59" s="254"/>
      <c r="H59" s="150"/>
      <c r="I59" s="150"/>
      <c r="J59" s="150"/>
      <c r="K59" s="150"/>
      <c r="L59" s="255"/>
      <c r="M59" s="255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287"/>
      <c r="AV59" s="155"/>
      <c r="AW59" s="155"/>
      <c r="BA59" s="150"/>
      <c r="BB59" s="150"/>
      <c r="BG59" s="283"/>
      <c r="BH59" s="283"/>
      <c r="BI59" s="283"/>
      <c r="BJ59" s="283"/>
    </row>
    <row r="60" spans="1:62" s="158" customFormat="1" ht="21.95" customHeight="1" x14ac:dyDescent="0.15">
      <c r="A60" s="174" t="s">
        <v>64</v>
      </c>
      <c r="B60" s="223"/>
      <c r="C60" s="253"/>
      <c r="D60" s="254"/>
      <c r="E60" s="254"/>
      <c r="F60" s="254"/>
      <c r="G60" s="254"/>
      <c r="H60" s="150"/>
      <c r="J60" s="150"/>
      <c r="K60" s="150"/>
      <c r="L60" s="246"/>
      <c r="M60" s="246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287"/>
      <c r="BA60" s="150"/>
      <c r="BB60" s="150"/>
      <c r="BG60" s="283"/>
      <c r="BH60" s="283"/>
      <c r="BI60" s="283"/>
      <c r="BJ60" s="283"/>
    </row>
    <row r="61" spans="1:62" s="158" customFormat="1" ht="17.25" customHeight="1" x14ac:dyDescent="0.2">
      <c r="A61" s="163" t="s">
        <v>81</v>
      </c>
      <c r="B61" s="178"/>
      <c r="C61" s="266"/>
      <c r="D61" s="266"/>
      <c r="E61" s="266"/>
      <c r="F61" s="266"/>
      <c r="G61" s="266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287"/>
      <c r="BA61" s="150"/>
      <c r="BB61" s="150"/>
      <c r="BG61" s="283"/>
      <c r="BH61" s="283"/>
      <c r="BI61" s="283"/>
      <c r="BJ61" s="283"/>
    </row>
    <row r="62" spans="1:62" s="158" customFormat="1" ht="21" customHeight="1" x14ac:dyDescent="0.2">
      <c r="A62" s="266" t="s">
        <v>82</v>
      </c>
      <c r="B62" s="266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287"/>
      <c r="BA62" s="150"/>
      <c r="BB62" s="150"/>
      <c r="BC62" s="150"/>
      <c r="BD62" s="150"/>
      <c r="BE62" s="150"/>
      <c r="BF62" s="150"/>
      <c r="BG62" s="283"/>
      <c r="BH62" s="283"/>
      <c r="BI62" s="283"/>
      <c r="BJ62" s="283"/>
    </row>
    <row r="63" spans="1:62" s="158" customFormat="1" ht="31.5" customHeight="1" x14ac:dyDescent="0.15">
      <c r="A63" s="304" t="s">
        <v>83</v>
      </c>
      <c r="B63" s="315" t="s">
        <v>28</v>
      </c>
      <c r="C63" s="334" t="s">
        <v>84</v>
      </c>
      <c r="D63" s="336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287"/>
      <c r="BA63" s="150"/>
      <c r="BB63" s="150"/>
      <c r="BC63" s="150"/>
      <c r="BD63" s="150"/>
      <c r="BE63" s="150"/>
      <c r="BF63" s="150"/>
      <c r="BG63" s="283"/>
      <c r="BH63" s="283"/>
      <c r="BI63" s="283"/>
      <c r="BJ63" s="283"/>
    </row>
    <row r="64" spans="1:62" s="158" customFormat="1" ht="15.75" customHeight="1" x14ac:dyDescent="0.15">
      <c r="A64" s="305"/>
      <c r="B64" s="316"/>
      <c r="C64" s="335"/>
      <c r="D64" s="337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287"/>
      <c r="BA64" s="170"/>
      <c r="BB64" s="170"/>
      <c r="BC64" s="170"/>
      <c r="BD64" s="170"/>
      <c r="BE64" s="170"/>
      <c r="BF64" s="170"/>
      <c r="BG64" s="283"/>
      <c r="BH64" s="283"/>
      <c r="BI64" s="283"/>
      <c r="BJ64" s="283"/>
    </row>
    <row r="65" spans="1:62" s="150" customFormat="1" ht="21" customHeight="1" x14ac:dyDescent="0.15">
      <c r="A65" s="262" t="s">
        <v>86</v>
      </c>
      <c r="B65" s="195">
        <f>SUM(C65:D65)</f>
        <v>0</v>
      </c>
      <c r="C65" s="226"/>
      <c r="D65" s="227"/>
      <c r="X65" s="280"/>
      <c r="BA65" s="170"/>
      <c r="BB65" s="170"/>
      <c r="BC65" s="170"/>
      <c r="BD65" s="170"/>
      <c r="BE65" s="170"/>
      <c r="BF65" s="170"/>
      <c r="BG65" s="282"/>
      <c r="BH65" s="282"/>
      <c r="BI65" s="282"/>
      <c r="BJ65" s="282"/>
    </row>
    <row r="66" spans="1:62" ht="21" customHeight="1" x14ac:dyDescent="0.2">
      <c r="A66" s="338" t="s">
        <v>87</v>
      </c>
      <c r="B66" s="338"/>
      <c r="C66" s="338"/>
      <c r="D66" s="338"/>
      <c r="E66" s="338"/>
      <c r="F66" s="338"/>
      <c r="G66" s="338"/>
      <c r="H66" s="146"/>
      <c r="I66" s="146"/>
      <c r="J66" s="146"/>
      <c r="K66" s="146"/>
      <c r="L66" s="146"/>
      <c r="M66" s="146"/>
      <c r="N66" s="144"/>
      <c r="W66" s="150"/>
    </row>
    <row r="67" spans="1:62" ht="21" customHeight="1" x14ac:dyDescent="0.15">
      <c r="A67" s="307" t="s">
        <v>43</v>
      </c>
      <c r="B67" s="309" t="s">
        <v>88</v>
      </c>
      <c r="C67" s="311" t="s">
        <v>28</v>
      </c>
      <c r="D67" s="301" t="s">
        <v>5</v>
      </c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02"/>
      <c r="R67" s="301" t="s">
        <v>6</v>
      </c>
      <c r="S67" s="302"/>
      <c r="U67" s="170"/>
      <c r="V67" s="170"/>
      <c r="W67" s="150"/>
      <c r="X67" s="170"/>
      <c r="Y67" s="170"/>
      <c r="BC67" s="286"/>
      <c r="BD67" s="286"/>
      <c r="BE67" s="286"/>
      <c r="BG67" s="170"/>
      <c r="BH67" s="170"/>
      <c r="BI67" s="170"/>
      <c r="BJ67" s="170"/>
    </row>
    <row r="68" spans="1:62" x14ac:dyDescent="0.15">
      <c r="A68" s="308"/>
      <c r="B68" s="310"/>
      <c r="C68" s="311"/>
      <c r="D68" s="147" t="s">
        <v>89</v>
      </c>
      <c r="E68" s="147" t="s">
        <v>10</v>
      </c>
      <c r="F68" s="147" t="s">
        <v>11</v>
      </c>
      <c r="G68" s="147" t="s">
        <v>90</v>
      </c>
      <c r="H68" s="147">
        <v>19</v>
      </c>
      <c r="I68" s="147" t="s">
        <v>13</v>
      </c>
      <c r="J68" s="147" t="s">
        <v>14</v>
      </c>
      <c r="K68" s="147" t="s">
        <v>15</v>
      </c>
      <c r="L68" s="147" t="s">
        <v>16</v>
      </c>
      <c r="M68" s="147" t="s">
        <v>17</v>
      </c>
      <c r="N68" s="147" t="s">
        <v>18</v>
      </c>
      <c r="O68" s="147" t="s">
        <v>19</v>
      </c>
      <c r="P68" s="147" t="s">
        <v>20</v>
      </c>
      <c r="Q68" s="147" t="s">
        <v>21</v>
      </c>
      <c r="R68" s="149" t="s">
        <v>26</v>
      </c>
      <c r="S68" s="148" t="s">
        <v>27</v>
      </c>
      <c r="T68" s="288"/>
      <c r="V68" s="170"/>
      <c r="W68" s="150"/>
      <c r="X68" s="170"/>
      <c r="Y68" s="170"/>
      <c r="BC68" s="286"/>
      <c r="BD68" s="286"/>
      <c r="BE68" s="286"/>
      <c r="BF68" s="286"/>
      <c r="BG68" s="170"/>
      <c r="BH68" s="170"/>
      <c r="BI68" s="170"/>
      <c r="BJ68" s="170"/>
    </row>
    <row r="69" spans="1:62" ht="22.5" customHeight="1" x14ac:dyDescent="0.15">
      <c r="A69" s="295" t="s">
        <v>64</v>
      </c>
      <c r="B69" s="292" t="s">
        <v>91</v>
      </c>
      <c r="C69" s="206">
        <f t="shared" ref="C69:C76" si="28">SUM(D69:Q69)</f>
        <v>0</v>
      </c>
      <c r="D69" s="27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0"/>
      <c r="S69" s="214"/>
      <c r="T69" s="288" t="s">
        <v>65</v>
      </c>
      <c r="V69" s="170"/>
      <c r="W69" s="150"/>
      <c r="X69" s="170"/>
      <c r="Y69" s="170"/>
      <c r="BA69" s="173" t="str">
        <f t="shared" ref="BA69:BA76" si="29">IF($C69&lt;&gt;($R69+$S69)," El número intervenciones según sexo NO puede ser diferente al Total.","")</f>
        <v/>
      </c>
      <c r="BB69" s="240">
        <f t="shared" ref="BB69:BB76" si="30">IF($C69&lt;&gt;($S69+$R69),1,0)</f>
        <v>0</v>
      </c>
      <c r="BC69" s="286"/>
      <c r="BD69" s="286"/>
      <c r="BG69" s="170"/>
      <c r="BH69" s="170"/>
      <c r="BI69" s="170"/>
      <c r="BJ69" s="170"/>
    </row>
    <row r="70" spans="1:62" ht="22.5" customHeight="1" x14ac:dyDescent="0.15">
      <c r="A70" s="303" t="s">
        <v>49</v>
      </c>
      <c r="B70" s="176" t="s">
        <v>91</v>
      </c>
      <c r="C70" s="232">
        <f t="shared" si="28"/>
        <v>0</v>
      </c>
      <c r="D70" s="216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8"/>
      <c r="S70" s="210"/>
      <c r="T70" s="288" t="s">
        <v>65</v>
      </c>
      <c r="V70" s="170"/>
      <c r="W70" s="150"/>
      <c r="X70" s="170"/>
      <c r="Y70" s="170"/>
      <c r="BA70" s="173" t="str">
        <f t="shared" si="29"/>
        <v/>
      </c>
      <c r="BB70" s="240">
        <f t="shared" si="30"/>
        <v>0</v>
      </c>
      <c r="BC70" s="286"/>
      <c r="BD70" s="286"/>
      <c r="BG70" s="170"/>
      <c r="BH70" s="170"/>
      <c r="BI70" s="170"/>
      <c r="BJ70" s="170"/>
    </row>
    <row r="71" spans="1:62" ht="22.5" customHeight="1" x14ac:dyDescent="0.15">
      <c r="A71" s="303"/>
      <c r="B71" s="294" t="s">
        <v>92</v>
      </c>
      <c r="C71" s="194">
        <f t="shared" si="28"/>
        <v>0</v>
      </c>
      <c r="D71" s="213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4"/>
      <c r="S71" s="181"/>
      <c r="T71" s="288" t="s">
        <v>65</v>
      </c>
      <c r="V71" s="170"/>
      <c r="W71" s="150"/>
      <c r="X71" s="170"/>
      <c r="Y71" s="170"/>
      <c r="BA71" s="173" t="str">
        <f t="shared" si="29"/>
        <v/>
      </c>
      <c r="BB71" s="240">
        <f t="shared" si="30"/>
        <v>0</v>
      </c>
      <c r="BC71" s="286"/>
      <c r="BD71" s="286"/>
      <c r="BG71" s="170"/>
      <c r="BH71" s="170"/>
      <c r="BI71" s="170"/>
      <c r="BJ71" s="170"/>
    </row>
    <row r="72" spans="1:62" ht="22.5" customHeight="1" x14ac:dyDescent="0.15">
      <c r="A72" s="303"/>
      <c r="B72" s="294" t="s">
        <v>93</v>
      </c>
      <c r="C72" s="194">
        <f t="shared" si="28"/>
        <v>0</v>
      </c>
      <c r="D72" s="213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4"/>
      <c r="S72" s="181"/>
      <c r="T72" s="288" t="s">
        <v>65</v>
      </c>
      <c r="V72" s="170"/>
      <c r="W72" s="150"/>
      <c r="X72" s="170"/>
      <c r="Y72" s="170"/>
      <c r="BA72" s="173" t="str">
        <f t="shared" si="29"/>
        <v/>
      </c>
      <c r="BB72" s="240">
        <f t="shared" si="30"/>
        <v>0</v>
      </c>
      <c r="BC72" s="286"/>
      <c r="BD72" s="286"/>
      <c r="BG72" s="170"/>
      <c r="BH72" s="170"/>
      <c r="BI72" s="170"/>
      <c r="BJ72" s="170"/>
    </row>
    <row r="73" spans="1:62" ht="22.5" customHeight="1" x14ac:dyDescent="0.15">
      <c r="A73" s="303"/>
      <c r="B73" s="294" t="s">
        <v>94</v>
      </c>
      <c r="C73" s="194">
        <f t="shared" si="28"/>
        <v>0</v>
      </c>
      <c r="D73" s="213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4"/>
      <c r="S73" s="181"/>
      <c r="T73" s="288" t="s">
        <v>65</v>
      </c>
      <c r="V73" s="170"/>
      <c r="W73" s="150"/>
      <c r="X73" s="170"/>
      <c r="Y73" s="170"/>
      <c r="BA73" s="173" t="str">
        <f t="shared" si="29"/>
        <v/>
      </c>
      <c r="BB73" s="240">
        <f t="shared" si="30"/>
        <v>0</v>
      </c>
      <c r="BC73" s="286"/>
      <c r="BD73" s="286"/>
      <c r="BG73" s="170"/>
      <c r="BH73" s="170"/>
      <c r="BI73" s="170"/>
      <c r="BJ73" s="170"/>
    </row>
    <row r="74" spans="1:62" ht="22.5" customHeight="1" x14ac:dyDescent="0.15">
      <c r="A74" s="303"/>
      <c r="B74" s="293" t="s">
        <v>95</v>
      </c>
      <c r="C74" s="195">
        <f t="shared" si="28"/>
        <v>0</v>
      </c>
      <c r="D74" s="215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8"/>
      <c r="S74" s="191"/>
      <c r="T74" s="288" t="s">
        <v>65</v>
      </c>
      <c r="V74" s="170"/>
      <c r="W74" s="150"/>
      <c r="X74" s="170"/>
      <c r="Y74" s="170"/>
      <c r="BA74" s="173" t="str">
        <f t="shared" si="29"/>
        <v/>
      </c>
      <c r="BB74" s="240">
        <f t="shared" si="30"/>
        <v>0</v>
      </c>
      <c r="BC74" s="286"/>
      <c r="BD74" s="286"/>
      <c r="BG74" s="170"/>
      <c r="BH74" s="170"/>
      <c r="BI74" s="170"/>
      <c r="BJ74" s="170"/>
    </row>
    <row r="75" spans="1:62" ht="22.5" customHeight="1" x14ac:dyDescent="0.15">
      <c r="A75" s="304" t="s">
        <v>50</v>
      </c>
      <c r="B75" s="296" t="s">
        <v>91</v>
      </c>
      <c r="C75" s="232">
        <f t="shared" si="28"/>
        <v>0</v>
      </c>
      <c r="D75" s="216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8"/>
      <c r="S75" s="210"/>
      <c r="T75" s="288" t="s">
        <v>65</v>
      </c>
      <c r="V75" s="170"/>
      <c r="W75" s="150"/>
      <c r="X75" s="170"/>
      <c r="Y75" s="170"/>
      <c r="BA75" s="173" t="str">
        <f t="shared" si="29"/>
        <v/>
      </c>
      <c r="BB75" s="240">
        <f t="shared" si="30"/>
        <v>0</v>
      </c>
      <c r="BC75" s="286"/>
      <c r="BD75" s="286"/>
      <c r="BG75" s="170"/>
      <c r="BH75" s="170"/>
      <c r="BI75" s="170"/>
      <c r="BJ75" s="170"/>
    </row>
    <row r="76" spans="1:62" ht="22.5" customHeight="1" x14ac:dyDescent="0.15">
      <c r="A76" s="305"/>
      <c r="B76" s="297" t="s">
        <v>93</v>
      </c>
      <c r="C76" s="195">
        <f t="shared" si="28"/>
        <v>0</v>
      </c>
      <c r="D76" s="215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8"/>
      <c r="S76" s="191"/>
      <c r="T76" s="288" t="s">
        <v>65</v>
      </c>
      <c r="V76" s="170"/>
      <c r="W76" s="150"/>
      <c r="X76" s="170"/>
      <c r="Y76" s="170"/>
      <c r="BA76" s="173" t="str">
        <f t="shared" si="29"/>
        <v/>
      </c>
      <c r="BB76" s="240">
        <f t="shared" si="30"/>
        <v>0</v>
      </c>
      <c r="BC76" s="286"/>
      <c r="BD76" s="286"/>
      <c r="BG76" s="170"/>
      <c r="BH76" s="170"/>
      <c r="BI76" s="170"/>
      <c r="BJ76" s="170"/>
    </row>
    <row r="77" spans="1:62" ht="14.25" x14ac:dyDescent="0.2">
      <c r="A77" s="266" t="s">
        <v>96</v>
      </c>
      <c r="B77" s="266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W77" s="150"/>
    </row>
    <row r="78" spans="1:62" x14ac:dyDescent="0.15">
      <c r="A78" s="303" t="s">
        <v>83</v>
      </c>
      <c r="B78" s="306" t="s">
        <v>28</v>
      </c>
      <c r="C78" s="306" t="s">
        <v>97</v>
      </c>
      <c r="D78" s="306" t="s">
        <v>98</v>
      </c>
      <c r="E78" s="150"/>
      <c r="F78" s="150"/>
      <c r="G78" s="150"/>
      <c r="H78" s="150"/>
      <c r="I78" s="150"/>
      <c r="J78" s="150"/>
      <c r="K78" s="150"/>
      <c r="L78" s="150"/>
      <c r="M78" s="150"/>
      <c r="P78" s="171"/>
      <c r="W78" s="150"/>
      <c r="X78" s="171"/>
      <c r="Y78" s="170"/>
      <c r="BF78" s="286"/>
      <c r="BJ78" s="170"/>
    </row>
    <row r="79" spans="1:62" x14ac:dyDescent="0.15">
      <c r="A79" s="303"/>
      <c r="B79" s="306"/>
      <c r="C79" s="306"/>
      <c r="D79" s="306"/>
      <c r="E79" s="150"/>
      <c r="F79" s="150"/>
      <c r="G79" s="150"/>
      <c r="H79" s="150"/>
      <c r="I79" s="150"/>
      <c r="J79" s="150"/>
      <c r="K79" s="150"/>
      <c r="L79" s="150"/>
      <c r="M79" s="150"/>
      <c r="P79" s="171"/>
      <c r="W79" s="150"/>
      <c r="X79" s="171"/>
      <c r="Y79" s="170"/>
      <c r="BF79" s="286"/>
      <c r="BJ79" s="170"/>
    </row>
    <row r="80" spans="1:62" ht="18.75" customHeight="1" x14ac:dyDescent="0.15">
      <c r="A80" s="262" t="s">
        <v>99</v>
      </c>
      <c r="B80" s="206">
        <f>SUM(C80:D80)</f>
        <v>1</v>
      </c>
      <c r="C80" s="228"/>
      <c r="D80" s="228">
        <v>1</v>
      </c>
      <c r="E80" s="150"/>
      <c r="F80" s="150"/>
      <c r="G80" s="150"/>
      <c r="H80" s="150"/>
      <c r="I80" s="150"/>
      <c r="J80" s="150"/>
      <c r="K80" s="150"/>
      <c r="L80" s="150"/>
      <c r="M80" s="150"/>
      <c r="P80" s="171"/>
      <c r="W80" s="150"/>
      <c r="X80" s="171"/>
      <c r="Y80" s="170"/>
      <c r="BF80" s="286"/>
      <c r="BJ80" s="170"/>
    </row>
    <row r="81" spans="1:62" ht="18.75" customHeight="1" x14ac:dyDescent="0.15">
      <c r="A81" s="262" t="s">
        <v>100</v>
      </c>
      <c r="B81" s="206">
        <f>SUM(C81:D81)</f>
        <v>107</v>
      </c>
      <c r="C81" s="228">
        <v>89</v>
      </c>
      <c r="D81" s="228">
        <v>18</v>
      </c>
      <c r="E81" s="150"/>
      <c r="F81" s="150"/>
      <c r="G81" s="150"/>
      <c r="H81" s="150"/>
      <c r="I81" s="150"/>
      <c r="J81" s="150"/>
      <c r="K81" s="150"/>
      <c r="L81" s="150"/>
      <c r="M81" s="150"/>
      <c r="P81" s="171"/>
      <c r="W81" s="150"/>
      <c r="X81" s="171"/>
      <c r="Y81" s="170"/>
      <c r="BF81" s="286"/>
      <c r="BJ81" s="170"/>
    </row>
    <row r="82" spans="1:62" x14ac:dyDescent="0.15">
      <c r="A82" s="168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W82" s="150"/>
    </row>
    <row r="83" spans="1:62" x14ac:dyDescent="0.15">
      <c r="A83" s="168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W83" s="150"/>
    </row>
    <row r="84" spans="1:62" x14ac:dyDescent="0.15">
      <c r="A84" s="168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W84" s="150"/>
    </row>
    <row r="85" spans="1:62" x14ac:dyDescent="0.15">
      <c r="A85" s="168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W85" s="150"/>
    </row>
    <row r="86" spans="1:62" x14ac:dyDescent="0.15">
      <c r="A86" s="168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W86" s="150"/>
    </row>
    <row r="87" spans="1:62" x14ac:dyDescent="0.15">
      <c r="A87" s="168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W87" s="150"/>
    </row>
    <row r="88" spans="1:62" x14ac:dyDescent="0.15">
      <c r="A88" s="168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W88" s="150"/>
    </row>
    <row r="89" spans="1:62" x14ac:dyDescent="0.15">
      <c r="A89" s="168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W89" s="150"/>
    </row>
    <row r="90" spans="1:62" x14ac:dyDescent="0.15">
      <c r="A90" s="16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</row>
    <row r="91" spans="1:62" x14ac:dyDescent="0.15">
      <c r="A91" s="16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62" x14ac:dyDescent="0.15">
      <c r="A92" s="168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62" ht="15" x14ac:dyDescent="0.25">
      <c r="A93" s="168"/>
      <c r="B93" s="150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195" spans="1:62" x14ac:dyDescent="0.15">
      <c r="BA195" s="158"/>
      <c r="BB195" s="158"/>
      <c r="BC195" s="158"/>
      <c r="BD195" s="158"/>
      <c r="BE195" s="158"/>
      <c r="BF195" s="158"/>
    </row>
    <row r="196" spans="1:62" x14ac:dyDescent="0.15">
      <c r="BA196" s="158"/>
      <c r="BB196" s="158"/>
      <c r="BC196" s="158"/>
      <c r="BD196" s="158"/>
      <c r="BE196" s="158"/>
      <c r="BF196" s="158"/>
    </row>
    <row r="197" spans="1:62" ht="15.75" hidden="1" customHeight="1" x14ac:dyDescent="0.15">
      <c r="Q197" s="150"/>
      <c r="R197" s="150"/>
      <c r="S197" s="150"/>
      <c r="T197" s="150"/>
    </row>
    <row r="198" spans="1:62" s="158" customFormat="1" ht="15.75" hidden="1" customHeight="1" x14ac:dyDescent="0.15">
      <c r="A198" s="274">
        <f>SUM(A7:W65)</f>
        <v>0</v>
      </c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280"/>
      <c r="Y198" s="150"/>
      <c r="BD198" s="241">
        <f>SUM(BD10:BJ195)</f>
        <v>0</v>
      </c>
      <c r="BG198" s="283"/>
      <c r="BH198" s="283"/>
      <c r="BI198" s="283"/>
      <c r="BJ198" s="283"/>
    </row>
    <row r="199" spans="1:62" s="158" customFormat="1" ht="15.75" hidden="1" customHeight="1" x14ac:dyDescent="0.15">
      <c r="A199" s="169"/>
      <c r="N199" s="150"/>
      <c r="O199" s="150"/>
      <c r="P199" s="150"/>
      <c r="Q199" s="171"/>
      <c r="R199" s="171"/>
      <c r="S199" s="171"/>
      <c r="T199" s="171"/>
      <c r="U199" s="150"/>
      <c r="V199" s="150"/>
      <c r="W199" s="150"/>
      <c r="X199" s="280"/>
      <c r="Y199" s="150"/>
      <c r="BG199" s="283"/>
      <c r="BH199" s="283"/>
      <c r="BI199" s="283"/>
      <c r="BJ199" s="283"/>
    </row>
    <row r="200" spans="1:62" ht="14.25" customHeight="1" x14ac:dyDescent="0.15">
      <c r="Q200" s="150"/>
      <c r="R200" s="150"/>
      <c r="S200" s="150"/>
      <c r="T200" s="150"/>
      <c r="BA200" s="158"/>
      <c r="BB200" s="158"/>
      <c r="BC200" s="158"/>
      <c r="BD200" s="158"/>
      <c r="BE200" s="158"/>
      <c r="BF200" s="158"/>
    </row>
    <row r="201" spans="1:62" s="158" customFormat="1" ht="14.25" customHeight="1" x14ac:dyDescent="0.15">
      <c r="A201" s="169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280"/>
      <c r="Y201" s="150"/>
      <c r="BG201" s="283"/>
      <c r="BH201" s="283"/>
      <c r="BI201" s="283"/>
      <c r="BJ201" s="283"/>
    </row>
    <row r="202" spans="1:62" s="158" customFormat="1" ht="14.25" customHeight="1" x14ac:dyDescent="0.15">
      <c r="A202" s="169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280"/>
      <c r="Y202" s="150"/>
      <c r="BG202" s="283"/>
      <c r="BH202" s="283"/>
      <c r="BI202" s="283"/>
      <c r="BJ202" s="283"/>
    </row>
    <row r="203" spans="1:62" s="158" customFormat="1" x14ac:dyDescent="0.15">
      <c r="A203" s="169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280"/>
      <c r="Y203" s="150"/>
      <c r="BG203" s="283"/>
      <c r="BH203" s="283"/>
      <c r="BI203" s="283"/>
      <c r="BJ203" s="283"/>
    </row>
    <row r="204" spans="1:62" s="158" customFormat="1" x14ac:dyDescent="0.15">
      <c r="A204" s="169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280"/>
      <c r="Y204" s="150"/>
      <c r="BG204" s="283"/>
      <c r="BH204" s="283"/>
      <c r="BI204" s="283"/>
      <c r="BJ204" s="283"/>
    </row>
    <row r="205" spans="1:62" s="158" customFormat="1" x14ac:dyDescent="0.15">
      <c r="A205" s="169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280"/>
      <c r="Y205" s="150"/>
      <c r="BG205" s="283"/>
      <c r="BH205" s="283"/>
      <c r="BI205" s="283"/>
      <c r="BJ205" s="283"/>
    </row>
    <row r="206" spans="1:62" s="158" customFormat="1" x14ac:dyDescent="0.15">
      <c r="A206" s="169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280"/>
      <c r="Y206" s="150"/>
      <c r="BG206" s="283"/>
      <c r="BH206" s="283"/>
      <c r="BI206" s="283"/>
      <c r="BJ206" s="283"/>
    </row>
    <row r="207" spans="1:62" s="158" customFormat="1" x14ac:dyDescent="0.15">
      <c r="A207" s="169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280"/>
      <c r="Y207" s="150"/>
      <c r="BG207" s="283"/>
      <c r="BH207" s="283"/>
      <c r="BI207" s="283"/>
      <c r="BJ207" s="283"/>
    </row>
    <row r="208" spans="1:62" s="158" customFormat="1" x14ac:dyDescent="0.15">
      <c r="A208" s="169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280"/>
      <c r="Y208" s="150"/>
      <c r="BG208" s="283"/>
      <c r="BH208" s="283"/>
      <c r="BI208" s="283"/>
      <c r="BJ208" s="283"/>
    </row>
    <row r="209" spans="1:62" s="158" customFormat="1" x14ac:dyDescent="0.15">
      <c r="A209" s="169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280"/>
      <c r="Y209" s="150"/>
      <c r="AA209" s="240"/>
      <c r="BG209" s="283"/>
      <c r="BH209" s="283"/>
      <c r="BI209" s="283"/>
      <c r="BJ209" s="283"/>
    </row>
    <row r="210" spans="1:62" s="158" customFormat="1" x14ac:dyDescent="0.15">
      <c r="A210" s="169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280"/>
      <c r="Y210" s="150"/>
      <c r="BA210" s="170"/>
      <c r="BB210" s="170"/>
      <c r="BC210" s="170"/>
      <c r="BD210" s="170"/>
      <c r="BE210" s="170"/>
      <c r="BF210" s="170"/>
      <c r="BG210" s="283"/>
      <c r="BH210" s="283"/>
      <c r="BI210" s="283"/>
      <c r="BJ210" s="283"/>
    </row>
    <row r="211" spans="1:62" s="158" customFormat="1" x14ac:dyDescent="0.15">
      <c r="A211" s="169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280"/>
      <c r="Y211" s="150"/>
      <c r="BA211" s="170"/>
      <c r="BB211" s="170"/>
      <c r="BC211" s="170"/>
      <c r="BD211" s="170"/>
      <c r="BE211" s="170"/>
      <c r="BF211" s="170"/>
      <c r="BG211" s="283"/>
      <c r="BH211" s="283"/>
      <c r="BI211" s="283"/>
      <c r="BJ211" s="283"/>
    </row>
    <row r="212" spans="1:62" s="158" customFormat="1" ht="15" x14ac:dyDescent="0.25">
      <c r="A212" s="169"/>
      <c r="N212" s="150"/>
      <c r="O212" s="150"/>
      <c r="P212" s="171"/>
      <c r="Q212" s="278"/>
      <c r="R212" s="278"/>
      <c r="S212" s="278"/>
      <c r="T212" s="278"/>
      <c r="U212" s="150"/>
      <c r="V212" s="150"/>
      <c r="W212" s="150"/>
      <c r="X212" s="280"/>
      <c r="Y212" s="150"/>
      <c r="BA212" s="170"/>
      <c r="BB212" s="170"/>
      <c r="BC212" s="170"/>
      <c r="BD212" s="170"/>
      <c r="BE212" s="170"/>
      <c r="BF212" s="170"/>
      <c r="BG212" s="283"/>
      <c r="BH212" s="283"/>
      <c r="BI212" s="283"/>
      <c r="BJ212" s="283"/>
    </row>
    <row r="213" spans="1:62" ht="15" x14ac:dyDescent="0.25">
      <c r="A213" s="278"/>
      <c r="B213" s="278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1"/>
      <c r="O213" s="171"/>
      <c r="P213" s="278"/>
      <c r="Q213" s="278"/>
      <c r="R213" s="278"/>
      <c r="S213" s="278"/>
      <c r="T213" s="278"/>
      <c r="U213" s="278"/>
      <c r="V213" s="278"/>
      <c r="W213" s="278"/>
      <c r="X213" s="300"/>
      <c r="Y213" s="278"/>
      <c r="Z213" s="278"/>
      <c r="AA213" s="278"/>
    </row>
    <row r="214" spans="1:62" ht="15" x14ac:dyDescent="0.25">
      <c r="A214" s="256"/>
      <c r="B214" s="170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U214" s="278"/>
      <c r="V214" s="278"/>
      <c r="W214" s="278"/>
      <c r="X214" s="300"/>
      <c r="Y214" s="278"/>
      <c r="Z214" s="278"/>
      <c r="AA214" s="278"/>
    </row>
  </sheetData>
  <mergeCells count="49">
    <mergeCell ref="A63:A64"/>
    <mergeCell ref="B63:B64"/>
    <mergeCell ref="C63:C64"/>
    <mergeCell ref="D63:D64"/>
    <mergeCell ref="A66:G66"/>
    <mergeCell ref="A6:W6"/>
    <mergeCell ref="A8:A9"/>
    <mergeCell ref="B8:B9"/>
    <mergeCell ref="C8:T8"/>
    <mergeCell ref="U8:V8"/>
    <mergeCell ref="W8:W9"/>
    <mergeCell ref="X8:X9"/>
    <mergeCell ref="X24:X25"/>
    <mergeCell ref="A40:A41"/>
    <mergeCell ref="B40:B41"/>
    <mergeCell ref="C40:F40"/>
    <mergeCell ref="G40:J40"/>
    <mergeCell ref="L40:R40"/>
    <mergeCell ref="A24:A25"/>
    <mergeCell ref="B24:B25"/>
    <mergeCell ref="C24:T24"/>
    <mergeCell ref="U24:V24"/>
    <mergeCell ref="W24:W25"/>
    <mergeCell ref="U45:V45"/>
    <mergeCell ref="W45:W46"/>
    <mergeCell ref="X47:AF47"/>
    <mergeCell ref="X48:AC48"/>
    <mergeCell ref="A54:A55"/>
    <mergeCell ref="B54:C54"/>
    <mergeCell ref="D54:E54"/>
    <mergeCell ref="F54:G54"/>
    <mergeCell ref="A45:A46"/>
    <mergeCell ref="B45:B46"/>
    <mergeCell ref="C45:T45"/>
    <mergeCell ref="X49:AC49"/>
    <mergeCell ref="X50:AC50"/>
    <mergeCell ref="X51:AC51"/>
    <mergeCell ref="X52:AC52"/>
    <mergeCell ref="R67:S67"/>
    <mergeCell ref="A70:A74"/>
    <mergeCell ref="A75:A76"/>
    <mergeCell ref="A78:A79"/>
    <mergeCell ref="B78:B79"/>
    <mergeCell ref="C78:C79"/>
    <mergeCell ref="D78:D79"/>
    <mergeCell ref="A67:A68"/>
    <mergeCell ref="B67:B68"/>
    <mergeCell ref="C67:C68"/>
    <mergeCell ref="D67:Q67"/>
  </mergeCells>
  <dataValidations count="3">
    <dataValidation type="whole" allowBlank="1" showInputMessage="1" showErrorMessage="1" errorTitle="Error" error="Por favor ingrese números enteros_x000a_" sqref="X10:X38 JT10:JT38 TP10:TP38 ADL10:ADL38 ANH10:ANH38 AXD10:AXD38 BGZ10:BGZ38 BQV10:BQV38 CAR10:CAR38 CKN10:CKN38 CUJ10:CUJ38 DEF10:DEF38 DOB10:DOB38 DXX10:DXX38 EHT10:EHT38 ERP10:ERP38 FBL10:FBL38 FLH10:FLH38 FVD10:FVD38 GEZ10:GEZ38 GOV10:GOV38 GYR10:GYR38 HIN10:HIN38 HSJ10:HSJ38 ICF10:ICF38 IMB10:IMB38 IVX10:IVX38 JFT10:JFT38 JPP10:JPP38 JZL10:JZL38 KJH10:KJH38 KTD10:KTD38 LCZ10:LCZ38 LMV10:LMV38 LWR10:LWR38 MGN10:MGN38 MQJ10:MQJ38 NAF10:NAF38 NKB10:NKB38 NTX10:NTX38 ODT10:ODT38 ONP10:ONP38 OXL10:OXL38 PHH10:PHH38 PRD10:PRD38 QAZ10:QAZ38 QKV10:QKV38 QUR10:QUR38 REN10:REN38 ROJ10:ROJ38 RYF10:RYF38 SIB10:SIB38 SRX10:SRX38 TBT10:TBT38 TLP10:TLP38 TVL10:TVL38 UFH10:UFH38 UPD10:UPD38 UYZ10:UYZ38 VIV10:VIV38 VSR10:VSR38 WCN10:WCN38 WMJ10:WMJ38 WWF10:WWF38 X65546:X65574 JT65546:JT65574 TP65546:TP65574 ADL65546:ADL65574 ANH65546:ANH65574 AXD65546:AXD65574 BGZ65546:BGZ65574 BQV65546:BQV65574 CAR65546:CAR65574 CKN65546:CKN65574 CUJ65546:CUJ65574 DEF65546:DEF65574 DOB65546:DOB65574 DXX65546:DXX65574 EHT65546:EHT65574 ERP65546:ERP65574 FBL65546:FBL65574 FLH65546:FLH65574 FVD65546:FVD65574 GEZ65546:GEZ65574 GOV65546:GOV65574 GYR65546:GYR65574 HIN65546:HIN65574 HSJ65546:HSJ65574 ICF65546:ICF65574 IMB65546:IMB65574 IVX65546:IVX65574 JFT65546:JFT65574 JPP65546:JPP65574 JZL65546:JZL65574 KJH65546:KJH65574 KTD65546:KTD65574 LCZ65546:LCZ65574 LMV65546:LMV65574 LWR65546:LWR65574 MGN65546:MGN65574 MQJ65546:MQJ65574 NAF65546:NAF65574 NKB65546:NKB65574 NTX65546:NTX65574 ODT65546:ODT65574 ONP65546:ONP65574 OXL65546:OXL65574 PHH65546:PHH65574 PRD65546:PRD65574 QAZ65546:QAZ65574 QKV65546:QKV65574 QUR65546:QUR65574 REN65546:REN65574 ROJ65546:ROJ65574 RYF65546:RYF65574 SIB65546:SIB65574 SRX65546:SRX65574 TBT65546:TBT65574 TLP65546:TLP65574 TVL65546:TVL65574 UFH65546:UFH65574 UPD65546:UPD65574 UYZ65546:UYZ65574 VIV65546:VIV65574 VSR65546:VSR65574 WCN65546:WCN65574 WMJ65546:WMJ65574 WWF65546:WWF65574 X131082:X131110 JT131082:JT131110 TP131082:TP131110 ADL131082:ADL131110 ANH131082:ANH131110 AXD131082:AXD131110 BGZ131082:BGZ131110 BQV131082:BQV131110 CAR131082:CAR131110 CKN131082:CKN131110 CUJ131082:CUJ131110 DEF131082:DEF131110 DOB131082:DOB131110 DXX131082:DXX131110 EHT131082:EHT131110 ERP131082:ERP131110 FBL131082:FBL131110 FLH131082:FLH131110 FVD131082:FVD131110 GEZ131082:GEZ131110 GOV131082:GOV131110 GYR131082:GYR131110 HIN131082:HIN131110 HSJ131082:HSJ131110 ICF131082:ICF131110 IMB131082:IMB131110 IVX131082:IVX131110 JFT131082:JFT131110 JPP131082:JPP131110 JZL131082:JZL131110 KJH131082:KJH131110 KTD131082:KTD131110 LCZ131082:LCZ131110 LMV131082:LMV131110 LWR131082:LWR131110 MGN131082:MGN131110 MQJ131082:MQJ131110 NAF131082:NAF131110 NKB131082:NKB131110 NTX131082:NTX131110 ODT131082:ODT131110 ONP131082:ONP131110 OXL131082:OXL131110 PHH131082:PHH131110 PRD131082:PRD131110 QAZ131082:QAZ131110 QKV131082:QKV131110 QUR131082:QUR131110 REN131082:REN131110 ROJ131082:ROJ131110 RYF131082:RYF131110 SIB131082:SIB131110 SRX131082:SRX131110 TBT131082:TBT131110 TLP131082:TLP131110 TVL131082:TVL131110 UFH131082:UFH131110 UPD131082:UPD131110 UYZ131082:UYZ131110 VIV131082:VIV131110 VSR131082:VSR131110 WCN131082:WCN131110 WMJ131082:WMJ131110 WWF131082:WWF131110 X196618:X196646 JT196618:JT196646 TP196618:TP196646 ADL196618:ADL196646 ANH196618:ANH196646 AXD196618:AXD196646 BGZ196618:BGZ196646 BQV196618:BQV196646 CAR196618:CAR196646 CKN196618:CKN196646 CUJ196618:CUJ196646 DEF196618:DEF196646 DOB196618:DOB196646 DXX196618:DXX196646 EHT196618:EHT196646 ERP196618:ERP196646 FBL196618:FBL196646 FLH196618:FLH196646 FVD196618:FVD196646 GEZ196618:GEZ196646 GOV196618:GOV196646 GYR196618:GYR196646 HIN196618:HIN196646 HSJ196618:HSJ196646 ICF196618:ICF196646 IMB196618:IMB196646 IVX196618:IVX196646 JFT196618:JFT196646 JPP196618:JPP196646 JZL196618:JZL196646 KJH196618:KJH196646 KTD196618:KTD196646 LCZ196618:LCZ196646 LMV196618:LMV196646 LWR196618:LWR196646 MGN196618:MGN196646 MQJ196618:MQJ196646 NAF196618:NAF196646 NKB196618:NKB196646 NTX196618:NTX196646 ODT196618:ODT196646 ONP196618:ONP196646 OXL196618:OXL196646 PHH196618:PHH196646 PRD196618:PRD196646 QAZ196618:QAZ196646 QKV196618:QKV196646 QUR196618:QUR196646 REN196618:REN196646 ROJ196618:ROJ196646 RYF196618:RYF196646 SIB196618:SIB196646 SRX196618:SRX196646 TBT196618:TBT196646 TLP196618:TLP196646 TVL196618:TVL196646 UFH196618:UFH196646 UPD196618:UPD196646 UYZ196618:UYZ196646 VIV196618:VIV196646 VSR196618:VSR196646 WCN196618:WCN196646 WMJ196618:WMJ196646 WWF196618:WWF196646 X262154:X262182 JT262154:JT262182 TP262154:TP262182 ADL262154:ADL262182 ANH262154:ANH262182 AXD262154:AXD262182 BGZ262154:BGZ262182 BQV262154:BQV262182 CAR262154:CAR262182 CKN262154:CKN262182 CUJ262154:CUJ262182 DEF262154:DEF262182 DOB262154:DOB262182 DXX262154:DXX262182 EHT262154:EHT262182 ERP262154:ERP262182 FBL262154:FBL262182 FLH262154:FLH262182 FVD262154:FVD262182 GEZ262154:GEZ262182 GOV262154:GOV262182 GYR262154:GYR262182 HIN262154:HIN262182 HSJ262154:HSJ262182 ICF262154:ICF262182 IMB262154:IMB262182 IVX262154:IVX262182 JFT262154:JFT262182 JPP262154:JPP262182 JZL262154:JZL262182 KJH262154:KJH262182 KTD262154:KTD262182 LCZ262154:LCZ262182 LMV262154:LMV262182 LWR262154:LWR262182 MGN262154:MGN262182 MQJ262154:MQJ262182 NAF262154:NAF262182 NKB262154:NKB262182 NTX262154:NTX262182 ODT262154:ODT262182 ONP262154:ONP262182 OXL262154:OXL262182 PHH262154:PHH262182 PRD262154:PRD262182 QAZ262154:QAZ262182 QKV262154:QKV262182 QUR262154:QUR262182 REN262154:REN262182 ROJ262154:ROJ262182 RYF262154:RYF262182 SIB262154:SIB262182 SRX262154:SRX262182 TBT262154:TBT262182 TLP262154:TLP262182 TVL262154:TVL262182 UFH262154:UFH262182 UPD262154:UPD262182 UYZ262154:UYZ262182 VIV262154:VIV262182 VSR262154:VSR262182 WCN262154:WCN262182 WMJ262154:WMJ262182 WWF262154:WWF262182 X327690:X327718 JT327690:JT327718 TP327690:TP327718 ADL327690:ADL327718 ANH327690:ANH327718 AXD327690:AXD327718 BGZ327690:BGZ327718 BQV327690:BQV327718 CAR327690:CAR327718 CKN327690:CKN327718 CUJ327690:CUJ327718 DEF327690:DEF327718 DOB327690:DOB327718 DXX327690:DXX327718 EHT327690:EHT327718 ERP327690:ERP327718 FBL327690:FBL327718 FLH327690:FLH327718 FVD327690:FVD327718 GEZ327690:GEZ327718 GOV327690:GOV327718 GYR327690:GYR327718 HIN327690:HIN327718 HSJ327690:HSJ327718 ICF327690:ICF327718 IMB327690:IMB327718 IVX327690:IVX327718 JFT327690:JFT327718 JPP327690:JPP327718 JZL327690:JZL327718 KJH327690:KJH327718 KTD327690:KTD327718 LCZ327690:LCZ327718 LMV327690:LMV327718 LWR327690:LWR327718 MGN327690:MGN327718 MQJ327690:MQJ327718 NAF327690:NAF327718 NKB327690:NKB327718 NTX327690:NTX327718 ODT327690:ODT327718 ONP327690:ONP327718 OXL327690:OXL327718 PHH327690:PHH327718 PRD327690:PRD327718 QAZ327690:QAZ327718 QKV327690:QKV327718 QUR327690:QUR327718 REN327690:REN327718 ROJ327690:ROJ327718 RYF327690:RYF327718 SIB327690:SIB327718 SRX327690:SRX327718 TBT327690:TBT327718 TLP327690:TLP327718 TVL327690:TVL327718 UFH327690:UFH327718 UPD327690:UPD327718 UYZ327690:UYZ327718 VIV327690:VIV327718 VSR327690:VSR327718 WCN327690:WCN327718 WMJ327690:WMJ327718 WWF327690:WWF327718 X393226:X393254 JT393226:JT393254 TP393226:TP393254 ADL393226:ADL393254 ANH393226:ANH393254 AXD393226:AXD393254 BGZ393226:BGZ393254 BQV393226:BQV393254 CAR393226:CAR393254 CKN393226:CKN393254 CUJ393226:CUJ393254 DEF393226:DEF393254 DOB393226:DOB393254 DXX393226:DXX393254 EHT393226:EHT393254 ERP393226:ERP393254 FBL393226:FBL393254 FLH393226:FLH393254 FVD393226:FVD393254 GEZ393226:GEZ393254 GOV393226:GOV393254 GYR393226:GYR393254 HIN393226:HIN393254 HSJ393226:HSJ393254 ICF393226:ICF393254 IMB393226:IMB393254 IVX393226:IVX393254 JFT393226:JFT393254 JPP393226:JPP393254 JZL393226:JZL393254 KJH393226:KJH393254 KTD393226:KTD393254 LCZ393226:LCZ393254 LMV393226:LMV393254 LWR393226:LWR393254 MGN393226:MGN393254 MQJ393226:MQJ393254 NAF393226:NAF393254 NKB393226:NKB393254 NTX393226:NTX393254 ODT393226:ODT393254 ONP393226:ONP393254 OXL393226:OXL393254 PHH393226:PHH393254 PRD393226:PRD393254 QAZ393226:QAZ393254 QKV393226:QKV393254 QUR393226:QUR393254 REN393226:REN393254 ROJ393226:ROJ393254 RYF393226:RYF393254 SIB393226:SIB393254 SRX393226:SRX393254 TBT393226:TBT393254 TLP393226:TLP393254 TVL393226:TVL393254 UFH393226:UFH393254 UPD393226:UPD393254 UYZ393226:UYZ393254 VIV393226:VIV393254 VSR393226:VSR393254 WCN393226:WCN393254 WMJ393226:WMJ393254 WWF393226:WWF393254 X458762:X458790 JT458762:JT458790 TP458762:TP458790 ADL458762:ADL458790 ANH458762:ANH458790 AXD458762:AXD458790 BGZ458762:BGZ458790 BQV458762:BQV458790 CAR458762:CAR458790 CKN458762:CKN458790 CUJ458762:CUJ458790 DEF458762:DEF458790 DOB458762:DOB458790 DXX458762:DXX458790 EHT458762:EHT458790 ERP458762:ERP458790 FBL458762:FBL458790 FLH458762:FLH458790 FVD458762:FVD458790 GEZ458762:GEZ458790 GOV458762:GOV458790 GYR458762:GYR458790 HIN458762:HIN458790 HSJ458762:HSJ458790 ICF458762:ICF458790 IMB458762:IMB458790 IVX458762:IVX458790 JFT458762:JFT458790 JPP458762:JPP458790 JZL458762:JZL458790 KJH458762:KJH458790 KTD458762:KTD458790 LCZ458762:LCZ458790 LMV458762:LMV458790 LWR458762:LWR458790 MGN458762:MGN458790 MQJ458762:MQJ458790 NAF458762:NAF458790 NKB458762:NKB458790 NTX458762:NTX458790 ODT458762:ODT458790 ONP458762:ONP458790 OXL458762:OXL458790 PHH458762:PHH458790 PRD458762:PRD458790 QAZ458762:QAZ458790 QKV458762:QKV458790 QUR458762:QUR458790 REN458762:REN458790 ROJ458762:ROJ458790 RYF458762:RYF458790 SIB458762:SIB458790 SRX458762:SRX458790 TBT458762:TBT458790 TLP458762:TLP458790 TVL458762:TVL458790 UFH458762:UFH458790 UPD458762:UPD458790 UYZ458762:UYZ458790 VIV458762:VIV458790 VSR458762:VSR458790 WCN458762:WCN458790 WMJ458762:WMJ458790 WWF458762:WWF458790 X524298:X524326 JT524298:JT524326 TP524298:TP524326 ADL524298:ADL524326 ANH524298:ANH524326 AXD524298:AXD524326 BGZ524298:BGZ524326 BQV524298:BQV524326 CAR524298:CAR524326 CKN524298:CKN524326 CUJ524298:CUJ524326 DEF524298:DEF524326 DOB524298:DOB524326 DXX524298:DXX524326 EHT524298:EHT524326 ERP524298:ERP524326 FBL524298:FBL524326 FLH524298:FLH524326 FVD524298:FVD524326 GEZ524298:GEZ524326 GOV524298:GOV524326 GYR524298:GYR524326 HIN524298:HIN524326 HSJ524298:HSJ524326 ICF524298:ICF524326 IMB524298:IMB524326 IVX524298:IVX524326 JFT524298:JFT524326 JPP524298:JPP524326 JZL524298:JZL524326 KJH524298:KJH524326 KTD524298:KTD524326 LCZ524298:LCZ524326 LMV524298:LMV524326 LWR524298:LWR524326 MGN524298:MGN524326 MQJ524298:MQJ524326 NAF524298:NAF524326 NKB524298:NKB524326 NTX524298:NTX524326 ODT524298:ODT524326 ONP524298:ONP524326 OXL524298:OXL524326 PHH524298:PHH524326 PRD524298:PRD524326 QAZ524298:QAZ524326 QKV524298:QKV524326 QUR524298:QUR524326 REN524298:REN524326 ROJ524298:ROJ524326 RYF524298:RYF524326 SIB524298:SIB524326 SRX524298:SRX524326 TBT524298:TBT524326 TLP524298:TLP524326 TVL524298:TVL524326 UFH524298:UFH524326 UPD524298:UPD524326 UYZ524298:UYZ524326 VIV524298:VIV524326 VSR524298:VSR524326 WCN524298:WCN524326 WMJ524298:WMJ524326 WWF524298:WWF524326 X589834:X589862 JT589834:JT589862 TP589834:TP589862 ADL589834:ADL589862 ANH589834:ANH589862 AXD589834:AXD589862 BGZ589834:BGZ589862 BQV589834:BQV589862 CAR589834:CAR589862 CKN589834:CKN589862 CUJ589834:CUJ589862 DEF589834:DEF589862 DOB589834:DOB589862 DXX589834:DXX589862 EHT589834:EHT589862 ERP589834:ERP589862 FBL589834:FBL589862 FLH589834:FLH589862 FVD589834:FVD589862 GEZ589834:GEZ589862 GOV589834:GOV589862 GYR589834:GYR589862 HIN589834:HIN589862 HSJ589834:HSJ589862 ICF589834:ICF589862 IMB589834:IMB589862 IVX589834:IVX589862 JFT589834:JFT589862 JPP589834:JPP589862 JZL589834:JZL589862 KJH589834:KJH589862 KTD589834:KTD589862 LCZ589834:LCZ589862 LMV589834:LMV589862 LWR589834:LWR589862 MGN589834:MGN589862 MQJ589834:MQJ589862 NAF589834:NAF589862 NKB589834:NKB589862 NTX589834:NTX589862 ODT589834:ODT589862 ONP589834:ONP589862 OXL589834:OXL589862 PHH589834:PHH589862 PRD589834:PRD589862 QAZ589834:QAZ589862 QKV589834:QKV589862 QUR589834:QUR589862 REN589834:REN589862 ROJ589834:ROJ589862 RYF589834:RYF589862 SIB589834:SIB589862 SRX589834:SRX589862 TBT589834:TBT589862 TLP589834:TLP589862 TVL589834:TVL589862 UFH589834:UFH589862 UPD589834:UPD589862 UYZ589834:UYZ589862 VIV589834:VIV589862 VSR589834:VSR589862 WCN589834:WCN589862 WMJ589834:WMJ589862 WWF589834:WWF589862 X655370:X655398 JT655370:JT655398 TP655370:TP655398 ADL655370:ADL655398 ANH655370:ANH655398 AXD655370:AXD655398 BGZ655370:BGZ655398 BQV655370:BQV655398 CAR655370:CAR655398 CKN655370:CKN655398 CUJ655370:CUJ655398 DEF655370:DEF655398 DOB655370:DOB655398 DXX655370:DXX655398 EHT655370:EHT655398 ERP655370:ERP655398 FBL655370:FBL655398 FLH655370:FLH655398 FVD655370:FVD655398 GEZ655370:GEZ655398 GOV655370:GOV655398 GYR655370:GYR655398 HIN655370:HIN655398 HSJ655370:HSJ655398 ICF655370:ICF655398 IMB655370:IMB655398 IVX655370:IVX655398 JFT655370:JFT655398 JPP655370:JPP655398 JZL655370:JZL655398 KJH655370:KJH655398 KTD655370:KTD655398 LCZ655370:LCZ655398 LMV655370:LMV655398 LWR655370:LWR655398 MGN655370:MGN655398 MQJ655370:MQJ655398 NAF655370:NAF655398 NKB655370:NKB655398 NTX655370:NTX655398 ODT655370:ODT655398 ONP655370:ONP655398 OXL655370:OXL655398 PHH655370:PHH655398 PRD655370:PRD655398 QAZ655370:QAZ655398 QKV655370:QKV655398 QUR655370:QUR655398 REN655370:REN655398 ROJ655370:ROJ655398 RYF655370:RYF655398 SIB655370:SIB655398 SRX655370:SRX655398 TBT655370:TBT655398 TLP655370:TLP655398 TVL655370:TVL655398 UFH655370:UFH655398 UPD655370:UPD655398 UYZ655370:UYZ655398 VIV655370:VIV655398 VSR655370:VSR655398 WCN655370:WCN655398 WMJ655370:WMJ655398 WWF655370:WWF655398 X720906:X720934 JT720906:JT720934 TP720906:TP720934 ADL720906:ADL720934 ANH720906:ANH720934 AXD720906:AXD720934 BGZ720906:BGZ720934 BQV720906:BQV720934 CAR720906:CAR720934 CKN720906:CKN720934 CUJ720906:CUJ720934 DEF720906:DEF720934 DOB720906:DOB720934 DXX720906:DXX720934 EHT720906:EHT720934 ERP720906:ERP720934 FBL720906:FBL720934 FLH720906:FLH720934 FVD720906:FVD720934 GEZ720906:GEZ720934 GOV720906:GOV720934 GYR720906:GYR720934 HIN720906:HIN720934 HSJ720906:HSJ720934 ICF720906:ICF720934 IMB720906:IMB720934 IVX720906:IVX720934 JFT720906:JFT720934 JPP720906:JPP720934 JZL720906:JZL720934 KJH720906:KJH720934 KTD720906:KTD720934 LCZ720906:LCZ720934 LMV720906:LMV720934 LWR720906:LWR720934 MGN720906:MGN720934 MQJ720906:MQJ720934 NAF720906:NAF720934 NKB720906:NKB720934 NTX720906:NTX720934 ODT720906:ODT720934 ONP720906:ONP720934 OXL720906:OXL720934 PHH720906:PHH720934 PRD720906:PRD720934 QAZ720906:QAZ720934 QKV720906:QKV720934 QUR720906:QUR720934 REN720906:REN720934 ROJ720906:ROJ720934 RYF720906:RYF720934 SIB720906:SIB720934 SRX720906:SRX720934 TBT720906:TBT720934 TLP720906:TLP720934 TVL720906:TVL720934 UFH720906:UFH720934 UPD720906:UPD720934 UYZ720906:UYZ720934 VIV720906:VIV720934 VSR720906:VSR720934 WCN720906:WCN720934 WMJ720906:WMJ720934 WWF720906:WWF720934 X786442:X786470 JT786442:JT786470 TP786442:TP786470 ADL786442:ADL786470 ANH786442:ANH786470 AXD786442:AXD786470 BGZ786442:BGZ786470 BQV786442:BQV786470 CAR786442:CAR786470 CKN786442:CKN786470 CUJ786442:CUJ786470 DEF786442:DEF786470 DOB786442:DOB786470 DXX786442:DXX786470 EHT786442:EHT786470 ERP786442:ERP786470 FBL786442:FBL786470 FLH786442:FLH786470 FVD786442:FVD786470 GEZ786442:GEZ786470 GOV786442:GOV786470 GYR786442:GYR786470 HIN786442:HIN786470 HSJ786442:HSJ786470 ICF786442:ICF786470 IMB786442:IMB786470 IVX786442:IVX786470 JFT786442:JFT786470 JPP786442:JPP786470 JZL786442:JZL786470 KJH786442:KJH786470 KTD786442:KTD786470 LCZ786442:LCZ786470 LMV786442:LMV786470 LWR786442:LWR786470 MGN786442:MGN786470 MQJ786442:MQJ786470 NAF786442:NAF786470 NKB786442:NKB786470 NTX786442:NTX786470 ODT786442:ODT786470 ONP786442:ONP786470 OXL786442:OXL786470 PHH786442:PHH786470 PRD786442:PRD786470 QAZ786442:QAZ786470 QKV786442:QKV786470 QUR786442:QUR786470 REN786442:REN786470 ROJ786442:ROJ786470 RYF786442:RYF786470 SIB786442:SIB786470 SRX786442:SRX786470 TBT786442:TBT786470 TLP786442:TLP786470 TVL786442:TVL786470 UFH786442:UFH786470 UPD786442:UPD786470 UYZ786442:UYZ786470 VIV786442:VIV786470 VSR786442:VSR786470 WCN786442:WCN786470 WMJ786442:WMJ786470 WWF786442:WWF786470 X851978:X852006 JT851978:JT852006 TP851978:TP852006 ADL851978:ADL852006 ANH851978:ANH852006 AXD851978:AXD852006 BGZ851978:BGZ852006 BQV851978:BQV852006 CAR851978:CAR852006 CKN851978:CKN852006 CUJ851978:CUJ852006 DEF851978:DEF852006 DOB851978:DOB852006 DXX851978:DXX852006 EHT851978:EHT852006 ERP851978:ERP852006 FBL851978:FBL852006 FLH851978:FLH852006 FVD851978:FVD852006 GEZ851978:GEZ852006 GOV851978:GOV852006 GYR851978:GYR852006 HIN851978:HIN852006 HSJ851978:HSJ852006 ICF851978:ICF852006 IMB851978:IMB852006 IVX851978:IVX852006 JFT851978:JFT852006 JPP851978:JPP852006 JZL851978:JZL852006 KJH851978:KJH852006 KTD851978:KTD852006 LCZ851978:LCZ852006 LMV851978:LMV852006 LWR851978:LWR852006 MGN851978:MGN852006 MQJ851978:MQJ852006 NAF851978:NAF852006 NKB851978:NKB852006 NTX851978:NTX852006 ODT851978:ODT852006 ONP851978:ONP852006 OXL851978:OXL852006 PHH851978:PHH852006 PRD851978:PRD852006 QAZ851978:QAZ852006 QKV851978:QKV852006 QUR851978:QUR852006 REN851978:REN852006 ROJ851978:ROJ852006 RYF851978:RYF852006 SIB851978:SIB852006 SRX851978:SRX852006 TBT851978:TBT852006 TLP851978:TLP852006 TVL851978:TVL852006 UFH851978:UFH852006 UPD851978:UPD852006 UYZ851978:UYZ852006 VIV851978:VIV852006 VSR851978:VSR852006 WCN851978:WCN852006 WMJ851978:WMJ852006 WWF851978:WWF852006 X917514:X917542 JT917514:JT917542 TP917514:TP917542 ADL917514:ADL917542 ANH917514:ANH917542 AXD917514:AXD917542 BGZ917514:BGZ917542 BQV917514:BQV917542 CAR917514:CAR917542 CKN917514:CKN917542 CUJ917514:CUJ917542 DEF917514:DEF917542 DOB917514:DOB917542 DXX917514:DXX917542 EHT917514:EHT917542 ERP917514:ERP917542 FBL917514:FBL917542 FLH917514:FLH917542 FVD917514:FVD917542 GEZ917514:GEZ917542 GOV917514:GOV917542 GYR917514:GYR917542 HIN917514:HIN917542 HSJ917514:HSJ917542 ICF917514:ICF917542 IMB917514:IMB917542 IVX917514:IVX917542 JFT917514:JFT917542 JPP917514:JPP917542 JZL917514:JZL917542 KJH917514:KJH917542 KTD917514:KTD917542 LCZ917514:LCZ917542 LMV917514:LMV917542 LWR917514:LWR917542 MGN917514:MGN917542 MQJ917514:MQJ917542 NAF917514:NAF917542 NKB917514:NKB917542 NTX917514:NTX917542 ODT917514:ODT917542 ONP917514:ONP917542 OXL917514:OXL917542 PHH917514:PHH917542 PRD917514:PRD917542 QAZ917514:QAZ917542 QKV917514:QKV917542 QUR917514:QUR917542 REN917514:REN917542 ROJ917514:ROJ917542 RYF917514:RYF917542 SIB917514:SIB917542 SRX917514:SRX917542 TBT917514:TBT917542 TLP917514:TLP917542 TVL917514:TVL917542 UFH917514:UFH917542 UPD917514:UPD917542 UYZ917514:UYZ917542 VIV917514:VIV917542 VSR917514:VSR917542 WCN917514:WCN917542 WMJ917514:WMJ917542 WWF917514:WWF917542 X983050:X983078 JT983050:JT983078 TP983050:TP983078 ADL983050:ADL983078 ANH983050:ANH983078 AXD983050:AXD983078 BGZ983050:BGZ983078 BQV983050:BQV983078 CAR983050:CAR983078 CKN983050:CKN983078 CUJ983050:CUJ983078 DEF983050:DEF983078 DOB983050:DOB983078 DXX983050:DXX983078 EHT983050:EHT983078 ERP983050:ERP983078 FBL983050:FBL983078 FLH983050:FLH983078 FVD983050:FVD983078 GEZ983050:GEZ983078 GOV983050:GOV983078 GYR983050:GYR983078 HIN983050:HIN983078 HSJ983050:HSJ983078 ICF983050:ICF983078 IMB983050:IMB983078 IVX983050:IVX983078 JFT983050:JFT983078 JPP983050:JPP983078 JZL983050:JZL983078 KJH983050:KJH983078 KTD983050:KTD983078 LCZ983050:LCZ983078 LMV983050:LMV983078 LWR983050:LWR983078 MGN983050:MGN983078 MQJ983050:MQJ983078 NAF983050:NAF983078 NKB983050:NKB983078 NTX983050:NTX983078 ODT983050:ODT983078 ONP983050:ONP983078 OXL983050:OXL983078 PHH983050:PHH983078 PRD983050:PRD983078 QAZ983050:QAZ983078 QKV983050:QKV983078 QUR983050:QUR983078 REN983050:REN983078 ROJ983050:ROJ983078 RYF983050:RYF983078 SIB983050:SIB983078 SRX983050:SRX983078 TBT983050:TBT983078 TLP983050:TLP983078 TVL983050:TVL983078 UFH983050:UFH983078 UPD983050:UPD983078 UYZ983050:UYZ983078 VIV983050:VIV983078 VSR983050:VSR983078 WCN983050:WCN983078 WMJ983050:WMJ983078 WWF983050:WWF983078">
      <formula1>0</formula1>
      <formula2>1000000000</formula2>
    </dataValidation>
    <dataValidation type="whole" allowBlank="1" showInputMessage="1" showErrorMessage="1" errorTitle="Error" error="Por favor ingrese números enteros_x000a_" sqref="C10:W52 IY10:JS52 SU10:TO52 ACQ10:ADK52 AMM10:ANG52 AWI10:AXC52 BGE10:BGY52 BQA10:BQU52 BZW10:CAQ52 CJS10:CKM52 CTO10:CUI52 DDK10:DEE52 DNG10:DOA52 DXC10:DXW52 EGY10:EHS52 EQU10:ERO52 FAQ10:FBK52 FKM10:FLG52 FUI10:FVC52 GEE10:GEY52 GOA10:GOU52 GXW10:GYQ52 HHS10:HIM52 HRO10:HSI52 IBK10:ICE52 ILG10:IMA52 IVC10:IVW52 JEY10:JFS52 JOU10:JPO52 JYQ10:JZK52 KIM10:KJG52 KSI10:KTC52 LCE10:LCY52 LMA10:LMU52 LVW10:LWQ52 MFS10:MGM52 MPO10:MQI52 MZK10:NAE52 NJG10:NKA52 NTC10:NTW52 OCY10:ODS52 OMU10:ONO52 OWQ10:OXK52 PGM10:PHG52 PQI10:PRC52 QAE10:QAY52 QKA10:QKU52 QTW10:QUQ52 RDS10:REM52 RNO10:ROI52 RXK10:RYE52 SHG10:SIA52 SRC10:SRW52 TAY10:TBS52 TKU10:TLO52 TUQ10:TVK52 UEM10:UFG52 UOI10:UPC52 UYE10:UYY52 VIA10:VIU52 VRW10:VSQ52 WBS10:WCM52 WLO10:WMI52 WVK10:WWE52 C65546:W65588 IY65546:JS65588 SU65546:TO65588 ACQ65546:ADK65588 AMM65546:ANG65588 AWI65546:AXC65588 BGE65546:BGY65588 BQA65546:BQU65588 BZW65546:CAQ65588 CJS65546:CKM65588 CTO65546:CUI65588 DDK65546:DEE65588 DNG65546:DOA65588 DXC65546:DXW65588 EGY65546:EHS65588 EQU65546:ERO65588 FAQ65546:FBK65588 FKM65546:FLG65588 FUI65546:FVC65588 GEE65546:GEY65588 GOA65546:GOU65588 GXW65546:GYQ65588 HHS65546:HIM65588 HRO65546:HSI65588 IBK65546:ICE65588 ILG65546:IMA65588 IVC65546:IVW65588 JEY65546:JFS65588 JOU65546:JPO65588 JYQ65546:JZK65588 KIM65546:KJG65588 KSI65546:KTC65588 LCE65546:LCY65588 LMA65546:LMU65588 LVW65546:LWQ65588 MFS65546:MGM65588 MPO65546:MQI65588 MZK65546:NAE65588 NJG65546:NKA65588 NTC65546:NTW65588 OCY65546:ODS65588 OMU65546:ONO65588 OWQ65546:OXK65588 PGM65546:PHG65588 PQI65546:PRC65588 QAE65546:QAY65588 QKA65546:QKU65588 QTW65546:QUQ65588 RDS65546:REM65588 RNO65546:ROI65588 RXK65546:RYE65588 SHG65546:SIA65588 SRC65546:SRW65588 TAY65546:TBS65588 TKU65546:TLO65588 TUQ65546:TVK65588 UEM65546:UFG65588 UOI65546:UPC65588 UYE65546:UYY65588 VIA65546:VIU65588 VRW65546:VSQ65588 WBS65546:WCM65588 WLO65546:WMI65588 WVK65546:WWE65588 C131082:W131124 IY131082:JS131124 SU131082:TO131124 ACQ131082:ADK131124 AMM131082:ANG131124 AWI131082:AXC131124 BGE131082:BGY131124 BQA131082:BQU131124 BZW131082:CAQ131124 CJS131082:CKM131124 CTO131082:CUI131124 DDK131082:DEE131124 DNG131082:DOA131124 DXC131082:DXW131124 EGY131082:EHS131124 EQU131082:ERO131124 FAQ131082:FBK131124 FKM131082:FLG131124 FUI131082:FVC131124 GEE131082:GEY131124 GOA131082:GOU131124 GXW131082:GYQ131124 HHS131082:HIM131124 HRO131082:HSI131124 IBK131082:ICE131124 ILG131082:IMA131124 IVC131082:IVW131124 JEY131082:JFS131124 JOU131082:JPO131124 JYQ131082:JZK131124 KIM131082:KJG131124 KSI131082:KTC131124 LCE131082:LCY131124 LMA131082:LMU131124 LVW131082:LWQ131124 MFS131082:MGM131124 MPO131082:MQI131124 MZK131082:NAE131124 NJG131082:NKA131124 NTC131082:NTW131124 OCY131082:ODS131124 OMU131082:ONO131124 OWQ131082:OXK131124 PGM131082:PHG131124 PQI131082:PRC131124 QAE131082:QAY131124 QKA131082:QKU131124 QTW131082:QUQ131124 RDS131082:REM131124 RNO131082:ROI131124 RXK131082:RYE131124 SHG131082:SIA131124 SRC131082:SRW131124 TAY131082:TBS131124 TKU131082:TLO131124 TUQ131082:TVK131124 UEM131082:UFG131124 UOI131082:UPC131124 UYE131082:UYY131124 VIA131082:VIU131124 VRW131082:VSQ131124 WBS131082:WCM131124 WLO131082:WMI131124 WVK131082:WWE131124 C196618:W196660 IY196618:JS196660 SU196618:TO196660 ACQ196618:ADK196660 AMM196618:ANG196660 AWI196618:AXC196660 BGE196618:BGY196660 BQA196618:BQU196660 BZW196618:CAQ196660 CJS196618:CKM196660 CTO196618:CUI196660 DDK196618:DEE196660 DNG196618:DOA196660 DXC196618:DXW196660 EGY196618:EHS196660 EQU196618:ERO196660 FAQ196618:FBK196660 FKM196618:FLG196660 FUI196618:FVC196660 GEE196618:GEY196660 GOA196618:GOU196660 GXW196618:GYQ196660 HHS196618:HIM196660 HRO196618:HSI196660 IBK196618:ICE196660 ILG196618:IMA196660 IVC196618:IVW196660 JEY196618:JFS196660 JOU196618:JPO196660 JYQ196618:JZK196660 KIM196618:KJG196660 KSI196618:KTC196660 LCE196618:LCY196660 LMA196618:LMU196660 LVW196618:LWQ196660 MFS196618:MGM196660 MPO196618:MQI196660 MZK196618:NAE196660 NJG196618:NKA196660 NTC196618:NTW196660 OCY196618:ODS196660 OMU196618:ONO196660 OWQ196618:OXK196660 PGM196618:PHG196660 PQI196618:PRC196660 QAE196618:QAY196660 QKA196618:QKU196660 QTW196618:QUQ196660 RDS196618:REM196660 RNO196618:ROI196660 RXK196618:RYE196660 SHG196618:SIA196660 SRC196618:SRW196660 TAY196618:TBS196660 TKU196618:TLO196660 TUQ196618:TVK196660 UEM196618:UFG196660 UOI196618:UPC196660 UYE196618:UYY196660 VIA196618:VIU196660 VRW196618:VSQ196660 WBS196618:WCM196660 WLO196618:WMI196660 WVK196618:WWE196660 C262154:W262196 IY262154:JS262196 SU262154:TO262196 ACQ262154:ADK262196 AMM262154:ANG262196 AWI262154:AXC262196 BGE262154:BGY262196 BQA262154:BQU262196 BZW262154:CAQ262196 CJS262154:CKM262196 CTO262154:CUI262196 DDK262154:DEE262196 DNG262154:DOA262196 DXC262154:DXW262196 EGY262154:EHS262196 EQU262154:ERO262196 FAQ262154:FBK262196 FKM262154:FLG262196 FUI262154:FVC262196 GEE262154:GEY262196 GOA262154:GOU262196 GXW262154:GYQ262196 HHS262154:HIM262196 HRO262154:HSI262196 IBK262154:ICE262196 ILG262154:IMA262196 IVC262154:IVW262196 JEY262154:JFS262196 JOU262154:JPO262196 JYQ262154:JZK262196 KIM262154:KJG262196 KSI262154:KTC262196 LCE262154:LCY262196 LMA262154:LMU262196 LVW262154:LWQ262196 MFS262154:MGM262196 MPO262154:MQI262196 MZK262154:NAE262196 NJG262154:NKA262196 NTC262154:NTW262196 OCY262154:ODS262196 OMU262154:ONO262196 OWQ262154:OXK262196 PGM262154:PHG262196 PQI262154:PRC262196 QAE262154:QAY262196 QKA262154:QKU262196 QTW262154:QUQ262196 RDS262154:REM262196 RNO262154:ROI262196 RXK262154:RYE262196 SHG262154:SIA262196 SRC262154:SRW262196 TAY262154:TBS262196 TKU262154:TLO262196 TUQ262154:TVK262196 UEM262154:UFG262196 UOI262154:UPC262196 UYE262154:UYY262196 VIA262154:VIU262196 VRW262154:VSQ262196 WBS262154:WCM262196 WLO262154:WMI262196 WVK262154:WWE262196 C327690:W327732 IY327690:JS327732 SU327690:TO327732 ACQ327690:ADK327732 AMM327690:ANG327732 AWI327690:AXC327732 BGE327690:BGY327732 BQA327690:BQU327732 BZW327690:CAQ327732 CJS327690:CKM327732 CTO327690:CUI327732 DDK327690:DEE327732 DNG327690:DOA327732 DXC327690:DXW327732 EGY327690:EHS327732 EQU327690:ERO327732 FAQ327690:FBK327732 FKM327690:FLG327732 FUI327690:FVC327732 GEE327690:GEY327732 GOA327690:GOU327732 GXW327690:GYQ327732 HHS327690:HIM327732 HRO327690:HSI327732 IBK327690:ICE327732 ILG327690:IMA327732 IVC327690:IVW327732 JEY327690:JFS327732 JOU327690:JPO327732 JYQ327690:JZK327732 KIM327690:KJG327732 KSI327690:KTC327732 LCE327690:LCY327732 LMA327690:LMU327732 LVW327690:LWQ327732 MFS327690:MGM327732 MPO327690:MQI327732 MZK327690:NAE327732 NJG327690:NKA327732 NTC327690:NTW327732 OCY327690:ODS327732 OMU327690:ONO327732 OWQ327690:OXK327732 PGM327690:PHG327732 PQI327690:PRC327732 QAE327690:QAY327732 QKA327690:QKU327732 QTW327690:QUQ327732 RDS327690:REM327732 RNO327690:ROI327732 RXK327690:RYE327732 SHG327690:SIA327732 SRC327690:SRW327732 TAY327690:TBS327732 TKU327690:TLO327732 TUQ327690:TVK327732 UEM327690:UFG327732 UOI327690:UPC327732 UYE327690:UYY327732 VIA327690:VIU327732 VRW327690:VSQ327732 WBS327690:WCM327732 WLO327690:WMI327732 WVK327690:WWE327732 C393226:W393268 IY393226:JS393268 SU393226:TO393268 ACQ393226:ADK393268 AMM393226:ANG393268 AWI393226:AXC393268 BGE393226:BGY393268 BQA393226:BQU393268 BZW393226:CAQ393268 CJS393226:CKM393268 CTO393226:CUI393268 DDK393226:DEE393268 DNG393226:DOA393268 DXC393226:DXW393268 EGY393226:EHS393268 EQU393226:ERO393268 FAQ393226:FBK393268 FKM393226:FLG393268 FUI393226:FVC393268 GEE393226:GEY393268 GOA393226:GOU393268 GXW393226:GYQ393268 HHS393226:HIM393268 HRO393226:HSI393268 IBK393226:ICE393268 ILG393226:IMA393268 IVC393226:IVW393268 JEY393226:JFS393268 JOU393226:JPO393268 JYQ393226:JZK393268 KIM393226:KJG393268 KSI393226:KTC393268 LCE393226:LCY393268 LMA393226:LMU393268 LVW393226:LWQ393268 MFS393226:MGM393268 MPO393226:MQI393268 MZK393226:NAE393268 NJG393226:NKA393268 NTC393226:NTW393268 OCY393226:ODS393268 OMU393226:ONO393268 OWQ393226:OXK393268 PGM393226:PHG393268 PQI393226:PRC393268 QAE393226:QAY393268 QKA393226:QKU393268 QTW393226:QUQ393268 RDS393226:REM393268 RNO393226:ROI393268 RXK393226:RYE393268 SHG393226:SIA393268 SRC393226:SRW393268 TAY393226:TBS393268 TKU393226:TLO393268 TUQ393226:TVK393268 UEM393226:UFG393268 UOI393226:UPC393268 UYE393226:UYY393268 VIA393226:VIU393268 VRW393226:VSQ393268 WBS393226:WCM393268 WLO393226:WMI393268 WVK393226:WWE393268 C458762:W458804 IY458762:JS458804 SU458762:TO458804 ACQ458762:ADK458804 AMM458762:ANG458804 AWI458762:AXC458804 BGE458762:BGY458804 BQA458762:BQU458804 BZW458762:CAQ458804 CJS458762:CKM458804 CTO458762:CUI458804 DDK458762:DEE458804 DNG458762:DOA458804 DXC458762:DXW458804 EGY458762:EHS458804 EQU458762:ERO458804 FAQ458762:FBK458804 FKM458762:FLG458804 FUI458762:FVC458804 GEE458762:GEY458804 GOA458762:GOU458804 GXW458762:GYQ458804 HHS458762:HIM458804 HRO458762:HSI458804 IBK458762:ICE458804 ILG458762:IMA458804 IVC458762:IVW458804 JEY458762:JFS458804 JOU458762:JPO458804 JYQ458762:JZK458804 KIM458762:KJG458804 KSI458762:KTC458804 LCE458762:LCY458804 LMA458762:LMU458804 LVW458762:LWQ458804 MFS458762:MGM458804 MPO458762:MQI458804 MZK458762:NAE458804 NJG458762:NKA458804 NTC458762:NTW458804 OCY458762:ODS458804 OMU458762:ONO458804 OWQ458762:OXK458804 PGM458762:PHG458804 PQI458762:PRC458804 QAE458762:QAY458804 QKA458762:QKU458804 QTW458762:QUQ458804 RDS458762:REM458804 RNO458762:ROI458804 RXK458762:RYE458804 SHG458762:SIA458804 SRC458762:SRW458804 TAY458762:TBS458804 TKU458762:TLO458804 TUQ458762:TVK458804 UEM458762:UFG458804 UOI458762:UPC458804 UYE458762:UYY458804 VIA458762:VIU458804 VRW458762:VSQ458804 WBS458762:WCM458804 WLO458762:WMI458804 WVK458762:WWE458804 C524298:W524340 IY524298:JS524340 SU524298:TO524340 ACQ524298:ADK524340 AMM524298:ANG524340 AWI524298:AXC524340 BGE524298:BGY524340 BQA524298:BQU524340 BZW524298:CAQ524340 CJS524298:CKM524340 CTO524298:CUI524340 DDK524298:DEE524340 DNG524298:DOA524340 DXC524298:DXW524340 EGY524298:EHS524340 EQU524298:ERO524340 FAQ524298:FBK524340 FKM524298:FLG524340 FUI524298:FVC524340 GEE524298:GEY524340 GOA524298:GOU524340 GXW524298:GYQ524340 HHS524298:HIM524340 HRO524298:HSI524340 IBK524298:ICE524340 ILG524298:IMA524340 IVC524298:IVW524340 JEY524298:JFS524340 JOU524298:JPO524340 JYQ524298:JZK524340 KIM524298:KJG524340 KSI524298:KTC524340 LCE524298:LCY524340 LMA524298:LMU524340 LVW524298:LWQ524340 MFS524298:MGM524340 MPO524298:MQI524340 MZK524298:NAE524340 NJG524298:NKA524340 NTC524298:NTW524340 OCY524298:ODS524340 OMU524298:ONO524340 OWQ524298:OXK524340 PGM524298:PHG524340 PQI524298:PRC524340 QAE524298:QAY524340 QKA524298:QKU524340 QTW524298:QUQ524340 RDS524298:REM524340 RNO524298:ROI524340 RXK524298:RYE524340 SHG524298:SIA524340 SRC524298:SRW524340 TAY524298:TBS524340 TKU524298:TLO524340 TUQ524298:TVK524340 UEM524298:UFG524340 UOI524298:UPC524340 UYE524298:UYY524340 VIA524298:VIU524340 VRW524298:VSQ524340 WBS524298:WCM524340 WLO524298:WMI524340 WVK524298:WWE524340 C589834:W589876 IY589834:JS589876 SU589834:TO589876 ACQ589834:ADK589876 AMM589834:ANG589876 AWI589834:AXC589876 BGE589834:BGY589876 BQA589834:BQU589876 BZW589834:CAQ589876 CJS589834:CKM589876 CTO589834:CUI589876 DDK589834:DEE589876 DNG589834:DOA589876 DXC589834:DXW589876 EGY589834:EHS589876 EQU589834:ERO589876 FAQ589834:FBK589876 FKM589834:FLG589876 FUI589834:FVC589876 GEE589834:GEY589876 GOA589834:GOU589876 GXW589834:GYQ589876 HHS589834:HIM589876 HRO589834:HSI589876 IBK589834:ICE589876 ILG589834:IMA589876 IVC589834:IVW589876 JEY589834:JFS589876 JOU589834:JPO589876 JYQ589834:JZK589876 KIM589834:KJG589876 KSI589834:KTC589876 LCE589834:LCY589876 LMA589834:LMU589876 LVW589834:LWQ589876 MFS589834:MGM589876 MPO589834:MQI589876 MZK589834:NAE589876 NJG589834:NKA589876 NTC589834:NTW589876 OCY589834:ODS589876 OMU589834:ONO589876 OWQ589834:OXK589876 PGM589834:PHG589876 PQI589834:PRC589876 QAE589834:QAY589876 QKA589834:QKU589876 QTW589834:QUQ589876 RDS589834:REM589876 RNO589834:ROI589876 RXK589834:RYE589876 SHG589834:SIA589876 SRC589834:SRW589876 TAY589834:TBS589876 TKU589834:TLO589876 TUQ589834:TVK589876 UEM589834:UFG589876 UOI589834:UPC589876 UYE589834:UYY589876 VIA589834:VIU589876 VRW589834:VSQ589876 WBS589834:WCM589876 WLO589834:WMI589876 WVK589834:WWE589876 C655370:W655412 IY655370:JS655412 SU655370:TO655412 ACQ655370:ADK655412 AMM655370:ANG655412 AWI655370:AXC655412 BGE655370:BGY655412 BQA655370:BQU655412 BZW655370:CAQ655412 CJS655370:CKM655412 CTO655370:CUI655412 DDK655370:DEE655412 DNG655370:DOA655412 DXC655370:DXW655412 EGY655370:EHS655412 EQU655370:ERO655412 FAQ655370:FBK655412 FKM655370:FLG655412 FUI655370:FVC655412 GEE655370:GEY655412 GOA655370:GOU655412 GXW655370:GYQ655412 HHS655370:HIM655412 HRO655370:HSI655412 IBK655370:ICE655412 ILG655370:IMA655412 IVC655370:IVW655412 JEY655370:JFS655412 JOU655370:JPO655412 JYQ655370:JZK655412 KIM655370:KJG655412 KSI655370:KTC655412 LCE655370:LCY655412 LMA655370:LMU655412 LVW655370:LWQ655412 MFS655370:MGM655412 MPO655370:MQI655412 MZK655370:NAE655412 NJG655370:NKA655412 NTC655370:NTW655412 OCY655370:ODS655412 OMU655370:ONO655412 OWQ655370:OXK655412 PGM655370:PHG655412 PQI655370:PRC655412 QAE655370:QAY655412 QKA655370:QKU655412 QTW655370:QUQ655412 RDS655370:REM655412 RNO655370:ROI655412 RXK655370:RYE655412 SHG655370:SIA655412 SRC655370:SRW655412 TAY655370:TBS655412 TKU655370:TLO655412 TUQ655370:TVK655412 UEM655370:UFG655412 UOI655370:UPC655412 UYE655370:UYY655412 VIA655370:VIU655412 VRW655370:VSQ655412 WBS655370:WCM655412 WLO655370:WMI655412 WVK655370:WWE655412 C720906:W720948 IY720906:JS720948 SU720906:TO720948 ACQ720906:ADK720948 AMM720906:ANG720948 AWI720906:AXC720948 BGE720906:BGY720948 BQA720906:BQU720948 BZW720906:CAQ720948 CJS720906:CKM720948 CTO720906:CUI720948 DDK720906:DEE720948 DNG720906:DOA720948 DXC720906:DXW720948 EGY720906:EHS720948 EQU720906:ERO720948 FAQ720906:FBK720948 FKM720906:FLG720948 FUI720906:FVC720948 GEE720906:GEY720948 GOA720906:GOU720948 GXW720906:GYQ720948 HHS720906:HIM720948 HRO720906:HSI720948 IBK720906:ICE720948 ILG720906:IMA720948 IVC720906:IVW720948 JEY720906:JFS720948 JOU720906:JPO720948 JYQ720906:JZK720948 KIM720906:KJG720948 KSI720906:KTC720948 LCE720906:LCY720948 LMA720906:LMU720948 LVW720906:LWQ720948 MFS720906:MGM720948 MPO720906:MQI720948 MZK720906:NAE720948 NJG720906:NKA720948 NTC720906:NTW720948 OCY720906:ODS720948 OMU720906:ONO720948 OWQ720906:OXK720948 PGM720906:PHG720948 PQI720906:PRC720948 QAE720906:QAY720948 QKA720906:QKU720948 QTW720906:QUQ720948 RDS720906:REM720948 RNO720906:ROI720948 RXK720906:RYE720948 SHG720906:SIA720948 SRC720906:SRW720948 TAY720906:TBS720948 TKU720906:TLO720948 TUQ720906:TVK720948 UEM720906:UFG720948 UOI720906:UPC720948 UYE720906:UYY720948 VIA720906:VIU720948 VRW720906:VSQ720948 WBS720906:WCM720948 WLO720906:WMI720948 WVK720906:WWE720948 C786442:W786484 IY786442:JS786484 SU786442:TO786484 ACQ786442:ADK786484 AMM786442:ANG786484 AWI786442:AXC786484 BGE786442:BGY786484 BQA786442:BQU786484 BZW786442:CAQ786484 CJS786442:CKM786484 CTO786442:CUI786484 DDK786442:DEE786484 DNG786442:DOA786484 DXC786442:DXW786484 EGY786442:EHS786484 EQU786442:ERO786484 FAQ786442:FBK786484 FKM786442:FLG786484 FUI786442:FVC786484 GEE786442:GEY786484 GOA786442:GOU786484 GXW786442:GYQ786484 HHS786442:HIM786484 HRO786442:HSI786484 IBK786442:ICE786484 ILG786442:IMA786484 IVC786442:IVW786484 JEY786442:JFS786484 JOU786442:JPO786484 JYQ786442:JZK786484 KIM786442:KJG786484 KSI786442:KTC786484 LCE786442:LCY786484 LMA786442:LMU786484 LVW786442:LWQ786484 MFS786442:MGM786484 MPO786442:MQI786484 MZK786442:NAE786484 NJG786442:NKA786484 NTC786442:NTW786484 OCY786442:ODS786484 OMU786442:ONO786484 OWQ786442:OXK786484 PGM786442:PHG786484 PQI786442:PRC786484 QAE786442:QAY786484 QKA786442:QKU786484 QTW786442:QUQ786484 RDS786442:REM786484 RNO786442:ROI786484 RXK786442:RYE786484 SHG786442:SIA786484 SRC786442:SRW786484 TAY786442:TBS786484 TKU786442:TLO786484 TUQ786442:TVK786484 UEM786442:UFG786484 UOI786442:UPC786484 UYE786442:UYY786484 VIA786442:VIU786484 VRW786442:VSQ786484 WBS786442:WCM786484 WLO786442:WMI786484 WVK786442:WWE786484 C851978:W852020 IY851978:JS852020 SU851978:TO852020 ACQ851978:ADK852020 AMM851978:ANG852020 AWI851978:AXC852020 BGE851978:BGY852020 BQA851978:BQU852020 BZW851978:CAQ852020 CJS851978:CKM852020 CTO851978:CUI852020 DDK851978:DEE852020 DNG851978:DOA852020 DXC851978:DXW852020 EGY851978:EHS852020 EQU851978:ERO852020 FAQ851978:FBK852020 FKM851978:FLG852020 FUI851978:FVC852020 GEE851978:GEY852020 GOA851978:GOU852020 GXW851978:GYQ852020 HHS851978:HIM852020 HRO851978:HSI852020 IBK851978:ICE852020 ILG851978:IMA852020 IVC851978:IVW852020 JEY851978:JFS852020 JOU851978:JPO852020 JYQ851978:JZK852020 KIM851978:KJG852020 KSI851978:KTC852020 LCE851978:LCY852020 LMA851978:LMU852020 LVW851978:LWQ852020 MFS851978:MGM852020 MPO851978:MQI852020 MZK851978:NAE852020 NJG851978:NKA852020 NTC851978:NTW852020 OCY851978:ODS852020 OMU851978:ONO852020 OWQ851978:OXK852020 PGM851978:PHG852020 PQI851978:PRC852020 QAE851978:QAY852020 QKA851978:QKU852020 QTW851978:QUQ852020 RDS851978:REM852020 RNO851978:ROI852020 RXK851978:RYE852020 SHG851978:SIA852020 SRC851978:SRW852020 TAY851978:TBS852020 TKU851978:TLO852020 TUQ851978:TVK852020 UEM851978:UFG852020 UOI851978:UPC852020 UYE851978:UYY852020 VIA851978:VIU852020 VRW851978:VSQ852020 WBS851978:WCM852020 WLO851978:WMI852020 WVK851978:WWE852020 C917514:W917556 IY917514:JS917556 SU917514:TO917556 ACQ917514:ADK917556 AMM917514:ANG917556 AWI917514:AXC917556 BGE917514:BGY917556 BQA917514:BQU917556 BZW917514:CAQ917556 CJS917514:CKM917556 CTO917514:CUI917556 DDK917514:DEE917556 DNG917514:DOA917556 DXC917514:DXW917556 EGY917514:EHS917556 EQU917514:ERO917556 FAQ917514:FBK917556 FKM917514:FLG917556 FUI917514:FVC917556 GEE917514:GEY917556 GOA917514:GOU917556 GXW917514:GYQ917556 HHS917514:HIM917556 HRO917514:HSI917556 IBK917514:ICE917556 ILG917514:IMA917556 IVC917514:IVW917556 JEY917514:JFS917556 JOU917514:JPO917556 JYQ917514:JZK917556 KIM917514:KJG917556 KSI917514:KTC917556 LCE917514:LCY917556 LMA917514:LMU917556 LVW917514:LWQ917556 MFS917514:MGM917556 MPO917514:MQI917556 MZK917514:NAE917556 NJG917514:NKA917556 NTC917514:NTW917556 OCY917514:ODS917556 OMU917514:ONO917556 OWQ917514:OXK917556 PGM917514:PHG917556 PQI917514:PRC917556 QAE917514:QAY917556 QKA917514:QKU917556 QTW917514:QUQ917556 RDS917514:REM917556 RNO917514:ROI917556 RXK917514:RYE917556 SHG917514:SIA917556 SRC917514:SRW917556 TAY917514:TBS917556 TKU917514:TLO917556 TUQ917514:TVK917556 UEM917514:UFG917556 UOI917514:UPC917556 UYE917514:UYY917556 VIA917514:VIU917556 VRW917514:VSQ917556 WBS917514:WCM917556 WLO917514:WMI917556 WVK917514:WWE917556 C983050:W983092 IY983050:JS983092 SU983050:TO983092 ACQ983050:ADK983092 AMM983050:ANG983092 AWI983050:AXC983092 BGE983050:BGY983092 BQA983050:BQU983092 BZW983050:CAQ983092 CJS983050:CKM983092 CTO983050:CUI983092 DDK983050:DEE983092 DNG983050:DOA983092 DXC983050:DXW983092 EGY983050:EHS983092 EQU983050:ERO983092 FAQ983050:FBK983092 FKM983050:FLG983092 FUI983050:FVC983092 GEE983050:GEY983092 GOA983050:GOU983092 GXW983050:GYQ983092 HHS983050:HIM983092 HRO983050:HSI983092 IBK983050:ICE983092 ILG983050:IMA983092 IVC983050:IVW983092 JEY983050:JFS983092 JOU983050:JPO983092 JYQ983050:JZK983092 KIM983050:KJG983092 KSI983050:KTC983092 LCE983050:LCY983092 LMA983050:LMU983092 LVW983050:LWQ983092 MFS983050:MGM983092 MPO983050:MQI983092 MZK983050:NAE983092 NJG983050:NKA983092 NTC983050:NTW983092 OCY983050:ODS983092 OMU983050:ONO983092 OWQ983050:OXK983092 PGM983050:PHG983092 PQI983050:PRC983092 QAE983050:QAY983092 QKA983050:QKU983092 QTW983050:QUQ983092 RDS983050:REM983092 RNO983050:ROI983092 RXK983050:RYE983092 SHG983050:SIA983092 SRC983050:SRW983092 TAY983050:TBS983092 TKU983050:TLO983092 TUQ983050:TVK983092 UEM983050:UFG983092 UOI983050:UPC983092 UYE983050:UYY983092 VIA983050:VIU983092 VRW983050:VSQ983092 WBS983050:WCM983092 WLO983050:WMI983092 WVK983050:WWE983092">
      <formula1>0</formula1>
      <formula2>10000000000</formula2>
    </dataValidation>
    <dataValidation type="whole" allowBlank="1" showInputMessage="1" showErrorMessage="1" sqref="A10:B81 IW10:IX81 SS10:ST81 ACO10:ACP81 AMK10:AML81 AWG10:AWH81 BGC10:BGD81 BPY10:BPZ81 BZU10:BZV81 CJQ10:CJR81 CTM10:CTN81 DDI10:DDJ81 DNE10:DNF81 DXA10:DXB81 EGW10:EGX81 EQS10:EQT81 FAO10:FAP81 FKK10:FKL81 FUG10:FUH81 GEC10:GED81 GNY10:GNZ81 GXU10:GXV81 HHQ10:HHR81 HRM10:HRN81 IBI10:IBJ81 ILE10:ILF81 IVA10:IVB81 JEW10:JEX81 JOS10:JOT81 JYO10:JYP81 KIK10:KIL81 KSG10:KSH81 LCC10:LCD81 LLY10:LLZ81 LVU10:LVV81 MFQ10:MFR81 MPM10:MPN81 MZI10:MZJ81 NJE10:NJF81 NTA10:NTB81 OCW10:OCX81 OMS10:OMT81 OWO10:OWP81 PGK10:PGL81 PQG10:PQH81 QAC10:QAD81 QJY10:QJZ81 QTU10:QTV81 RDQ10:RDR81 RNM10:RNN81 RXI10:RXJ81 SHE10:SHF81 SRA10:SRB81 TAW10:TAX81 TKS10:TKT81 TUO10:TUP81 UEK10:UEL81 UOG10:UOH81 UYC10:UYD81 VHY10:VHZ81 VRU10:VRV81 WBQ10:WBR81 WLM10:WLN81 WVI10:WVJ81 A65546:B65617 IW65546:IX65617 SS65546:ST65617 ACO65546:ACP65617 AMK65546:AML65617 AWG65546:AWH65617 BGC65546:BGD65617 BPY65546:BPZ65617 BZU65546:BZV65617 CJQ65546:CJR65617 CTM65546:CTN65617 DDI65546:DDJ65617 DNE65546:DNF65617 DXA65546:DXB65617 EGW65546:EGX65617 EQS65546:EQT65617 FAO65546:FAP65617 FKK65546:FKL65617 FUG65546:FUH65617 GEC65546:GED65617 GNY65546:GNZ65617 GXU65546:GXV65617 HHQ65546:HHR65617 HRM65546:HRN65617 IBI65546:IBJ65617 ILE65546:ILF65617 IVA65546:IVB65617 JEW65546:JEX65617 JOS65546:JOT65617 JYO65546:JYP65617 KIK65546:KIL65617 KSG65546:KSH65617 LCC65546:LCD65617 LLY65546:LLZ65617 LVU65546:LVV65617 MFQ65546:MFR65617 MPM65546:MPN65617 MZI65546:MZJ65617 NJE65546:NJF65617 NTA65546:NTB65617 OCW65546:OCX65617 OMS65546:OMT65617 OWO65546:OWP65617 PGK65546:PGL65617 PQG65546:PQH65617 QAC65546:QAD65617 QJY65546:QJZ65617 QTU65546:QTV65617 RDQ65546:RDR65617 RNM65546:RNN65617 RXI65546:RXJ65617 SHE65546:SHF65617 SRA65546:SRB65617 TAW65546:TAX65617 TKS65546:TKT65617 TUO65546:TUP65617 UEK65546:UEL65617 UOG65546:UOH65617 UYC65546:UYD65617 VHY65546:VHZ65617 VRU65546:VRV65617 WBQ65546:WBR65617 WLM65546:WLN65617 WVI65546:WVJ65617 A131082:B131153 IW131082:IX131153 SS131082:ST131153 ACO131082:ACP131153 AMK131082:AML131153 AWG131082:AWH131153 BGC131082:BGD131153 BPY131082:BPZ131153 BZU131082:BZV131153 CJQ131082:CJR131153 CTM131082:CTN131153 DDI131082:DDJ131153 DNE131082:DNF131153 DXA131082:DXB131153 EGW131082:EGX131153 EQS131082:EQT131153 FAO131082:FAP131153 FKK131082:FKL131153 FUG131082:FUH131153 GEC131082:GED131153 GNY131082:GNZ131153 GXU131082:GXV131153 HHQ131082:HHR131153 HRM131082:HRN131153 IBI131082:IBJ131153 ILE131082:ILF131153 IVA131082:IVB131153 JEW131082:JEX131153 JOS131082:JOT131153 JYO131082:JYP131153 KIK131082:KIL131153 KSG131082:KSH131153 LCC131082:LCD131153 LLY131082:LLZ131153 LVU131082:LVV131153 MFQ131082:MFR131153 MPM131082:MPN131153 MZI131082:MZJ131153 NJE131082:NJF131153 NTA131082:NTB131153 OCW131082:OCX131153 OMS131082:OMT131153 OWO131082:OWP131153 PGK131082:PGL131153 PQG131082:PQH131153 QAC131082:QAD131153 QJY131082:QJZ131153 QTU131082:QTV131153 RDQ131082:RDR131153 RNM131082:RNN131153 RXI131082:RXJ131153 SHE131082:SHF131153 SRA131082:SRB131153 TAW131082:TAX131153 TKS131082:TKT131153 TUO131082:TUP131153 UEK131082:UEL131153 UOG131082:UOH131153 UYC131082:UYD131153 VHY131082:VHZ131153 VRU131082:VRV131153 WBQ131082:WBR131153 WLM131082:WLN131153 WVI131082:WVJ131153 A196618:B196689 IW196618:IX196689 SS196618:ST196689 ACO196618:ACP196689 AMK196618:AML196689 AWG196618:AWH196689 BGC196618:BGD196689 BPY196618:BPZ196689 BZU196618:BZV196689 CJQ196618:CJR196689 CTM196618:CTN196689 DDI196618:DDJ196689 DNE196618:DNF196689 DXA196618:DXB196689 EGW196618:EGX196689 EQS196618:EQT196689 FAO196618:FAP196689 FKK196618:FKL196689 FUG196618:FUH196689 GEC196618:GED196689 GNY196618:GNZ196689 GXU196618:GXV196689 HHQ196618:HHR196689 HRM196618:HRN196689 IBI196618:IBJ196689 ILE196618:ILF196689 IVA196618:IVB196689 JEW196618:JEX196689 JOS196618:JOT196689 JYO196618:JYP196689 KIK196618:KIL196689 KSG196618:KSH196689 LCC196618:LCD196689 LLY196618:LLZ196689 LVU196618:LVV196689 MFQ196618:MFR196689 MPM196618:MPN196689 MZI196618:MZJ196689 NJE196618:NJF196689 NTA196618:NTB196689 OCW196618:OCX196689 OMS196618:OMT196689 OWO196618:OWP196689 PGK196618:PGL196689 PQG196618:PQH196689 QAC196618:QAD196689 QJY196618:QJZ196689 QTU196618:QTV196689 RDQ196618:RDR196689 RNM196618:RNN196689 RXI196618:RXJ196689 SHE196618:SHF196689 SRA196618:SRB196689 TAW196618:TAX196689 TKS196618:TKT196689 TUO196618:TUP196689 UEK196618:UEL196689 UOG196618:UOH196689 UYC196618:UYD196689 VHY196618:VHZ196689 VRU196618:VRV196689 WBQ196618:WBR196689 WLM196618:WLN196689 WVI196618:WVJ196689 A262154:B262225 IW262154:IX262225 SS262154:ST262225 ACO262154:ACP262225 AMK262154:AML262225 AWG262154:AWH262225 BGC262154:BGD262225 BPY262154:BPZ262225 BZU262154:BZV262225 CJQ262154:CJR262225 CTM262154:CTN262225 DDI262154:DDJ262225 DNE262154:DNF262225 DXA262154:DXB262225 EGW262154:EGX262225 EQS262154:EQT262225 FAO262154:FAP262225 FKK262154:FKL262225 FUG262154:FUH262225 GEC262154:GED262225 GNY262154:GNZ262225 GXU262154:GXV262225 HHQ262154:HHR262225 HRM262154:HRN262225 IBI262154:IBJ262225 ILE262154:ILF262225 IVA262154:IVB262225 JEW262154:JEX262225 JOS262154:JOT262225 JYO262154:JYP262225 KIK262154:KIL262225 KSG262154:KSH262225 LCC262154:LCD262225 LLY262154:LLZ262225 LVU262154:LVV262225 MFQ262154:MFR262225 MPM262154:MPN262225 MZI262154:MZJ262225 NJE262154:NJF262225 NTA262154:NTB262225 OCW262154:OCX262225 OMS262154:OMT262225 OWO262154:OWP262225 PGK262154:PGL262225 PQG262154:PQH262225 QAC262154:QAD262225 QJY262154:QJZ262225 QTU262154:QTV262225 RDQ262154:RDR262225 RNM262154:RNN262225 RXI262154:RXJ262225 SHE262154:SHF262225 SRA262154:SRB262225 TAW262154:TAX262225 TKS262154:TKT262225 TUO262154:TUP262225 UEK262154:UEL262225 UOG262154:UOH262225 UYC262154:UYD262225 VHY262154:VHZ262225 VRU262154:VRV262225 WBQ262154:WBR262225 WLM262154:WLN262225 WVI262154:WVJ262225 A327690:B327761 IW327690:IX327761 SS327690:ST327761 ACO327690:ACP327761 AMK327690:AML327761 AWG327690:AWH327761 BGC327690:BGD327761 BPY327690:BPZ327761 BZU327690:BZV327761 CJQ327690:CJR327761 CTM327690:CTN327761 DDI327690:DDJ327761 DNE327690:DNF327761 DXA327690:DXB327761 EGW327690:EGX327761 EQS327690:EQT327761 FAO327690:FAP327761 FKK327690:FKL327761 FUG327690:FUH327761 GEC327690:GED327761 GNY327690:GNZ327761 GXU327690:GXV327761 HHQ327690:HHR327761 HRM327690:HRN327761 IBI327690:IBJ327761 ILE327690:ILF327761 IVA327690:IVB327761 JEW327690:JEX327761 JOS327690:JOT327761 JYO327690:JYP327761 KIK327690:KIL327761 KSG327690:KSH327761 LCC327690:LCD327761 LLY327690:LLZ327761 LVU327690:LVV327761 MFQ327690:MFR327761 MPM327690:MPN327761 MZI327690:MZJ327761 NJE327690:NJF327761 NTA327690:NTB327761 OCW327690:OCX327761 OMS327690:OMT327761 OWO327690:OWP327761 PGK327690:PGL327761 PQG327690:PQH327761 QAC327690:QAD327761 QJY327690:QJZ327761 QTU327690:QTV327761 RDQ327690:RDR327761 RNM327690:RNN327761 RXI327690:RXJ327761 SHE327690:SHF327761 SRA327690:SRB327761 TAW327690:TAX327761 TKS327690:TKT327761 TUO327690:TUP327761 UEK327690:UEL327761 UOG327690:UOH327761 UYC327690:UYD327761 VHY327690:VHZ327761 VRU327690:VRV327761 WBQ327690:WBR327761 WLM327690:WLN327761 WVI327690:WVJ327761 A393226:B393297 IW393226:IX393297 SS393226:ST393297 ACO393226:ACP393297 AMK393226:AML393297 AWG393226:AWH393297 BGC393226:BGD393297 BPY393226:BPZ393297 BZU393226:BZV393297 CJQ393226:CJR393297 CTM393226:CTN393297 DDI393226:DDJ393297 DNE393226:DNF393297 DXA393226:DXB393297 EGW393226:EGX393297 EQS393226:EQT393297 FAO393226:FAP393297 FKK393226:FKL393297 FUG393226:FUH393297 GEC393226:GED393297 GNY393226:GNZ393297 GXU393226:GXV393297 HHQ393226:HHR393297 HRM393226:HRN393297 IBI393226:IBJ393297 ILE393226:ILF393297 IVA393226:IVB393297 JEW393226:JEX393297 JOS393226:JOT393297 JYO393226:JYP393297 KIK393226:KIL393297 KSG393226:KSH393297 LCC393226:LCD393297 LLY393226:LLZ393297 LVU393226:LVV393297 MFQ393226:MFR393297 MPM393226:MPN393297 MZI393226:MZJ393297 NJE393226:NJF393297 NTA393226:NTB393297 OCW393226:OCX393297 OMS393226:OMT393297 OWO393226:OWP393297 PGK393226:PGL393297 PQG393226:PQH393297 QAC393226:QAD393297 QJY393226:QJZ393297 QTU393226:QTV393297 RDQ393226:RDR393297 RNM393226:RNN393297 RXI393226:RXJ393297 SHE393226:SHF393297 SRA393226:SRB393297 TAW393226:TAX393297 TKS393226:TKT393297 TUO393226:TUP393297 UEK393226:UEL393297 UOG393226:UOH393297 UYC393226:UYD393297 VHY393226:VHZ393297 VRU393226:VRV393297 WBQ393226:WBR393297 WLM393226:WLN393297 WVI393226:WVJ393297 A458762:B458833 IW458762:IX458833 SS458762:ST458833 ACO458762:ACP458833 AMK458762:AML458833 AWG458762:AWH458833 BGC458762:BGD458833 BPY458762:BPZ458833 BZU458762:BZV458833 CJQ458762:CJR458833 CTM458762:CTN458833 DDI458762:DDJ458833 DNE458762:DNF458833 DXA458762:DXB458833 EGW458762:EGX458833 EQS458762:EQT458833 FAO458762:FAP458833 FKK458762:FKL458833 FUG458762:FUH458833 GEC458762:GED458833 GNY458762:GNZ458833 GXU458762:GXV458833 HHQ458762:HHR458833 HRM458762:HRN458833 IBI458762:IBJ458833 ILE458762:ILF458833 IVA458762:IVB458833 JEW458762:JEX458833 JOS458762:JOT458833 JYO458762:JYP458833 KIK458762:KIL458833 KSG458762:KSH458833 LCC458762:LCD458833 LLY458762:LLZ458833 LVU458762:LVV458833 MFQ458762:MFR458833 MPM458762:MPN458833 MZI458762:MZJ458833 NJE458762:NJF458833 NTA458762:NTB458833 OCW458762:OCX458833 OMS458762:OMT458833 OWO458762:OWP458833 PGK458762:PGL458833 PQG458762:PQH458833 QAC458762:QAD458833 QJY458762:QJZ458833 QTU458762:QTV458833 RDQ458762:RDR458833 RNM458762:RNN458833 RXI458762:RXJ458833 SHE458762:SHF458833 SRA458762:SRB458833 TAW458762:TAX458833 TKS458762:TKT458833 TUO458762:TUP458833 UEK458762:UEL458833 UOG458762:UOH458833 UYC458762:UYD458833 VHY458762:VHZ458833 VRU458762:VRV458833 WBQ458762:WBR458833 WLM458762:WLN458833 WVI458762:WVJ458833 A524298:B524369 IW524298:IX524369 SS524298:ST524369 ACO524298:ACP524369 AMK524298:AML524369 AWG524298:AWH524369 BGC524298:BGD524369 BPY524298:BPZ524369 BZU524298:BZV524369 CJQ524298:CJR524369 CTM524298:CTN524369 DDI524298:DDJ524369 DNE524298:DNF524369 DXA524298:DXB524369 EGW524298:EGX524369 EQS524298:EQT524369 FAO524298:FAP524369 FKK524298:FKL524369 FUG524298:FUH524369 GEC524298:GED524369 GNY524298:GNZ524369 GXU524298:GXV524369 HHQ524298:HHR524369 HRM524298:HRN524369 IBI524298:IBJ524369 ILE524298:ILF524369 IVA524298:IVB524369 JEW524298:JEX524369 JOS524298:JOT524369 JYO524298:JYP524369 KIK524298:KIL524369 KSG524298:KSH524369 LCC524298:LCD524369 LLY524298:LLZ524369 LVU524298:LVV524369 MFQ524298:MFR524369 MPM524298:MPN524369 MZI524298:MZJ524369 NJE524298:NJF524369 NTA524298:NTB524369 OCW524298:OCX524369 OMS524298:OMT524369 OWO524298:OWP524369 PGK524298:PGL524369 PQG524298:PQH524369 QAC524298:QAD524369 QJY524298:QJZ524369 QTU524298:QTV524369 RDQ524298:RDR524369 RNM524298:RNN524369 RXI524298:RXJ524369 SHE524298:SHF524369 SRA524298:SRB524369 TAW524298:TAX524369 TKS524298:TKT524369 TUO524298:TUP524369 UEK524298:UEL524369 UOG524298:UOH524369 UYC524298:UYD524369 VHY524298:VHZ524369 VRU524298:VRV524369 WBQ524298:WBR524369 WLM524298:WLN524369 WVI524298:WVJ524369 A589834:B589905 IW589834:IX589905 SS589834:ST589905 ACO589834:ACP589905 AMK589834:AML589905 AWG589834:AWH589905 BGC589834:BGD589905 BPY589834:BPZ589905 BZU589834:BZV589905 CJQ589834:CJR589905 CTM589834:CTN589905 DDI589834:DDJ589905 DNE589834:DNF589905 DXA589834:DXB589905 EGW589834:EGX589905 EQS589834:EQT589905 FAO589834:FAP589905 FKK589834:FKL589905 FUG589834:FUH589905 GEC589834:GED589905 GNY589834:GNZ589905 GXU589834:GXV589905 HHQ589834:HHR589905 HRM589834:HRN589905 IBI589834:IBJ589905 ILE589834:ILF589905 IVA589834:IVB589905 JEW589834:JEX589905 JOS589834:JOT589905 JYO589834:JYP589905 KIK589834:KIL589905 KSG589834:KSH589905 LCC589834:LCD589905 LLY589834:LLZ589905 LVU589834:LVV589905 MFQ589834:MFR589905 MPM589834:MPN589905 MZI589834:MZJ589905 NJE589834:NJF589905 NTA589834:NTB589905 OCW589834:OCX589905 OMS589834:OMT589905 OWO589834:OWP589905 PGK589834:PGL589905 PQG589834:PQH589905 QAC589834:QAD589905 QJY589834:QJZ589905 QTU589834:QTV589905 RDQ589834:RDR589905 RNM589834:RNN589905 RXI589834:RXJ589905 SHE589834:SHF589905 SRA589834:SRB589905 TAW589834:TAX589905 TKS589834:TKT589905 TUO589834:TUP589905 UEK589834:UEL589905 UOG589834:UOH589905 UYC589834:UYD589905 VHY589834:VHZ589905 VRU589834:VRV589905 WBQ589834:WBR589905 WLM589834:WLN589905 WVI589834:WVJ589905 A655370:B655441 IW655370:IX655441 SS655370:ST655441 ACO655370:ACP655441 AMK655370:AML655441 AWG655370:AWH655441 BGC655370:BGD655441 BPY655370:BPZ655441 BZU655370:BZV655441 CJQ655370:CJR655441 CTM655370:CTN655441 DDI655370:DDJ655441 DNE655370:DNF655441 DXA655370:DXB655441 EGW655370:EGX655441 EQS655370:EQT655441 FAO655370:FAP655441 FKK655370:FKL655441 FUG655370:FUH655441 GEC655370:GED655441 GNY655370:GNZ655441 GXU655370:GXV655441 HHQ655370:HHR655441 HRM655370:HRN655441 IBI655370:IBJ655441 ILE655370:ILF655441 IVA655370:IVB655441 JEW655370:JEX655441 JOS655370:JOT655441 JYO655370:JYP655441 KIK655370:KIL655441 KSG655370:KSH655441 LCC655370:LCD655441 LLY655370:LLZ655441 LVU655370:LVV655441 MFQ655370:MFR655441 MPM655370:MPN655441 MZI655370:MZJ655441 NJE655370:NJF655441 NTA655370:NTB655441 OCW655370:OCX655441 OMS655370:OMT655441 OWO655370:OWP655441 PGK655370:PGL655441 PQG655370:PQH655441 QAC655370:QAD655441 QJY655370:QJZ655441 QTU655370:QTV655441 RDQ655370:RDR655441 RNM655370:RNN655441 RXI655370:RXJ655441 SHE655370:SHF655441 SRA655370:SRB655441 TAW655370:TAX655441 TKS655370:TKT655441 TUO655370:TUP655441 UEK655370:UEL655441 UOG655370:UOH655441 UYC655370:UYD655441 VHY655370:VHZ655441 VRU655370:VRV655441 WBQ655370:WBR655441 WLM655370:WLN655441 WVI655370:WVJ655441 A720906:B720977 IW720906:IX720977 SS720906:ST720977 ACO720906:ACP720977 AMK720906:AML720977 AWG720906:AWH720977 BGC720906:BGD720977 BPY720906:BPZ720977 BZU720906:BZV720977 CJQ720906:CJR720977 CTM720906:CTN720977 DDI720906:DDJ720977 DNE720906:DNF720977 DXA720906:DXB720977 EGW720906:EGX720977 EQS720906:EQT720977 FAO720906:FAP720977 FKK720906:FKL720977 FUG720906:FUH720977 GEC720906:GED720977 GNY720906:GNZ720977 GXU720906:GXV720977 HHQ720906:HHR720977 HRM720906:HRN720977 IBI720906:IBJ720977 ILE720906:ILF720977 IVA720906:IVB720977 JEW720906:JEX720977 JOS720906:JOT720977 JYO720906:JYP720977 KIK720906:KIL720977 KSG720906:KSH720977 LCC720906:LCD720977 LLY720906:LLZ720977 LVU720906:LVV720977 MFQ720906:MFR720977 MPM720906:MPN720977 MZI720906:MZJ720977 NJE720906:NJF720977 NTA720906:NTB720977 OCW720906:OCX720977 OMS720906:OMT720977 OWO720906:OWP720977 PGK720906:PGL720977 PQG720906:PQH720977 QAC720906:QAD720977 QJY720906:QJZ720977 QTU720906:QTV720977 RDQ720906:RDR720977 RNM720906:RNN720977 RXI720906:RXJ720977 SHE720906:SHF720977 SRA720906:SRB720977 TAW720906:TAX720977 TKS720906:TKT720977 TUO720906:TUP720977 UEK720906:UEL720977 UOG720906:UOH720977 UYC720906:UYD720977 VHY720906:VHZ720977 VRU720906:VRV720977 WBQ720906:WBR720977 WLM720906:WLN720977 WVI720906:WVJ720977 A786442:B786513 IW786442:IX786513 SS786442:ST786513 ACO786442:ACP786513 AMK786442:AML786513 AWG786442:AWH786513 BGC786442:BGD786513 BPY786442:BPZ786513 BZU786442:BZV786513 CJQ786442:CJR786513 CTM786442:CTN786513 DDI786442:DDJ786513 DNE786442:DNF786513 DXA786442:DXB786513 EGW786442:EGX786513 EQS786442:EQT786513 FAO786442:FAP786513 FKK786442:FKL786513 FUG786442:FUH786513 GEC786442:GED786513 GNY786442:GNZ786513 GXU786442:GXV786513 HHQ786442:HHR786513 HRM786442:HRN786513 IBI786442:IBJ786513 ILE786442:ILF786513 IVA786442:IVB786513 JEW786442:JEX786513 JOS786442:JOT786513 JYO786442:JYP786513 KIK786442:KIL786513 KSG786442:KSH786513 LCC786442:LCD786513 LLY786442:LLZ786513 LVU786442:LVV786513 MFQ786442:MFR786513 MPM786442:MPN786513 MZI786442:MZJ786513 NJE786442:NJF786513 NTA786442:NTB786513 OCW786442:OCX786513 OMS786442:OMT786513 OWO786442:OWP786513 PGK786442:PGL786513 PQG786442:PQH786513 QAC786442:QAD786513 QJY786442:QJZ786513 QTU786442:QTV786513 RDQ786442:RDR786513 RNM786442:RNN786513 RXI786442:RXJ786513 SHE786442:SHF786513 SRA786442:SRB786513 TAW786442:TAX786513 TKS786442:TKT786513 TUO786442:TUP786513 UEK786442:UEL786513 UOG786442:UOH786513 UYC786442:UYD786513 VHY786442:VHZ786513 VRU786442:VRV786513 WBQ786442:WBR786513 WLM786442:WLN786513 WVI786442:WVJ786513 A851978:B852049 IW851978:IX852049 SS851978:ST852049 ACO851978:ACP852049 AMK851978:AML852049 AWG851978:AWH852049 BGC851978:BGD852049 BPY851978:BPZ852049 BZU851978:BZV852049 CJQ851978:CJR852049 CTM851978:CTN852049 DDI851978:DDJ852049 DNE851978:DNF852049 DXA851978:DXB852049 EGW851978:EGX852049 EQS851978:EQT852049 FAO851978:FAP852049 FKK851978:FKL852049 FUG851978:FUH852049 GEC851978:GED852049 GNY851978:GNZ852049 GXU851978:GXV852049 HHQ851978:HHR852049 HRM851978:HRN852049 IBI851978:IBJ852049 ILE851978:ILF852049 IVA851978:IVB852049 JEW851978:JEX852049 JOS851978:JOT852049 JYO851978:JYP852049 KIK851978:KIL852049 KSG851978:KSH852049 LCC851978:LCD852049 LLY851978:LLZ852049 LVU851978:LVV852049 MFQ851978:MFR852049 MPM851978:MPN852049 MZI851978:MZJ852049 NJE851978:NJF852049 NTA851978:NTB852049 OCW851978:OCX852049 OMS851978:OMT852049 OWO851978:OWP852049 PGK851978:PGL852049 PQG851978:PQH852049 QAC851978:QAD852049 QJY851978:QJZ852049 QTU851978:QTV852049 RDQ851978:RDR852049 RNM851978:RNN852049 RXI851978:RXJ852049 SHE851978:SHF852049 SRA851978:SRB852049 TAW851978:TAX852049 TKS851978:TKT852049 TUO851978:TUP852049 UEK851978:UEL852049 UOG851978:UOH852049 UYC851978:UYD852049 VHY851978:VHZ852049 VRU851978:VRV852049 WBQ851978:WBR852049 WLM851978:WLN852049 WVI851978:WVJ852049 A917514:B917585 IW917514:IX917585 SS917514:ST917585 ACO917514:ACP917585 AMK917514:AML917585 AWG917514:AWH917585 BGC917514:BGD917585 BPY917514:BPZ917585 BZU917514:BZV917585 CJQ917514:CJR917585 CTM917514:CTN917585 DDI917514:DDJ917585 DNE917514:DNF917585 DXA917514:DXB917585 EGW917514:EGX917585 EQS917514:EQT917585 FAO917514:FAP917585 FKK917514:FKL917585 FUG917514:FUH917585 GEC917514:GED917585 GNY917514:GNZ917585 GXU917514:GXV917585 HHQ917514:HHR917585 HRM917514:HRN917585 IBI917514:IBJ917585 ILE917514:ILF917585 IVA917514:IVB917585 JEW917514:JEX917585 JOS917514:JOT917585 JYO917514:JYP917585 KIK917514:KIL917585 KSG917514:KSH917585 LCC917514:LCD917585 LLY917514:LLZ917585 LVU917514:LVV917585 MFQ917514:MFR917585 MPM917514:MPN917585 MZI917514:MZJ917585 NJE917514:NJF917585 NTA917514:NTB917585 OCW917514:OCX917585 OMS917514:OMT917585 OWO917514:OWP917585 PGK917514:PGL917585 PQG917514:PQH917585 QAC917514:QAD917585 QJY917514:QJZ917585 QTU917514:QTV917585 RDQ917514:RDR917585 RNM917514:RNN917585 RXI917514:RXJ917585 SHE917514:SHF917585 SRA917514:SRB917585 TAW917514:TAX917585 TKS917514:TKT917585 TUO917514:TUP917585 UEK917514:UEL917585 UOG917514:UOH917585 UYC917514:UYD917585 VHY917514:VHZ917585 VRU917514:VRV917585 WBQ917514:WBR917585 WLM917514:WLN917585 WVI917514:WVJ917585 A983050:B983121 IW983050:IX983121 SS983050:ST983121 ACO983050:ACP983121 AMK983050:AML983121 AWG983050:AWH983121 BGC983050:BGD983121 BPY983050:BPZ983121 BZU983050:BZV983121 CJQ983050:CJR983121 CTM983050:CTN983121 DDI983050:DDJ983121 DNE983050:DNF983121 DXA983050:DXB983121 EGW983050:EGX983121 EQS983050:EQT983121 FAO983050:FAP983121 FKK983050:FKL983121 FUG983050:FUH983121 GEC983050:GED983121 GNY983050:GNZ983121 GXU983050:GXV983121 HHQ983050:HHR983121 HRM983050:HRN983121 IBI983050:IBJ983121 ILE983050:ILF983121 IVA983050:IVB983121 JEW983050:JEX983121 JOS983050:JOT983121 JYO983050:JYP983121 KIK983050:KIL983121 KSG983050:KSH983121 LCC983050:LCD983121 LLY983050:LLZ983121 LVU983050:LVV983121 MFQ983050:MFR983121 MPM983050:MPN983121 MZI983050:MZJ983121 NJE983050:NJF983121 NTA983050:NTB983121 OCW983050:OCX983121 OMS983050:OMT983121 OWO983050:OWP983121 PGK983050:PGL983121 PQG983050:PQH983121 QAC983050:QAD983121 QJY983050:QJZ983121 QTU983050:QTV983121 RDQ983050:RDR983121 RNM983050:RNN983121 RXI983050:RXJ983121 SHE983050:SHF983121 SRA983050:SRB983121 TAW983050:TAX983121 TKS983050:TKT983121 TUO983050:TUP983121 UEK983050:UEL983121 UOG983050:UOH983121 UYC983050:UYD983121 VHY983050:VHZ983121 VRU983050:VRV983121 WBQ983050:WBR983121 WLM983050:WLN983121 WVI983050:WVJ983121 C53:W81 IY53:JS81 SU53:TO81 ACQ53:ADK81 AMM53:ANG81 AWI53:AXC81 BGE53:BGY81 BQA53:BQU81 BZW53:CAQ81 CJS53:CKM81 CTO53:CUI81 DDK53:DEE81 DNG53:DOA81 DXC53:DXW81 EGY53:EHS81 EQU53:ERO81 FAQ53:FBK81 FKM53:FLG81 FUI53:FVC81 GEE53:GEY81 GOA53:GOU81 GXW53:GYQ81 HHS53:HIM81 HRO53:HSI81 IBK53:ICE81 ILG53:IMA81 IVC53:IVW81 JEY53:JFS81 JOU53:JPO81 JYQ53:JZK81 KIM53:KJG81 KSI53:KTC81 LCE53:LCY81 LMA53:LMU81 LVW53:LWQ81 MFS53:MGM81 MPO53:MQI81 MZK53:NAE81 NJG53:NKA81 NTC53:NTW81 OCY53:ODS81 OMU53:ONO81 OWQ53:OXK81 PGM53:PHG81 PQI53:PRC81 QAE53:QAY81 QKA53:QKU81 QTW53:QUQ81 RDS53:REM81 RNO53:ROI81 RXK53:RYE81 SHG53:SIA81 SRC53:SRW81 TAY53:TBS81 TKU53:TLO81 TUQ53:TVK81 UEM53:UFG81 UOI53:UPC81 UYE53:UYY81 VIA53:VIU81 VRW53:VSQ81 WBS53:WCM81 WLO53:WMI81 WVK53:WWE81 C65589:W65617 IY65589:JS65617 SU65589:TO65617 ACQ65589:ADK65617 AMM65589:ANG65617 AWI65589:AXC65617 BGE65589:BGY65617 BQA65589:BQU65617 BZW65589:CAQ65617 CJS65589:CKM65617 CTO65589:CUI65617 DDK65589:DEE65617 DNG65589:DOA65617 DXC65589:DXW65617 EGY65589:EHS65617 EQU65589:ERO65617 FAQ65589:FBK65617 FKM65589:FLG65617 FUI65589:FVC65617 GEE65589:GEY65617 GOA65589:GOU65617 GXW65589:GYQ65617 HHS65589:HIM65617 HRO65589:HSI65617 IBK65589:ICE65617 ILG65589:IMA65617 IVC65589:IVW65617 JEY65589:JFS65617 JOU65589:JPO65617 JYQ65589:JZK65617 KIM65589:KJG65617 KSI65589:KTC65617 LCE65589:LCY65617 LMA65589:LMU65617 LVW65589:LWQ65617 MFS65589:MGM65617 MPO65589:MQI65617 MZK65589:NAE65617 NJG65589:NKA65617 NTC65589:NTW65617 OCY65589:ODS65617 OMU65589:ONO65617 OWQ65589:OXK65617 PGM65589:PHG65617 PQI65589:PRC65617 QAE65589:QAY65617 QKA65589:QKU65617 QTW65589:QUQ65617 RDS65589:REM65617 RNO65589:ROI65617 RXK65589:RYE65617 SHG65589:SIA65617 SRC65589:SRW65617 TAY65589:TBS65617 TKU65589:TLO65617 TUQ65589:TVK65617 UEM65589:UFG65617 UOI65589:UPC65617 UYE65589:UYY65617 VIA65589:VIU65617 VRW65589:VSQ65617 WBS65589:WCM65617 WLO65589:WMI65617 WVK65589:WWE65617 C131125:W131153 IY131125:JS131153 SU131125:TO131153 ACQ131125:ADK131153 AMM131125:ANG131153 AWI131125:AXC131153 BGE131125:BGY131153 BQA131125:BQU131153 BZW131125:CAQ131153 CJS131125:CKM131153 CTO131125:CUI131153 DDK131125:DEE131153 DNG131125:DOA131153 DXC131125:DXW131153 EGY131125:EHS131153 EQU131125:ERO131153 FAQ131125:FBK131153 FKM131125:FLG131153 FUI131125:FVC131153 GEE131125:GEY131153 GOA131125:GOU131153 GXW131125:GYQ131153 HHS131125:HIM131153 HRO131125:HSI131153 IBK131125:ICE131153 ILG131125:IMA131153 IVC131125:IVW131153 JEY131125:JFS131153 JOU131125:JPO131153 JYQ131125:JZK131153 KIM131125:KJG131153 KSI131125:KTC131153 LCE131125:LCY131153 LMA131125:LMU131153 LVW131125:LWQ131153 MFS131125:MGM131153 MPO131125:MQI131153 MZK131125:NAE131153 NJG131125:NKA131153 NTC131125:NTW131153 OCY131125:ODS131153 OMU131125:ONO131153 OWQ131125:OXK131153 PGM131125:PHG131153 PQI131125:PRC131153 QAE131125:QAY131153 QKA131125:QKU131153 QTW131125:QUQ131153 RDS131125:REM131153 RNO131125:ROI131153 RXK131125:RYE131153 SHG131125:SIA131153 SRC131125:SRW131153 TAY131125:TBS131153 TKU131125:TLO131153 TUQ131125:TVK131153 UEM131125:UFG131153 UOI131125:UPC131153 UYE131125:UYY131153 VIA131125:VIU131153 VRW131125:VSQ131153 WBS131125:WCM131153 WLO131125:WMI131153 WVK131125:WWE131153 C196661:W196689 IY196661:JS196689 SU196661:TO196689 ACQ196661:ADK196689 AMM196661:ANG196689 AWI196661:AXC196689 BGE196661:BGY196689 BQA196661:BQU196689 BZW196661:CAQ196689 CJS196661:CKM196689 CTO196661:CUI196689 DDK196661:DEE196689 DNG196661:DOA196689 DXC196661:DXW196689 EGY196661:EHS196689 EQU196661:ERO196689 FAQ196661:FBK196689 FKM196661:FLG196689 FUI196661:FVC196689 GEE196661:GEY196689 GOA196661:GOU196689 GXW196661:GYQ196689 HHS196661:HIM196689 HRO196661:HSI196689 IBK196661:ICE196689 ILG196661:IMA196689 IVC196661:IVW196689 JEY196661:JFS196689 JOU196661:JPO196689 JYQ196661:JZK196689 KIM196661:KJG196689 KSI196661:KTC196689 LCE196661:LCY196689 LMA196661:LMU196689 LVW196661:LWQ196689 MFS196661:MGM196689 MPO196661:MQI196689 MZK196661:NAE196689 NJG196661:NKA196689 NTC196661:NTW196689 OCY196661:ODS196689 OMU196661:ONO196689 OWQ196661:OXK196689 PGM196661:PHG196689 PQI196661:PRC196689 QAE196661:QAY196689 QKA196661:QKU196689 QTW196661:QUQ196689 RDS196661:REM196689 RNO196661:ROI196689 RXK196661:RYE196689 SHG196661:SIA196689 SRC196661:SRW196689 TAY196661:TBS196689 TKU196661:TLO196689 TUQ196661:TVK196689 UEM196661:UFG196689 UOI196661:UPC196689 UYE196661:UYY196689 VIA196661:VIU196689 VRW196661:VSQ196689 WBS196661:WCM196689 WLO196661:WMI196689 WVK196661:WWE196689 C262197:W262225 IY262197:JS262225 SU262197:TO262225 ACQ262197:ADK262225 AMM262197:ANG262225 AWI262197:AXC262225 BGE262197:BGY262225 BQA262197:BQU262225 BZW262197:CAQ262225 CJS262197:CKM262225 CTO262197:CUI262225 DDK262197:DEE262225 DNG262197:DOA262225 DXC262197:DXW262225 EGY262197:EHS262225 EQU262197:ERO262225 FAQ262197:FBK262225 FKM262197:FLG262225 FUI262197:FVC262225 GEE262197:GEY262225 GOA262197:GOU262225 GXW262197:GYQ262225 HHS262197:HIM262225 HRO262197:HSI262225 IBK262197:ICE262225 ILG262197:IMA262225 IVC262197:IVW262225 JEY262197:JFS262225 JOU262197:JPO262225 JYQ262197:JZK262225 KIM262197:KJG262225 KSI262197:KTC262225 LCE262197:LCY262225 LMA262197:LMU262225 LVW262197:LWQ262225 MFS262197:MGM262225 MPO262197:MQI262225 MZK262197:NAE262225 NJG262197:NKA262225 NTC262197:NTW262225 OCY262197:ODS262225 OMU262197:ONO262225 OWQ262197:OXK262225 PGM262197:PHG262225 PQI262197:PRC262225 QAE262197:QAY262225 QKA262197:QKU262225 QTW262197:QUQ262225 RDS262197:REM262225 RNO262197:ROI262225 RXK262197:RYE262225 SHG262197:SIA262225 SRC262197:SRW262225 TAY262197:TBS262225 TKU262197:TLO262225 TUQ262197:TVK262225 UEM262197:UFG262225 UOI262197:UPC262225 UYE262197:UYY262225 VIA262197:VIU262225 VRW262197:VSQ262225 WBS262197:WCM262225 WLO262197:WMI262225 WVK262197:WWE262225 C327733:W327761 IY327733:JS327761 SU327733:TO327761 ACQ327733:ADK327761 AMM327733:ANG327761 AWI327733:AXC327761 BGE327733:BGY327761 BQA327733:BQU327761 BZW327733:CAQ327761 CJS327733:CKM327761 CTO327733:CUI327761 DDK327733:DEE327761 DNG327733:DOA327761 DXC327733:DXW327761 EGY327733:EHS327761 EQU327733:ERO327761 FAQ327733:FBK327761 FKM327733:FLG327761 FUI327733:FVC327761 GEE327733:GEY327761 GOA327733:GOU327761 GXW327733:GYQ327761 HHS327733:HIM327761 HRO327733:HSI327761 IBK327733:ICE327761 ILG327733:IMA327761 IVC327733:IVW327761 JEY327733:JFS327761 JOU327733:JPO327761 JYQ327733:JZK327761 KIM327733:KJG327761 KSI327733:KTC327761 LCE327733:LCY327761 LMA327733:LMU327761 LVW327733:LWQ327761 MFS327733:MGM327761 MPO327733:MQI327761 MZK327733:NAE327761 NJG327733:NKA327761 NTC327733:NTW327761 OCY327733:ODS327761 OMU327733:ONO327761 OWQ327733:OXK327761 PGM327733:PHG327761 PQI327733:PRC327761 QAE327733:QAY327761 QKA327733:QKU327761 QTW327733:QUQ327761 RDS327733:REM327761 RNO327733:ROI327761 RXK327733:RYE327761 SHG327733:SIA327761 SRC327733:SRW327761 TAY327733:TBS327761 TKU327733:TLO327761 TUQ327733:TVK327761 UEM327733:UFG327761 UOI327733:UPC327761 UYE327733:UYY327761 VIA327733:VIU327761 VRW327733:VSQ327761 WBS327733:WCM327761 WLO327733:WMI327761 WVK327733:WWE327761 C393269:W393297 IY393269:JS393297 SU393269:TO393297 ACQ393269:ADK393297 AMM393269:ANG393297 AWI393269:AXC393297 BGE393269:BGY393297 BQA393269:BQU393297 BZW393269:CAQ393297 CJS393269:CKM393297 CTO393269:CUI393297 DDK393269:DEE393297 DNG393269:DOA393297 DXC393269:DXW393297 EGY393269:EHS393297 EQU393269:ERO393297 FAQ393269:FBK393297 FKM393269:FLG393297 FUI393269:FVC393297 GEE393269:GEY393297 GOA393269:GOU393297 GXW393269:GYQ393297 HHS393269:HIM393297 HRO393269:HSI393297 IBK393269:ICE393297 ILG393269:IMA393297 IVC393269:IVW393297 JEY393269:JFS393297 JOU393269:JPO393297 JYQ393269:JZK393297 KIM393269:KJG393297 KSI393269:KTC393297 LCE393269:LCY393297 LMA393269:LMU393297 LVW393269:LWQ393297 MFS393269:MGM393297 MPO393269:MQI393297 MZK393269:NAE393297 NJG393269:NKA393297 NTC393269:NTW393297 OCY393269:ODS393297 OMU393269:ONO393297 OWQ393269:OXK393297 PGM393269:PHG393297 PQI393269:PRC393297 QAE393269:QAY393297 QKA393269:QKU393297 QTW393269:QUQ393297 RDS393269:REM393297 RNO393269:ROI393297 RXK393269:RYE393297 SHG393269:SIA393297 SRC393269:SRW393297 TAY393269:TBS393297 TKU393269:TLO393297 TUQ393269:TVK393297 UEM393269:UFG393297 UOI393269:UPC393297 UYE393269:UYY393297 VIA393269:VIU393297 VRW393269:VSQ393297 WBS393269:WCM393297 WLO393269:WMI393297 WVK393269:WWE393297 C458805:W458833 IY458805:JS458833 SU458805:TO458833 ACQ458805:ADK458833 AMM458805:ANG458833 AWI458805:AXC458833 BGE458805:BGY458833 BQA458805:BQU458833 BZW458805:CAQ458833 CJS458805:CKM458833 CTO458805:CUI458833 DDK458805:DEE458833 DNG458805:DOA458833 DXC458805:DXW458833 EGY458805:EHS458833 EQU458805:ERO458833 FAQ458805:FBK458833 FKM458805:FLG458833 FUI458805:FVC458833 GEE458805:GEY458833 GOA458805:GOU458833 GXW458805:GYQ458833 HHS458805:HIM458833 HRO458805:HSI458833 IBK458805:ICE458833 ILG458805:IMA458833 IVC458805:IVW458833 JEY458805:JFS458833 JOU458805:JPO458833 JYQ458805:JZK458833 KIM458805:KJG458833 KSI458805:KTC458833 LCE458805:LCY458833 LMA458805:LMU458833 LVW458805:LWQ458833 MFS458805:MGM458833 MPO458805:MQI458833 MZK458805:NAE458833 NJG458805:NKA458833 NTC458805:NTW458833 OCY458805:ODS458833 OMU458805:ONO458833 OWQ458805:OXK458833 PGM458805:PHG458833 PQI458805:PRC458833 QAE458805:QAY458833 QKA458805:QKU458833 QTW458805:QUQ458833 RDS458805:REM458833 RNO458805:ROI458833 RXK458805:RYE458833 SHG458805:SIA458833 SRC458805:SRW458833 TAY458805:TBS458833 TKU458805:TLO458833 TUQ458805:TVK458833 UEM458805:UFG458833 UOI458805:UPC458833 UYE458805:UYY458833 VIA458805:VIU458833 VRW458805:VSQ458833 WBS458805:WCM458833 WLO458805:WMI458833 WVK458805:WWE458833 C524341:W524369 IY524341:JS524369 SU524341:TO524369 ACQ524341:ADK524369 AMM524341:ANG524369 AWI524341:AXC524369 BGE524341:BGY524369 BQA524341:BQU524369 BZW524341:CAQ524369 CJS524341:CKM524369 CTO524341:CUI524369 DDK524341:DEE524369 DNG524341:DOA524369 DXC524341:DXW524369 EGY524341:EHS524369 EQU524341:ERO524369 FAQ524341:FBK524369 FKM524341:FLG524369 FUI524341:FVC524369 GEE524341:GEY524369 GOA524341:GOU524369 GXW524341:GYQ524369 HHS524341:HIM524369 HRO524341:HSI524369 IBK524341:ICE524369 ILG524341:IMA524369 IVC524341:IVW524369 JEY524341:JFS524369 JOU524341:JPO524369 JYQ524341:JZK524369 KIM524341:KJG524369 KSI524341:KTC524369 LCE524341:LCY524369 LMA524341:LMU524369 LVW524341:LWQ524369 MFS524341:MGM524369 MPO524341:MQI524369 MZK524341:NAE524369 NJG524341:NKA524369 NTC524341:NTW524369 OCY524341:ODS524369 OMU524341:ONO524369 OWQ524341:OXK524369 PGM524341:PHG524369 PQI524341:PRC524369 QAE524341:QAY524369 QKA524341:QKU524369 QTW524341:QUQ524369 RDS524341:REM524369 RNO524341:ROI524369 RXK524341:RYE524369 SHG524341:SIA524369 SRC524341:SRW524369 TAY524341:TBS524369 TKU524341:TLO524369 TUQ524341:TVK524369 UEM524341:UFG524369 UOI524341:UPC524369 UYE524341:UYY524369 VIA524341:VIU524369 VRW524341:VSQ524369 WBS524341:WCM524369 WLO524341:WMI524369 WVK524341:WWE524369 C589877:W589905 IY589877:JS589905 SU589877:TO589905 ACQ589877:ADK589905 AMM589877:ANG589905 AWI589877:AXC589905 BGE589877:BGY589905 BQA589877:BQU589905 BZW589877:CAQ589905 CJS589877:CKM589905 CTO589877:CUI589905 DDK589877:DEE589905 DNG589877:DOA589905 DXC589877:DXW589905 EGY589877:EHS589905 EQU589877:ERO589905 FAQ589877:FBK589905 FKM589877:FLG589905 FUI589877:FVC589905 GEE589877:GEY589905 GOA589877:GOU589905 GXW589877:GYQ589905 HHS589877:HIM589905 HRO589877:HSI589905 IBK589877:ICE589905 ILG589877:IMA589905 IVC589877:IVW589905 JEY589877:JFS589905 JOU589877:JPO589905 JYQ589877:JZK589905 KIM589877:KJG589905 KSI589877:KTC589905 LCE589877:LCY589905 LMA589877:LMU589905 LVW589877:LWQ589905 MFS589877:MGM589905 MPO589877:MQI589905 MZK589877:NAE589905 NJG589877:NKA589905 NTC589877:NTW589905 OCY589877:ODS589905 OMU589877:ONO589905 OWQ589877:OXK589905 PGM589877:PHG589905 PQI589877:PRC589905 QAE589877:QAY589905 QKA589877:QKU589905 QTW589877:QUQ589905 RDS589877:REM589905 RNO589877:ROI589905 RXK589877:RYE589905 SHG589877:SIA589905 SRC589877:SRW589905 TAY589877:TBS589905 TKU589877:TLO589905 TUQ589877:TVK589905 UEM589877:UFG589905 UOI589877:UPC589905 UYE589877:UYY589905 VIA589877:VIU589905 VRW589877:VSQ589905 WBS589877:WCM589905 WLO589877:WMI589905 WVK589877:WWE589905 C655413:W655441 IY655413:JS655441 SU655413:TO655441 ACQ655413:ADK655441 AMM655413:ANG655441 AWI655413:AXC655441 BGE655413:BGY655441 BQA655413:BQU655441 BZW655413:CAQ655441 CJS655413:CKM655441 CTO655413:CUI655441 DDK655413:DEE655441 DNG655413:DOA655441 DXC655413:DXW655441 EGY655413:EHS655441 EQU655413:ERO655441 FAQ655413:FBK655441 FKM655413:FLG655441 FUI655413:FVC655441 GEE655413:GEY655441 GOA655413:GOU655441 GXW655413:GYQ655441 HHS655413:HIM655441 HRO655413:HSI655441 IBK655413:ICE655441 ILG655413:IMA655441 IVC655413:IVW655441 JEY655413:JFS655441 JOU655413:JPO655441 JYQ655413:JZK655441 KIM655413:KJG655441 KSI655413:KTC655441 LCE655413:LCY655441 LMA655413:LMU655441 LVW655413:LWQ655441 MFS655413:MGM655441 MPO655413:MQI655441 MZK655413:NAE655441 NJG655413:NKA655441 NTC655413:NTW655441 OCY655413:ODS655441 OMU655413:ONO655441 OWQ655413:OXK655441 PGM655413:PHG655441 PQI655413:PRC655441 QAE655413:QAY655441 QKA655413:QKU655441 QTW655413:QUQ655441 RDS655413:REM655441 RNO655413:ROI655441 RXK655413:RYE655441 SHG655413:SIA655441 SRC655413:SRW655441 TAY655413:TBS655441 TKU655413:TLO655441 TUQ655413:TVK655441 UEM655413:UFG655441 UOI655413:UPC655441 UYE655413:UYY655441 VIA655413:VIU655441 VRW655413:VSQ655441 WBS655413:WCM655441 WLO655413:WMI655441 WVK655413:WWE655441 C720949:W720977 IY720949:JS720977 SU720949:TO720977 ACQ720949:ADK720977 AMM720949:ANG720977 AWI720949:AXC720977 BGE720949:BGY720977 BQA720949:BQU720977 BZW720949:CAQ720977 CJS720949:CKM720977 CTO720949:CUI720977 DDK720949:DEE720977 DNG720949:DOA720977 DXC720949:DXW720977 EGY720949:EHS720977 EQU720949:ERO720977 FAQ720949:FBK720977 FKM720949:FLG720977 FUI720949:FVC720977 GEE720949:GEY720977 GOA720949:GOU720977 GXW720949:GYQ720977 HHS720949:HIM720977 HRO720949:HSI720977 IBK720949:ICE720977 ILG720949:IMA720977 IVC720949:IVW720977 JEY720949:JFS720977 JOU720949:JPO720977 JYQ720949:JZK720977 KIM720949:KJG720977 KSI720949:KTC720977 LCE720949:LCY720977 LMA720949:LMU720977 LVW720949:LWQ720977 MFS720949:MGM720977 MPO720949:MQI720977 MZK720949:NAE720977 NJG720949:NKA720977 NTC720949:NTW720977 OCY720949:ODS720977 OMU720949:ONO720977 OWQ720949:OXK720977 PGM720949:PHG720977 PQI720949:PRC720977 QAE720949:QAY720977 QKA720949:QKU720977 QTW720949:QUQ720977 RDS720949:REM720977 RNO720949:ROI720977 RXK720949:RYE720977 SHG720949:SIA720977 SRC720949:SRW720977 TAY720949:TBS720977 TKU720949:TLO720977 TUQ720949:TVK720977 UEM720949:UFG720977 UOI720949:UPC720977 UYE720949:UYY720977 VIA720949:VIU720977 VRW720949:VSQ720977 WBS720949:WCM720977 WLO720949:WMI720977 WVK720949:WWE720977 C786485:W786513 IY786485:JS786513 SU786485:TO786513 ACQ786485:ADK786513 AMM786485:ANG786513 AWI786485:AXC786513 BGE786485:BGY786513 BQA786485:BQU786513 BZW786485:CAQ786513 CJS786485:CKM786513 CTO786485:CUI786513 DDK786485:DEE786513 DNG786485:DOA786513 DXC786485:DXW786513 EGY786485:EHS786513 EQU786485:ERO786513 FAQ786485:FBK786513 FKM786485:FLG786513 FUI786485:FVC786513 GEE786485:GEY786513 GOA786485:GOU786513 GXW786485:GYQ786513 HHS786485:HIM786513 HRO786485:HSI786513 IBK786485:ICE786513 ILG786485:IMA786513 IVC786485:IVW786513 JEY786485:JFS786513 JOU786485:JPO786513 JYQ786485:JZK786513 KIM786485:KJG786513 KSI786485:KTC786513 LCE786485:LCY786513 LMA786485:LMU786513 LVW786485:LWQ786513 MFS786485:MGM786513 MPO786485:MQI786513 MZK786485:NAE786513 NJG786485:NKA786513 NTC786485:NTW786513 OCY786485:ODS786513 OMU786485:ONO786513 OWQ786485:OXK786513 PGM786485:PHG786513 PQI786485:PRC786513 QAE786485:QAY786513 QKA786485:QKU786513 QTW786485:QUQ786513 RDS786485:REM786513 RNO786485:ROI786513 RXK786485:RYE786513 SHG786485:SIA786513 SRC786485:SRW786513 TAY786485:TBS786513 TKU786485:TLO786513 TUQ786485:TVK786513 UEM786485:UFG786513 UOI786485:UPC786513 UYE786485:UYY786513 VIA786485:VIU786513 VRW786485:VSQ786513 WBS786485:WCM786513 WLO786485:WMI786513 WVK786485:WWE786513 C852021:W852049 IY852021:JS852049 SU852021:TO852049 ACQ852021:ADK852049 AMM852021:ANG852049 AWI852021:AXC852049 BGE852021:BGY852049 BQA852021:BQU852049 BZW852021:CAQ852049 CJS852021:CKM852049 CTO852021:CUI852049 DDK852021:DEE852049 DNG852021:DOA852049 DXC852021:DXW852049 EGY852021:EHS852049 EQU852021:ERO852049 FAQ852021:FBK852049 FKM852021:FLG852049 FUI852021:FVC852049 GEE852021:GEY852049 GOA852021:GOU852049 GXW852021:GYQ852049 HHS852021:HIM852049 HRO852021:HSI852049 IBK852021:ICE852049 ILG852021:IMA852049 IVC852021:IVW852049 JEY852021:JFS852049 JOU852021:JPO852049 JYQ852021:JZK852049 KIM852021:KJG852049 KSI852021:KTC852049 LCE852021:LCY852049 LMA852021:LMU852049 LVW852021:LWQ852049 MFS852021:MGM852049 MPO852021:MQI852049 MZK852021:NAE852049 NJG852021:NKA852049 NTC852021:NTW852049 OCY852021:ODS852049 OMU852021:ONO852049 OWQ852021:OXK852049 PGM852021:PHG852049 PQI852021:PRC852049 QAE852021:QAY852049 QKA852021:QKU852049 QTW852021:QUQ852049 RDS852021:REM852049 RNO852021:ROI852049 RXK852021:RYE852049 SHG852021:SIA852049 SRC852021:SRW852049 TAY852021:TBS852049 TKU852021:TLO852049 TUQ852021:TVK852049 UEM852021:UFG852049 UOI852021:UPC852049 UYE852021:UYY852049 VIA852021:VIU852049 VRW852021:VSQ852049 WBS852021:WCM852049 WLO852021:WMI852049 WVK852021:WWE852049 C917557:W917585 IY917557:JS917585 SU917557:TO917585 ACQ917557:ADK917585 AMM917557:ANG917585 AWI917557:AXC917585 BGE917557:BGY917585 BQA917557:BQU917585 BZW917557:CAQ917585 CJS917557:CKM917585 CTO917557:CUI917585 DDK917557:DEE917585 DNG917557:DOA917585 DXC917557:DXW917585 EGY917557:EHS917585 EQU917557:ERO917585 FAQ917557:FBK917585 FKM917557:FLG917585 FUI917557:FVC917585 GEE917557:GEY917585 GOA917557:GOU917585 GXW917557:GYQ917585 HHS917557:HIM917585 HRO917557:HSI917585 IBK917557:ICE917585 ILG917557:IMA917585 IVC917557:IVW917585 JEY917557:JFS917585 JOU917557:JPO917585 JYQ917557:JZK917585 KIM917557:KJG917585 KSI917557:KTC917585 LCE917557:LCY917585 LMA917557:LMU917585 LVW917557:LWQ917585 MFS917557:MGM917585 MPO917557:MQI917585 MZK917557:NAE917585 NJG917557:NKA917585 NTC917557:NTW917585 OCY917557:ODS917585 OMU917557:ONO917585 OWQ917557:OXK917585 PGM917557:PHG917585 PQI917557:PRC917585 QAE917557:QAY917585 QKA917557:QKU917585 QTW917557:QUQ917585 RDS917557:REM917585 RNO917557:ROI917585 RXK917557:RYE917585 SHG917557:SIA917585 SRC917557:SRW917585 TAY917557:TBS917585 TKU917557:TLO917585 TUQ917557:TVK917585 UEM917557:UFG917585 UOI917557:UPC917585 UYE917557:UYY917585 VIA917557:VIU917585 VRW917557:VSQ917585 WBS917557:WCM917585 WLO917557:WMI917585 WVK917557:WWE917585 C983093:W983121 IY983093:JS983121 SU983093:TO983121 ACQ983093:ADK983121 AMM983093:ANG983121 AWI983093:AXC983121 BGE983093:BGY983121 BQA983093:BQU983121 BZW983093:CAQ983121 CJS983093:CKM983121 CTO983093:CUI983121 DDK983093:DEE983121 DNG983093:DOA983121 DXC983093:DXW983121 EGY983093:EHS983121 EQU983093:ERO983121 FAQ983093:FBK983121 FKM983093:FLG983121 FUI983093:FVC983121 GEE983093:GEY983121 GOA983093:GOU983121 GXW983093:GYQ983121 HHS983093:HIM983121 HRO983093:HSI983121 IBK983093:ICE983121 ILG983093:IMA983121 IVC983093:IVW983121 JEY983093:JFS983121 JOU983093:JPO983121 JYQ983093:JZK983121 KIM983093:KJG983121 KSI983093:KTC983121 LCE983093:LCY983121 LMA983093:LMU983121 LVW983093:LWQ983121 MFS983093:MGM983121 MPO983093:MQI983121 MZK983093:NAE983121 NJG983093:NKA983121 NTC983093:NTW983121 OCY983093:ODS983121 OMU983093:ONO983121 OWQ983093:OXK983121 PGM983093:PHG983121 PQI983093:PRC983121 QAE983093:QAY983121 QKA983093:QKU983121 QTW983093:QUQ983121 RDS983093:REM983121 RNO983093:ROI983121 RXK983093:RYE983121 SHG983093:SIA983121 SRC983093:SRW983121 TAY983093:TBS983121 TKU983093:TLO983121 TUQ983093:TVK983121 UEM983093:UFG983121 UOI983093:UPC983121 UYE983093:UYY983121 VIA983093:VIU983121 VRW983093:VSQ983121 WBS983093:WCM983121 WLO983093:WMI983121 WVK983093:WWE983121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REM 04 - 2016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2017-01-25T14:52:17Z</dcterms:modified>
</cp:coreProperties>
</file>